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BLACIÓN" sheetId="1" state="visible" r:id="rId2"/>
    <sheet name="INSTANTE DE SALIDA VS TRAFICO" sheetId="2" state="visible" r:id="rId3"/>
    <sheet name="XY" sheetId="3" state="hidden" r:id="rId4"/>
    <sheet name="Hoja1" sheetId="4" state="hidden" r:id="rId5"/>
    <sheet name="Analisis 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<sst xmlns="http://schemas.openxmlformats.org/spreadsheetml/2006/main" count="643" uniqueCount="112">
  <si>
    <t xml:space="preserve">De acuerdo a la crisis económica presentada a nivel mundial y que alerto a Colombia poniendo en pausa todo el país en su mayoría de actividades económicas. A causa de todo esto y fijándose la vida económica de millones de colombianos dependientes de servicios bancarios en diferentes entidades prestadoras de dinero y sabiendo que de acuerdo a sus políticas y manejo de interés mensual, trimestral y anual. </t>
  </si>
  <si>
    <t xml:space="preserve">Se contrata una empresa experta en análisis de datos a la cual se le facilita la base de datos, donde se toma una población de 4066 usuarios pertenecientes a 5 entidades  bancarias diferentes, siendo deudores en tiempos antes del 2020, durante y después, y que a su vez lo que se busca es evaluar si se respeta la tasa de interés ofrecida antes de declararse la emergencia económica y durante esta que actualmente nos encontramos. Luego, que el gobierno nacional ofreciera algunos alivios financieros a las entidades bancarias para así garantizar a cada usuario la tasa promedio de interes y flexibilizar la deuda a quienes eran usuarios deudores sin importar la entidad bancaria.</t>
  </si>
  <si>
    <t xml:space="preserve">La empresa encargada realizará un análisis estadístico de los datos suministrados por datos abiertos, con el fin de encontrar las principales causas, afectaciones y formular una solución al problema planteado. Las variables de estudio de la base de datos son:
</t>
  </si>
  <si>
    <t xml:space="preserve">salida</t>
  </si>
  <si>
    <t xml:space="preserve">Linea</t>
  </si>
  <si>
    <t xml:space="preserve">Nombe_Linea</t>
  </si>
  <si>
    <t xml:space="preserve">Ruta</t>
  </si>
  <si>
    <t xml:space="preserve">Nombre_Ruta</t>
  </si>
  <si>
    <t xml:space="preserve">Instante de salida (hora)  AV Villavicencio conversion decimal Enero a abril 2021</t>
  </si>
  <si>
    <t xml:space="preserve">Percepción de trafico</t>
  </si>
  <si>
    <t xml:space="preserve">Nodo</t>
  </si>
  <si>
    <t xml:space="preserve">Parada</t>
  </si>
  <si>
    <t xml:space="preserve">Tipo_Servicio</t>
  </si>
  <si>
    <t xml:space="preserve">9-6 AV VILLAVICENCIO</t>
  </si>
  <si>
    <t xml:space="preserve">9-6 AV VILLAVICENCIO_V2</t>
  </si>
  <si>
    <t xml:space="preserve">ALIMENT_1-2</t>
  </si>
  <si>
    <t xml:space="preserve">ALIMENTADOR_ESPECIAL</t>
  </si>
  <si>
    <t xml:space="preserve">Instante de salida (hora)  AV Villavicencio conversion decimal Enero a abril 2020</t>
  </si>
  <si>
    <t xml:space="preserve">persepción congestion Vehicular</t>
  </si>
  <si>
    <t xml:space="preserve">Media</t>
  </si>
  <si>
    <t xml:space="preserve">Error estándar</t>
  </si>
  <si>
    <t xml:space="preserve">Moda</t>
  </si>
  <si>
    <t xml:space="preserve">Mediana</t>
  </si>
  <si>
    <t xml:space="preserve">Primer cuartil</t>
  </si>
  <si>
    <t xml:space="preserve">Tercer cuartil</t>
  </si>
  <si>
    <t xml:space="preserve">Varianza</t>
  </si>
  <si>
    <t xml:space="preserve">Desviación estándar</t>
  </si>
  <si>
    <t xml:space="preserve">Curtosis</t>
  </si>
  <si>
    <t xml:space="preserve">Asimetría</t>
  </si>
  <si>
    <t xml:space="preserve">Intervalo</t>
  </si>
  <si>
    <t xml:space="preserve">Mínimo</t>
  </si>
  <si>
    <t xml:space="preserve">Máximo</t>
  </si>
  <si>
    <t xml:space="preserve">Suma</t>
  </si>
  <si>
    <t xml:space="preserve">Recuento</t>
  </si>
  <si>
    <t xml:space="preserve">Instante de salida</t>
  </si>
  <si>
    <t xml:space="preserve">Trafico</t>
  </si>
  <si>
    <t xml:space="preserve">x</t>
  </si>
  <si>
    <t xml:space="preserve">y</t>
  </si>
  <si>
    <r>
      <rPr>
        <b val="true"/>
        <sz val="12"/>
        <color rgb="FFFFFF00"/>
        <rFont val="Arial"/>
        <family val="2"/>
        <charset val="1"/>
      </rPr>
      <t xml:space="preserve">X</t>
    </r>
    <r>
      <rPr>
        <b val="true"/>
        <sz val="12"/>
        <color rgb="FF843C0B"/>
        <rFont val="Arial"/>
        <family val="2"/>
        <charset val="1"/>
      </rPr>
      <t xml:space="preserve">Y</t>
    </r>
  </si>
  <si>
    <t xml:space="preserve">x²</t>
  </si>
  <si>
    <t xml:space="preserve">y²</t>
  </si>
  <si>
    <t xml:space="preserve">tabla de valores correlación lineal</t>
  </si>
  <si>
    <t xml:space="preserve">b</t>
  </si>
  <si>
    <t xml:space="preserve">modelo matematico xb+a</t>
  </si>
  <si>
    <t xml:space="preserve">a</t>
  </si>
  <si>
    <t xml:space="preserve">COV/M</t>
  </si>
  <si>
    <t xml:space="preserve"> tipo de asociación lineal  es directa positiva </t>
  </si>
  <si>
    <t xml:space="preserve">Var(x)</t>
  </si>
  <si>
    <t xml:space="preserve">Var(y)</t>
  </si>
  <si>
    <t xml:space="preserve">r</t>
  </si>
  <si>
    <t xml:space="preserve">El grado de relación de las dos variables es de correlación regular porque esta en el rango de 0,60 &lt; r &lt; 0,80</t>
  </si>
  <si>
    <t xml:space="preserve">excelente</t>
  </si>
  <si>
    <t xml:space="preserve">Se</t>
  </si>
  <si>
    <t xml:space="preserve">Ȳ</t>
  </si>
  <si>
    <t xml:space="preserve">s²y</t>
  </si>
  <si>
    <t xml:space="preserve">se²</t>
  </si>
  <si>
    <t xml:space="preserve">R²</t>
  </si>
  <si>
    <t xml:space="preserve">la explicación del modelo es confiable en</t>
  </si>
  <si>
    <t xml:space="preserve">%</t>
  </si>
  <si>
    <t xml:space="preserve">Y</t>
  </si>
  <si>
    <t xml:space="preserve">         =</t>
  </si>
  <si>
    <t xml:space="preserve">+</t>
  </si>
  <si>
    <t xml:space="preserve">REALIZACIÓN DE UNA PIEZA (X)</t>
  </si>
  <si>
    <t xml:space="preserve">PUREZA DEL OXIGENO( Y)</t>
  </si>
  <si>
    <t xml:space="preserve">VARIABLE INDEPENDENDIENTE% DE HIDROCARBURO( X)</t>
  </si>
  <si>
    <t xml:space="preserve"> VARIABLE DEPENDIENTE PUREZA DEL OXIGENO( Y)</t>
  </si>
  <si>
    <t xml:space="preserve">X*Y </t>
  </si>
  <si>
    <t xml:space="preserve">X2</t>
  </si>
  <si>
    <t xml:space="preserve">Y2</t>
  </si>
  <si>
    <t xml:space="preserve">SUMATORIAS </t>
  </si>
  <si>
    <t xml:space="preserve">X</t>
  </si>
  <si>
    <t xml:space="preserve">TIPO DE ASOCIACIÓN</t>
  </si>
  <si>
    <r>
      <rPr>
        <sz val="12"/>
        <color rgb="FF000000"/>
        <rFont val="Verdana"/>
        <family val="2"/>
        <charset val="1"/>
      </rPr>
      <t xml:space="preserve"> Es de asociacion es </t>
    </r>
    <r>
      <rPr>
        <b val="true"/>
        <sz val="12"/>
        <color rgb="FF000000"/>
        <rFont val="Verdana"/>
        <family val="2"/>
        <charset val="1"/>
      </rPr>
      <t xml:space="preserve">directa</t>
    </r>
    <r>
      <rPr>
        <sz val="12"/>
        <color rgb="FF000000"/>
        <rFont val="Verdana"/>
        <family val="2"/>
        <charset val="1"/>
      </rPr>
      <t xml:space="preserve">, porque entre más se purifica el oxigeno hay  más porcentaje de hidrocarburo  presente en el condensador principal de  distilacion, cuando una magnitud aumenta y la otra disminuye seria de tipo </t>
    </r>
    <r>
      <rPr>
        <u val="single"/>
        <sz val="12"/>
        <color rgb="FF000000"/>
        <rFont val="Verdana"/>
        <family val="2"/>
        <charset val="1"/>
      </rPr>
      <t xml:space="preserve">indirecta</t>
    </r>
  </si>
  <si>
    <t xml:space="preserve">  MODELO MATEMATICO y CONFIABILIDAD</t>
  </si>
  <si>
    <r>
      <rPr>
        <sz val="12"/>
        <color rgb="FF000000"/>
        <rFont val="Verdana"/>
        <family val="2"/>
        <charset val="1"/>
      </rPr>
      <t xml:space="preserve">Para  comprobar la confiabilidad del modelo matematico podemos comprobarlo con el  </t>
    </r>
    <r>
      <rPr>
        <b val="true"/>
        <sz val="12"/>
        <color rgb="FF000000"/>
        <rFont val="Verdana"/>
        <family val="2"/>
        <charset val="1"/>
      </rPr>
      <t xml:space="preserve">coeficiente de  determinación multiplicando R2= 0,8774</t>
    </r>
    <r>
      <rPr>
        <sz val="12"/>
        <color rgb="FF000000"/>
        <rFont val="Verdana"/>
        <family val="2"/>
        <charset val="1"/>
      </rPr>
      <t xml:space="preserve"> </t>
    </r>
    <r>
      <rPr>
        <b val="true"/>
        <sz val="12"/>
        <color rgb="FF000000"/>
        <rFont val="Verdana"/>
        <family val="2"/>
        <charset val="1"/>
      </rPr>
      <t xml:space="preserve">por el 100%</t>
    </r>
    <r>
      <rPr>
        <sz val="12"/>
        <color rgb="FF000000"/>
        <rFont val="Verdana"/>
        <family val="2"/>
        <charset val="1"/>
      </rPr>
      <t xml:space="preserve"> </t>
    </r>
  </si>
  <si>
    <t xml:space="preserve">Este modelo matematico es confiable en un </t>
  </si>
  <si>
    <t xml:space="preserve">DETERMINACIÓN DEL GRADO DE RELACIÓN ENTRE DOS VARIABLES</t>
  </si>
  <si>
    <t xml:space="preserve">para comprobar el grado de relación se debe calcular la Raiz cuadrada de coeficiente de determinación</t>
  </si>
  <si>
    <t xml:space="preserve">COEFICIENTE DE CORRELACIÓN</t>
  </si>
  <si>
    <t xml:space="preserve">Este valor se compara en una tabla la cual muestra el grado de correlación es importante que el numero a comparar este entre 1 pasando por 0 y -1 </t>
  </si>
  <si>
    <r>
      <rPr>
        <sz val="12"/>
        <color rgb="FF000000"/>
        <rFont val="Verdana"/>
        <family val="2"/>
        <charset val="1"/>
      </rPr>
      <t xml:space="preserve">como podemos observar, con respecto al coeficiente de determinación la correlación es </t>
    </r>
    <r>
      <rPr>
        <b val="true"/>
        <u val="single"/>
        <sz val="12"/>
        <color rgb="FF000000"/>
        <rFont val="Verdana"/>
        <family val="2"/>
        <charset val="1"/>
      </rPr>
      <t xml:space="preserve">excelente</t>
    </r>
    <r>
      <rPr>
        <sz val="12"/>
        <color rgb="FF000000"/>
        <rFont val="Verdana"/>
        <family val="2"/>
        <charset val="1"/>
      </rPr>
      <t xml:space="preserve"> porque el valor esta entre 0.9 a 1</t>
    </r>
  </si>
  <si>
    <t xml:space="preserve">¿CUAl ES EL PORCENTAJE DE HIDROCARBURO CUANDO LA PUREZA DEL OXIGENOS ES IGUAL A 91,3?</t>
  </si>
  <si>
    <t xml:space="preserve">y = 14,947x + 74,283 
</t>
  </si>
  <si>
    <t xml:space="preserve">X=(Y-74,283)/14,947                                                                  </t>
  </si>
  <si>
    <t xml:space="preserve">X=</t>
  </si>
  <si>
    <t xml:space="preserve">?</t>
  </si>
  <si>
    <t xml:space="preserve">X=(91,3-74,283)/14,947</t>
  </si>
  <si>
    <t xml:space="preserve">Y=</t>
  </si>
  <si>
    <t xml:space="preserve">Cuando la pureza del oxigeno es de 91,3 el porcentaje de hidrocarburo sera de 1,14</t>
  </si>
  <si>
    <t xml:space="preserve">¿Cuál es el porcentaje de hidrocarburo cuando la pureza del oxígeno es igual a 91,3?</t>
  </si>
  <si>
    <t xml:space="preserve">X (sal) INDEPENDIENTE</t>
  </si>
  <si>
    <t xml:space="preserve">Y (Tensión) DEPENDIENTE</t>
  </si>
  <si>
    <t xml:space="preserve">VARIABLE DEPENDIENTE</t>
  </si>
  <si>
    <t xml:space="preserve">VARIABLE INDEPENDIENTE</t>
  </si>
  <si>
    <t xml:space="preserve">Y= x +5</t>
  </si>
  <si>
    <t xml:space="preserve">DIRECTA= MAGNITUD AUMENTA - OTRA AUMENTA </t>
  </si>
  <si>
    <t xml:space="preserve">INVERSA= MARGNITUD AUMENTA - DISMINUYE</t>
  </si>
  <si>
    <t xml:space="preserve">Si a un paciente se le administra una dosis de sal de 5,6. ¿Cuál es la tensión arterial esperada?</t>
  </si>
  <si>
    <t xml:space="preserve">??Y</t>
  </si>
  <si>
    <t xml:space="preserve">y = 6,1062x + 88,128</t>
  </si>
  <si>
    <t xml:space="preserve">x= 5,6</t>
  </si>
  <si>
    <t xml:space="preserve">Y???</t>
  </si>
  <si>
    <t xml:space="preserve">Y= 6,1062 (5,6)+88,128</t>
  </si>
  <si>
    <t xml:space="preserve">y = 122.32</t>
  </si>
  <si>
    <t xml:space="preserve">R CUADRADO= COEFICIENTE DE DETERMINACION = CONFIABILIDAD DEL MODELO -CONFIABLE 98.7%</t>
  </si>
  <si>
    <t xml:space="preserve">R= COEFICIENTE DE CORRELACION = RAIZ CUADRADA DEL COEFECIENTE DE DETERMINACION </t>
  </si>
  <si>
    <t xml:space="preserve">A) Realice el diagrama de dispersión y determine el tipo de asociación entre las variables.</t>
  </si>
  <si>
    <t xml:space="preserve">La Asociacion de las variables peso y estatura es directamente propocional, lo anterior debido a que la pendiente de la ecuacion o modelo matematico es positiva, esto indica que a medida que aumenta el valor la variable estatura aumenta tambien  el valoer de la  variable peso.  </t>
  </si>
  <si>
    <t xml:space="preserve">b.  Encuentre el modelo matemático que permite  predecir el efecto de una variable sobre la otra. Es confiable?</t>
  </si>
  <si>
    <t xml:space="preserve">El modelo matematico es  Y =  63,6564078519*X - 40,30759294  la confiabilidad del modelo  se establece a partir del coeficiente de Determinacion R2 en este caso el modelo  matematico tiene una confiabilidad  del 86,45% </t>
  </si>
  <si>
    <t xml:space="preserve">c . Determine el porcentaje de explicación del modelo  y el grado de relación de las dos variables.</t>
  </si>
  <si>
    <t xml:space="preserve">El porcentaje de Explicacion del modelo  se establece a partir del Coeficiente de Determinacion R2 en este caso es del 86,45% y el grado de relacion de las variables  es determinado por el coeficiente de correlacion r en este ejemplo el grado de correlacion de las variables estatura (m) y peso (Kgrs) es de 0,93aproximadamente.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</si>
</sst>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00"/>
    <numFmt numFmtId="166" formatCode="#,##0.00"/>
    <numFmt numFmtId="167" formatCode="General"/>
    <numFmt numFmtId="168" formatCode="hh:mm:ss"/>
    <numFmt numFmtId="169" formatCode="0"/>
    <numFmt numFmtId="170" formatCode="0.000"/>
    <numFmt numFmtId="171" formatCode="0.0000000"/>
    <numFmt numFmtId="172" formatCode="0.000000000"/>
    <numFmt numFmtId="173" formatCode="0.0"/>
    <numFmt numFmtId="174" formatCode="0.00"/>
    <numFmt numFmtId="175" formatCode="@"/>
    <numFmt numFmtId="176" formatCode="0.00%"/>
    <numFmt numFmtId="177" formatCode="0.00E+00"/>
    <numFmt numFmtId="178" formatCode="0.00000000000E+00"/>
    <numFmt numFmtId="179" formatCode="0.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843C0B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33333"/>
      <name val="Verdana"/>
      <family val="2"/>
      <charset val="1"/>
    </font>
    <font>
      <b val="true"/>
      <sz val="12"/>
      <color rgb="FF1F4E79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u val="single"/>
      <sz val="12"/>
      <color rgb="FF000000"/>
      <name val="Verdana"/>
      <family val="2"/>
      <charset val="1"/>
    </font>
    <font>
      <b val="true"/>
      <u val="single"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color rgb="FF00206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sz val="11"/>
      <color rgb="FF000000"/>
      <name val="Verdana"/>
      <family val="2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D965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843C0B"/>
        <bgColor rgb="FF993366"/>
      </patternFill>
    </fill>
    <fill>
      <patternFill patternType="solid">
        <fgColor rgb="FF548235"/>
        <bgColor rgb="FF595959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B4C6E7"/>
      </patternFill>
    </fill>
    <fill>
      <patternFill patternType="solid">
        <fgColor rgb="FFAFABAB"/>
        <bgColor rgb="FFB3B3B3"/>
      </patternFill>
    </fill>
    <fill>
      <patternFill patternType="solid">
        <fgColor rgb="FF8497B0"/>
        <bgColor rgb="FF999999"/>
      </patternFill>
    </fill>
    <fill>
      <patternFill patternType="solid">
        <fgColor rgb="FF00B0F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F4B183"/>
        <bgColor rgb="FFFFD96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1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4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4" fillId="1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4" fontId="24" fillId="13" borderId="2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5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2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7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1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8497B0"/>
      <rgbColor rgb="FF993366"/>
      <rgbColor rgb="FFF2F2F2"/>
      <rgbColor rgb="FFCCFFFF"/>
      <rgbColor rgb="FF660066"/>
      <rgbColor rgb="FFB3B3B3"/>
      <rgbColor rgb="FF00458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B4C6E7"/>
      <rgbColor rgb="FFF4B183"/>
      <rgbColor rgb="FFAFABAB"/>
      <rgbColor rgb="FFFFD965"/>
      <rgbColor rgb="FF3366FF"/>
      <rgbColor rgb="FF5B9BD5"/>
      <rgbColor rgb="FF92D050"/>
      <rgbColor rgb="FFFFC000"/>
      <rgbColor rgb="FFFF9900"/>
      <rgbColor rgb="FFFF6600"/>
      <rgbColor rgb="FF595959"/>
      <rgbColor rgb="FF999999"/>
      <rgbColor rgb="FF002060"/>
      <rgbColor rgb="FF70AD47"/>
      <rgbColor rgb="FF003300"/>
      <rgbColor rgb="FF262626"/>
      <rgbColor rgb="FF843C0B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Dispersion
hora de llegada vs congestión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'INSTANTE DE SALIDA VS TRAFICO'!$D$7:$D$8</c:f>
              <c:strCache>
                <c:ptCount val="1"/>
                <c:pt idx="0">
                  <c:v>Trafico 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97000" sp="127000"/>
              </a:custDash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'INSTANTE DE SALIDA VS TRAFICO'!$C$9:$C$140</c:f>
              <c:numCache>
                <c:formatCode>General</c:formatCode>
                <c:ptCount val="132"/>
                <c:pt idx="0">
                  <c:v>0.421354166666667</c:v>
                </c:pt>
                <c:pt idx="1">
                  <c:v>0.428645833333333</c:v>
                </c:pt>
                <c:pt idx="2">
                  <c:v>0.4359375</c:v>
                </c:pt>
                <c:pt idx="3">
                  <c:v>0.443229166666667</c:v>
                </c:pt>
                <c:pt idx="4">
                  <c:v>0.450520833333333</c:v>
                </c:pt>
                <c:pt idx="5">
                  <c:v>0.4578125</c:v>
                </c:pt>
                <c:pt idx="6">
                  <c:v>0.465104166666667</c:v>
                </c:pt>
                <c:pt idx="7">
                  <c:v>0.472395833333333</c:v>
                </c:pt>
                <c:pt idx="8">
                  <c:v>0.4796875</c:v>
                </c:pt>
                <c:pt idx="9">
                  <c:v>0.486979166666667</c:v>
                </c:pt>
                <c:pt idx="10">
                  <c:v>0.494270833333333</c:v>
                </c:pt>
                <c:pt idx="11">
                  <c:v>0.5015625</c:v>
                </c:pt>
                <c:pt idx="12">
                  <c:v>0.508854166666667</c:v>
                </c:pt>
                <c:pt idx="13">
                  <c:v>0.516145833333333</c:v>
                </c:pt>
                <c:pt idx="14">
                  <c:v>0.523611111111111</c:v>
                </c:pt>
                <c:pt idx="15">
                  <c:v>0.531076388888889</c:v>
                </c:pt>
                <c:pt idx="16">
                  <c:v>0.538541666666667</c:v>
                </c:pt>
                <c:pt idx="17">
                  <c:v>0.546006944444444</c:v>
                </c:pt>
                <c:pt idx="18">
                  <c:v>0.553472222222222</c:v>
                </c:pt>
                <c:pt idx="19">
                  <c:v>0.5609375</c:v>
                </c:pt>
                <c:pt idx="20">
                  <c:v>0.568402777777778</c:v>
                </c:pt>
                <c:pt idx="21">
                  <c:v>0.575868055555556</c:v>
                </c:pt>
                <c:pt idx="22">
                  <c:v>0.583333333333333</c:v>
                </c:pt>
                <c:pt idx="23">
                  <c:v>0.590798611111111</c:v>
                </c:pt>
                <c:pt idx="24">
                  <c:v>0.598263888888889</c:v>
                </c:pt>
                <c:pt idx="25">
                  <c:v>0.605729166666667</c:v>
                </c:pt>
                <c:pt idx="26">
                  <c:v>0.613194444444444</c:v>
                </c:pt>
                <c:pt idx="27">
                  <c:v>0.620659722222222</c:v>
                </c:pt>
                <c:pt idx="28">
                  <c:v>0.628125</c:v>
                </c:pt>
                <c:pt idx="29">
                  <c:v>0.635243055555556</c:v>
                </c:pt>
                <c:pt idx="30">
                  <c:v>0.642361111111111</c:v>
                </c:pt>
                <c:pt idx="31">
                  <c:v>0.649479166666667</c:v>
                </c:pt>
                <c:pt idx="32">
                  <c:v>0.656597222222222</c:v>
                </c:pt>
                <c:pt idx="33">
                  <c:v>0.663715277777778</c:v>
                </c:pt>
                <c:pt idx="34">
                  <c:v>0.670833333333333</c:v>
                </c:pt>
                <c:pt idx="35">
                  <c:v>0.677951388888889</c:v>
                </c:pt>
                <c:pt idx="36">
                  <c:v>0.685069444444444</c:v>
                </c:pt>
                <c:pt idx="37">
                  <c:v>0.6921875</c:v>
                </c:pt>
                <c:pt idx="38">
                  <c:v>0.699305555555555</c:v>
                </c:pt>
                <c:pt idx="39">
                  <c:v>0.706423611111111</c:v>
                </c:pt>
                <c:pt idx="40">
                  <c:v>0.713541666666667</c:v>
                </c:pt>
                <c:pt idx="41">
                  <c:v>0.720659722222222</c:v>
                </c:pt>
                <c:pt idx="42">
                  <c:v>0.727777777777778</c:v>
                </c:pt>
                <c:pt idx="43">
                  <c:v>0.734895833333333</c:v>
                </c:pt>
                <c:pt idx="44">
                  <c:v>0.742013888888889</c:v>
                </c:pt>
                <c:pt idx="45">
                  <c:v>0.749131944444444</c:v>
                </c:pt>
                <c:pt idx="46">
                  <c:v>0.75625</c:v>
                </c:pt>
                <c:pt idx="47">
                  <c:v>0.762847222222222</c:v>
                </c:pt>
                <c:pt idx="48">
                  <c:v>0.769444444444444</c:v>
                </c:pt>
                <c:pt idx="49">
                  <c:v>0.776041666666667</c:v>
                </c:pt>
                <c:pt idx="50">
                  <c:v>0.782638888888889</c:v>
                </c:pt>
                <c:pt idx="51">
                  <c:v>0.789236111111111</c:v>
                </c:pt>
                <c:pt idx="52">
                  <c:v>0.795833333333333</c:v>
                </c:pt>
                <c:pt idx="53">
                  <c:v>0.802430555555556</c:v>
                </c:pt>
                <c:pt idx="54">
                  <c:v>0.809027777777778</c:v>
                </c:pt>
                <c:pt idx="55">
                  <c:v>0.815625</c:v>
                </c:pt>
                <c:pt idx="56">
                  <c:v>0.822222222222222</c:v>
                </c:pt>
                <c:pt idx="57">
                  <c:v>0.828819444444444</c:v>
                </c:pt>
                <c:pt idx="58">
                  <c:v>0.835416666666667</c:v>
                </c:pt>
                <c:pt idx="59">
                  <c:v>0.842013888888889</c:v>
                </c:pt>
                <c:pt idx="60">
                  <c:v>0.0152777777777778</c:v>
                </c:pt>
                <c:pt idx="61">
                  <c:v>0.855208333333333</c:v>
                </c:pt>
                <c:pt idx="62">
                  <c:v>0.861805555555556</c:v>
                </c:pt>
                <c:pt idx="63">
                  <c:v>0.868402777777778</c:v>
                </c:pt>
                <c:pt idx="64">
                  <c:v>0.875</c:v>
                </c:pt>
                <c:pt idx="65">
                  <c:v>0.881597222222222</c:v>
                </c:pt>
                <c:pt idx="66">
                  <c:v>0.888194444444444</c:v>
                </c:pt>
                <c:pt idx="67">
                  <c:v>0.894791666666667</c:v>
                </c:pt>
                <c:pt idx="68">
                  <c:v>0.901388888888889</c:v>
                </c:pt>
                <c:pt idx="69">
                  <c:v>0.907986111111111</c:v>
                </c:pt>
                <c:pt idx="70">
                  <c:v>0.914583333333333</c:v>
                </c:pt>
                <c:pt idx="71">
                  <c:v>0.921180555555556</c:v>
                </c:pt>
                <c:pt idx="72">
                  <c:v>0.927777777777778</c:v>
                </c:pt>
                <c:pt idx="73">
                  <c:v>0.934375</c:v>
                </c:pt>
                <c:pt idx="74">
                  <c:v>0.940972222222222</c:v>
                </c:pt>
                <c:pt idx="75">
                  <c:v>0.947569444444444</c:v>
                </c:pt>
                <c:pt idx="76">
                  <c:v>0.954166666666667</c:v>
                </c:pt>
                <c:pt idx="77">
                  <c:v>0.960763888888889</c:v>
                </c:pt>
                <c:pt idx="78">
                  <c:v>0.970486111111111</c:v>
                </c:pt>
                <c:pt idx="79">
                  <c:v>0.980208333333333</c:v>
                </c:pt>
                <c:pt idx="80">
                  <c:v>0.989930555555556</c:v>
                </c:pt>
                <c:pt idx="81">
                  <c:v>0.999652777777778</c:v>
                </c:pt>
                <c:pt idx="82">
                  <c:v>1.00954861111111</c:v>
                </c:pt>
                <c:pt idx="83">
                  <c:v>1.02083333333333</c:v>
                </c:pt>
                <c:pt idx="84">
                  <c:v>0.157638888888889</c:v>
                </c:pt>
                <c:pt idx="85">
                  <c:v>0.162152777777778</c:v>
                </c:pt>
                <c:pt idx="86">
                  <c:v>0.166666666666667</c:v>
                </c:pt>
                <c:pt idx="87">
                  <c:v>0.171180555555556</c:v>
                </c:pt>
                <c:pt idx="88">
                  <c:v>0.175694444444444</c:v>
                </c:pt>
                <c:pt idx="89">
                  <c:v>0.180208333333333</c:v>
                </c:pt>
                <c:pt idx="90">
                  <c:v>0.184722222222222</c:v>
                </c:pt>
                <c:pt idx="91">
                  <c:v>0.189236111111111</c:v>
                </c:pt>
                <c:pt idx="92">
                  <c:v>0.19375</c:v>
                </c:pt>
                <c:pt idx="93">
                  <c:v>0.198263888888889</c:v>
                </c:pt>
                <c:pt idx="94">
                  <c:v>0.202777777777778</c:v>
                </c:pt>
                <c:pt idx="95">
                  <c:v>0.207291666666667</c:v>
                </c:pt>
                <c:pt idx="96">
                  <c:v>0.211805555555556</c:v>
                </c:pt>
                <c:pt idx="97">
                  <c:v>0.217013888888889</c:v>
                </c:pt>
                <c:pt idx="98">
                  <c:v>0.222222222222222</c:v>
                </c:pt>
                <c:pt idx="99">
                  <c:v>0.227430555555556</c:v>
                </c:pt>
                <c:pt idx="100">
                  <c:v>0.232638888888889</c:v>
                </c:pt>
                <c:pt idx="101">
                  <c:v>0.237847222222222</c:v>
                </c:pt>
                <c:pt idx="102">
                  <c:v>0.243055555555556</c:v>
                </c:pt>
                <c:pt idx="103">
                  <c:v>0.248263888888889</c:v>
                </c:pt>
                <c:pt idx="104">
                  <c:v>0.253472222222222</c:v>
                </c:pt>
                <c:pt idx="105">
                  <c:v>0.258680555555556</c:v>
                </c:pt>
                <c:pt idx="106">
                  <c:v>0.263888888888889</c:v>
                </c:pt>
                <c:pt idx="107">
                  <c:v>0.269097222222222</c:v>
                </c:pt>
                <c:pt idx="108">
                  <c:v>0.274305555555556</c:v>
                </c:pt>
                <c:pt idx="109">
                  <c:v>0.279861111111111</c:v>
                </c:pt>
                <c:pt idx="110">
                  <c:v>0.285416666666667</c:v>
                </c:pt>
                <c:pt idx="111">
                  <c:v>0.290972222222222</c:v>
                </c:pt>
                <c:pt idx="112">
                  <c:v>0.296527777777778</c:v>
                </c:pt>
                <c:pt idx="113">
                  <c:v>0.302604166666667</c:v>
                </c:pt>
                <c:pt idx="114">
                  <c:v>0.308680555555556</c:v>
                </c:pt>
                <c:pt idx="115">
                  <c:v>0.314756944444444</c:v>
                </c:pt>
                <c:pt idx="116">
                  <c:v>0.320833333333333</c:v>
                </c:pt>
                <c:pt idx="117">
                  <c:v>0.326909722222222</c:v>
                </c:pt>
                <c:pt idx="118">
                  <c:v>0.332986111111111</c:v>
                </c:pt>
                <c:pt idx="119">
                  <c:v>0.3390625</c:v>
                </c:pt>
                <c:pt idx="120">
                  <c:v>0.345138888888889</c:v>
                </c:pt>
                <c:pt idx="121">
                  <c:v>0.351215277777778</c:v>
                </c:pt>
                <c:pt idx="122">
                  <c:v>0.357291666666667</c:v>
                </c:pt>
                <c:pt idx="123">
                  <c:v>0.363368055555556</c:v>
                </c:pt>
                <c:pt idx="124">
                  <c:v>0.369444444444444</c:v>
                </c:pt>
                <c:pt idx="125">
                  <c:v>0.375520833333333</c:v>
                </c:pt>
                <c:pt idx="126">
                  <c:v>0.381597222222222</c:v>
                </c:pt>
                <c:pt idx="127">
                  <c:v>0.387673611111111</c:v>
                </c:pt>
                <c:pt idx="128">
                  <c:v>0.39375</c:v>
                </c:pt>
                <c:pt idx="129">
                  <c:v>0.399479166666667</c:v>
                </c:pt>
                <c:pt idx="130">
                  <c:v>0.406770833333333</c:v>
                </c:pt>
                <c:pt idx="131">
                  <c:v>0.4140625</c:v>
                </c:pt>
              </c:numCache>
            </c:numRef>
          </c:xVal>
          <c:yVal>
            <c:numRef>
              <c:f>'INSTANTE DE SALIDA VS TRAFICO'!$D$9:$D$140</c:f>
              <c:numCache>
                <c:formatCode>General</c:formatCode>
                <c:ptCount val="13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</c:numCache>
            </c:numRef>
          </c:yVal>
          <c:smooth val="0"/>
        </c:ser>
        <c:axId val="28823162"/>
        <c:axId val="55889680"/>
      </c:scatterChart>
      <c:valAx>
        <c:axId val="2882316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89680"/>
        <c:crosses val="autoZero"/>
        <c:crossBetween val="midCat"/>
      </c:valAx>
      <c:valAx>
        <c:axId val="558896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231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999999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s-ES" sz="1600" spc="94" strike="noStrike">
                <a:solidFill>
                  <a:srgbClr val="f2f2f2"/>
                </a:solidFill>
                <a:latin typeface="Calibri"/>
              </a:rPr>
              <a:t>  Pureza del Oxigeno vs
 % de produccion de Hidrocarburo Presente  </a:t>
            </a:r>
          </a:p>
        </c:rich>
      </c:tx>
      <c:layout>
        <c:manualLayout>
          <c:xMode val="edge"/>
          <c:yMode val="edge"/>
          <c:x val="0.1273309368681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1053695799"/>
          <c:y val="0.156305717342208"/>
          <c:w val="0.804650640305549"/>
          <c:h val="0.6563651491738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XY!$A$4:$A$23</c:f>
              <c:numCache>
                <c:formatCode>General</c:formatCode>
                <c:ptCount val="20"/>
                <c:pt idx="0">
                  <c:v>0.99</c:v>
                </c:pt>
                <c:pt idx="1">
                  <c:v>1.02</c:v>
                </c:pt>
                <c:pt idx="2">
                  <c:v>1.15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</c:numCache>
            </c:numRef>
          </c:xVal>
          <c:yVal>
            <c:numRef>
              <c:f>XY!$B$4:$B$23</c:f>
              <c:numCache>
                <c:formatCode>General</c:formatCode>
                <c:ptCount val="20"/>
                <c:pt idx="0">
                  <c:v>90.01</c:v>
                </c:pt>
                <c:pt idx="1">
                  <c:v>89.05</c:v>
                </c:pt>
                <c:pt idx="2">
                  <c:v>91.43</c:v>
                </c:pt>
                <c:pt idx="3">
                  <c:v>93.74</c:v>
                </c:pt>
                <c:pt idx="4">
                  <c:v>96.73</c:v>
                </c:pt>
                <c:pt idx="5">
                  <c:v>94.45</c:v>
                </c:pt>
                <c:pt idx="6">
                  <c:v>87.59</c:v>
                </c:pt>
              </c:numCache>
            </c:numRef>
          </c:yVal>
          <c:smooth val="0"/>
        </c:ser>
        <c:axId val="967075"/>
        <c:axId val="30383420"/>
      </c:scatterChart>
      <c:valAx>
        <c:axId val="967075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E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s-ES" sz="900" spc="-1" strike="noStrike">
                    <a:solidFill>
                      <a:srgbClr val="bfbfbf"/>
                    </a:solidFill>
                    <a:latin typeface="Calibri"/>
                  </a:rPr>
                  <a:t>Porcentaje de Hidrocarburo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0383420"/>
        <c:crosses val="autoZero"/>
        <c:crossBetween val="midCat"/>
      </c:valAx>
      <c:valAx>
        <c:axId val="3038342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ES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s-ES" sz="900" spc="-1" strike="noStrike">
                    <a:solidFill>
                      <a:srgbClr val="bfbfbf"/>
                    </a:solidFill>
                    <a:latin typeface="Calibri"/>
                  </a:rPr>
                  <a:t>Pureza del oxigeno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6707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SALA DE URGENCIAS HOSPITAL FEDERICO LLERAS TENSION VS CONSUMO DE 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2116617272"/>
          <c:y val="0.153938599366328"/>
          <c:w val="0.824867323730098"/>
          <c:h val="0.724898940238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Hoja1!$B$1:$B$1</c:f>
              <c:strCache>
                <c:ptCount val="1"/>
                <c:pt idx="0">
                  <c:v>Y (Tensión) DEPENDIENTE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1.6</c:v>
                </c:pt>
                <c:pt idx="1">
                  <c:v>2.3</c:v>
                </c:pt>
                <c:pt idx="2">
                  <c:v>3.3</c:v>
                </c:pt>
                <c:pt idx="3">
                  <c:v>4.2</c:v>
                </c:pt>
                <c:pt idx="4">
                  <c:v>4.6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98</c:v>
                </c:pt>
                <c:pt idx="1">
                  <c:v>102</c:v>
                </c:pt>
                <c:pt idx="2">
                  <c:v>109</c:v>
                </c:pt>
                <c:pt idx="3">
                  <c:v>113</c:v>
                </c:pt>
                <c:pt idx="4">
                  <c:v>115</c:v>
                </c:pt>
                <c:pt idx="5">
                  <c:v>120</c:v>
                </c:pt>
              </c:numCache>
            </c:numRef>
          </c:yVal>
          <c:smooth val="0"/>
        </c:ser>
        <c:axId val="50467755"/>
        <c:axId val="30812085"/>
      </c:scatterChart>
      <c:valAx>
        <c:axId val="504677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CONSUMO DE SAL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12085"/>
        <c:crosses val="autoZero"/>
        <c:crossBetween val="midCat"/>
      </c:valAx>
      <c:valAx>
        <c:axId val="30812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O" sz="1000" spc="-1" strike="noStrike">
                    <a:solidFill>
                      <a:srgbClr val="595959"/>
                    </a:solidFill>
                    <a:latin typeface="Calibri"/>
                  </a:rPr>
                  <a:t>TENSION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677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10</xdr:row>
      <xdr:rowOff>0</xdr:rowOff>
    </xdr:from>
    <xdr:to>
      <xdr:col>17</xdr:col>
      <xdr:colOff>18360</xdr:colOff>
      <xdr:row>14</xdr:row>
      <xdr:rowOff>77760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0544840" y="3238560"/>
          <a:ext cx="4281120" cy="149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486000</xdr:colOff>
      <xdr:row>23</xdr:row>
      <xdr:rowOff>134280</xdr:rowOff>
    </xdr:from>
    <xdr:to>
      <xdr:col>18</xdr:col>
      <xdr:colOff>176400</xdr:colOff>
      <xdr:row>45</xdr:row>
      <xdr:rowOff>317520</xdr:rowOff>
    </xdr:to>
    <xdr:graphicFrame>
      <xdr:nvGraphicFramePr>
        <xdr:cNvPr id="1" name=""/>
        <xdr:cNvGraphicFramePr/>
      </xdr:nvGraphicFramePr>
      <xdr:xfrm rot="21597000">
        <a:off x="9115920" y="8449560"/>
        <a:ext cx="17246880" cy="730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21240</xdr:colOff>
      <xdr:row>1</xdr:row>
      <xdr:rowOff>183240</xdr:rowOff>
    </xdr:from>
    <xdr:to>
      <xdr:col>15</xdr:col>
      <xdr:colOff>20520</xdr:colOff>
      <xdr:row>16</xdr:row>
      <xdr:rowOff>20520</xdr:rowOff>
    </xdr:to>
    <xdr:graphicFrame>
      <xdr:nvGraphicFramePr>
        <xdr:cNvPr id="2" name="Gráfico 1"/>
        <xdr:cNvGraphicFramePr/>
      </xdr:nvGraphicFramePr>
      <xdr:xfrm>
        <a:off x="14311800" y="373680"/>
        <a:ext cx="6409080" cy="30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994680</xdr:colOff>
      <xdr:row>36</xdr:row>
      <xdr:rowOff>10440</xdr:rowOff>
    </xdr:from>
    <xdr:to>
      <xdr:col>15</xdr:col>
      <xdr:colOff>30960</xdr:colOff>
      <xdr:row>45</xdr:row>
      <xdr:rowOff>172080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14072040" y="7058880"/>
          <a:ext cx="6659280" cy="1876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714240</xdr:colOff>
      <xdr:row>2</xdr:row>
      <xdr:rowOff>133200</xdr:rowOff>
    </xdr:from>
    <xdr:to>
      <xdr:col>10</xdr:col>
      <xdr:colOff>713520</xdr:colOff>
      <xdr:row>16</xdr:row>
      <xdr:rowOff>160920</xdr:rowOff>
    </xdr:to>
    <xdr:graphicFrame>
      <xdr:nvGraphicFramePr>
        <xdr:cNvPr id="4" name="Gráfico 1"/>
        <xdr:cNvGraphicFramePr/>
      </xdr:nvGraphicFramePr>
      <xdr:xfrm>
        <a:off x="5535720" y="895320"/>
        <a:ext cx="5222880" cy="329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219240</xdr:colOff>
      <xdr:row>19</xdr:row>
      <xdr:rowOff>123840</xdr:rowOff>
    </xdr:from>
    <xdr:to>
      <xdr:col>13</xdr:col>
      <xdr:colOff>46440</xdr:colOff>
      <xdr:row>32</xdr:row>
      <xdr:rowOff>8640</xdr:rowOff>
    </xdr:to>
    <xdr:pic>
      <xdr:nvPicPr>
        <xdr:cNvPr id="5" name="Imagen 2" descr=""/>
        <xdr:cNvPicPr/>
      </xdr:nvPicPr>
      <xdr:blipFill>
        <a:blip r:embed="rId2"/>
        <a:stretch/>
      </xdr:blipFill>
      <xdr:spPr>
        <a:xfrm>
          <a:off x="6782040" y="4695840"/>
          <a:ext cx="5921280" cy="2237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81"/>
  <sheetViews>
    <sheetView showFormulas="false" showGridLines="true" showRowColHeaders="true" showZeros="true" rightToLeft="false" tabSelected="false" showOutlineSymbols="true" defaultGridColor="true" view="normal" topLeftCell="A9" colorId="64" zoomScale="45" zoomScaleNormal="45" zoomScalePageLayoutView="100" workbookViewId="0">
      <selection pane="topLeft" activeCell="N29" activeCellId="0" sqref="N29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9.43"/>
    <col collapsed="false" customWidth="true" hidden="true" outlineLevel="0" max="3" min="3" style="0" width="25.27"/>
    <col collapsed="false" customWidth="true" hidden="true" outlineLevel="0" max="4" min="4" style="0" width="11.42"/>
    <col collapsed="false" customWidth="true" hidden="true" outlineLevel="0" max="5" min="5" style="0" width="27.48"/>
    <col collapsed="false" customWidth="true" hidden="false" outlineLevel="0" max="6" min="6" style="0" width="52.45"/>
    <col collapsed="false" customWidth="true" hidden="false" outlineLevel="0" max="7" min="7" style="0" width="21.51"/>
    <col collapsed="false" customWidth="true" hidden="true" outlineLevel="0" max="8" min="8" style="0" width="12.86"/>
    <col collapsed="false" customWidth="true" hidden="true" outlineLevel="0" max="9" min="9" style="0" width="19"/>
    <col collapsed="false" customWidth="true" hidden="true" outlineLevel="0" max="10" min="10" style="0" width="36.92"/>
    <col collapsed="false" customWidth="true" hidden="false" outlineLevel="0" max="13" min="13" style="0" width="32.78"/>
    <col collapsed="false" customWidth="true" hidden="false" outlineLevel="0" max="14" min="14" style="0" width="71.14"/>
    <col collapsed="false" customWidth="true" hidden="false" outlineLevel="0" max="15" min="15" style="0" width="31.22"/>
  </cols>
  <sheetData>
    <row r="1" customFormat="false" ht="13.8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</row>
    <row r="2" customFormat="false" ht="4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</row>
    <row r="3" customFormat="false" ht="32.25" hidden="false" customHeight="true" outlineLevel="0" collapsed="false">
      <c r="A3" s="1"/>
      <c r="B3" s="1"/>
      <c r="C3" s="3" t="s">
        <v>1</v>
      </c>
      <c r="D3" s="3"/>
      <c r="E3" s="3"/>
      <c r="F3" s="3"/>
      <c r="G3" s="3"/>
      <c r="H3" s="3"/>
      <c r="I3" s="3"/>
      <c r="J3" s="3"/>
    </row>
    <row r="4" customFormat="false" ht="32.25" hidden="false" customHeight="true" outlineLevel="0" collapsed="false">
      <c r="A4" s="1"/>
      <c r="B4" s="1"/>
      <c r="C4" s="3"/>
      <c r="D4" s="3"/>
      <c r="E4" s="3"/>
      <c r="F4" s="3"/>
      <c r="G4" s="3"/>
      <c r="H4" s="3"/>
      <c r="I4" s="3"/>
      <c r="J4" s="3"/>
    </row>
    <row r="5" customFormat="false" ht="13.8" hidden="false" customHeight="true" outlineLevel="0" collapsed="false">
      <c r="A5" s="1"/>
      <c r="B5" s="1"/>
      <c r="C5" s="4" t="s">
        <v>2</v>
      </c>
      <c r="D5" s="4"/>
      <c r="E5" s="4"/>
      <c r="F5" s="4"/>
      <c r="G5" s="4"/>
      <c r="H5" s="4"/>
      <c r="I5" s="4"/>
      <c r="J5" s="4"/>
    </row>
    <row r="6" customFormat="false" ht="13.8" hidden="false" customHeight="false" outlineLevel="0" collapsed="false">
      <c r="A6" s="1"/>
      <c r="B6" s="1"/>
      <c r="C6" s="4"/>
      <c r="D6" s="4"/>
      <c r="E6" s="4"/>
      <c r="F6" s="4"/>
      <c r="G6" s="4"/>
      <c r="H6" s="4"/>
      <c r="I6" s="4"/>
      <c r="J6" s="4"/>
    </row>
    <row r="7" customFormat="false" ht="13.8" hidden="false" customHeight="false" outlineLevel="0" collapsed="false">
      <c r="A7" s="1"/>
      <c r="B7" s="1"/>
      <c r="C7" s="4"/>
      <c r="D7" s="4"/>
      <c r="E7" s="4"/>
      <c r="F7" s="4"/>
      <c r="G7" s="4"/>
      <c r="H7" s="4"/>
      <c r="I7" s="4"/>
      <c r="J7" s="4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45" hidden="false" customHeight="true" outlineLevel="0" collapsed="false">
      <c r="A10" s="5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7" t="s">
        <v>8</v>
      </c>
      <c r="G10" s="8" t="s">
        <v>9</v>
      </c>
      <c r="H10" s="6" t="s">
        <v>10</v>
      </c>
      <c r="I10" s="6" t="s">
        <v>11</v>
      </c>
      <c r="J10" s="6" t="s">
        <v>12</v>
      </c>
    </row>
    <row r="11" customFormat="false" ht="13.8" hidden="false" customHeight="false" outlineLevel="0" collapsed="false">
      <c r="A11" s="9" t="n">
        <v>1</v>
      </c>
      <c r="B11" s="9" t="n">
        <v>98</v>
      </c>
      <c r="C11" s="9" t="s">
        <v>13</v>
      </c>
      <c r="D11" s="9" t="n">
        <v>1195</v>
      </c>
      <c r="E11" s="9" t="s">
        <v>14</v>
      </c>
      <c r="F11" s="10" t="n">
        <v>0.421354166666667</v>
      </c>
      <c r="G11" s="11" t="n">
        <v>3</v>
      </c>
      <c r="H11" s="9" t="n">
        <v>11284</v>
      </c>
      <c r="I11" s="9" t="s">
        <v>15</v>
      </c>
      <c r="J11" s="9" t="s">
        <v>16</v>
      </c>
    </row>
    <row r="12" customFormat="false" ht="15" hidden="false" customHeight="true" outlineLevel="0" collapsed="false">
      <c r="A12" s="9" t="n">
        <v>2</v>
      </c>
      <c r="B12" s="9" t="n">
        <v>98</v>
      </c>
      <c r="C12" s="9" t="s">
        <v>13</v>
      </c>
      <c r="D12" s="9" t="n">
        <v>1195</v>
      </c>
      <c r="E12" s="9" t="s">
        <v>14</v>
      </c>
      <c r="F12" s="10" t="n">
        <v>0.428645833333333</v>
      </c>
      <c r="G12" s="11" t="n">
        <v>3</v>
      </c>
      <c r="H12" s="9" t="n">
        <v>11284</v>
      </c>
      <c r="I12" s="9" t="s">
        <v>15</v>
      </c>
      <c r="J12" s="9" t="s">
        <v>16</v>
      </c>
      <c r="M12" s="12"/>
      <c r="N12" s="13" t="s">
        <v>17</v>
      </c>
      <c r="O12" s="14" t="s">
        <v>18</v>
      </c>
    </row>
    <row r="13" customFormat="false" ht="13.8" hidden="false" customHeight="false" outlineLevel="0" collapsed="false">
      <c r="A13" s="9" t="n">
        <v>3</v>
      </c>
      <c r="B13" s="9" t="n">
        <v>98</v>
      </c>
      <c r="C13" s="9" t="s">
        <v>13</v>
      </c>
      <c r="D13" s="9" t="n">
        <v>1195</v>
      </c>
      <c r="E13" s="9" t="s">
        <v>14</v>
      </c>
      <c r="F13" s="10" t="n">
        <v>0.4359375</v>
      </c>
      <c r="G13" s="11" t="n">
        <v>3</v>
      </c>
      <c r="H13" s="9" t="n">
        <v>11284</v>
      </c>
      <c r="I13" s="9" t="s">
        <v>15</v>
      </c>
      <c r="J13" s="9" t="s">
        <v>16</v>
      </c>
      <c r="M13" s="12" t="s">
        <v>19</v>
      </c>
      <c r="N13" s="15" t="n">
        <f aca="false">AVERAGE($F$10:$F$142)</f>
        <v>0.552049137205387</v>
      </c>
      <c r="O13" s="12" t="n">
        <f aca="false">AVERAGE($G$10:$G$142)</f>
        <v>3.32575757575758</v>
      </c>
    </row>
    <row r="14" customFormat="false" ht="15" hidden="false" customHeight="true" outlineLevel="0" collapsed="false">
      <c r="A14" s="9" t="n">
        <v>4</v>
      </c>
      <c r="B14" s="9" t="n">
        <v>98</v>
      </c>
      <c r="C14" s="9" t="s">
        <v>13</v>
      </c>
      <c r="D14" s="9" t="n">
        <v>1195</v>
      </c>
      <c r="E14" s="9" t="s">
        <v>14</v>
      </c>
      <c r="F14" s="10" t="n">
        <v>0.443229166666667</v>
      </c>
      <c r="G14" s="11" t="n">
        <v>3</v>
      </c>
      <c r="H14" s="9" t="n">
        <v>11284</v>
      </c>
      <c r="I14" s="9" t="s">
        <v>15</v>
      </c>
      <c r="J14" s="9" t="s">
        <v>16</v>
      </c>
      <c r="M14" s="12" t="s">
        <v>20</v>
      </c>
      <c r="N14" s="15" t="n">
        <f aca="false">SQRT(VAR($F$10:$F$142)/COUNT($F$10:$F$142))</f>
        <v>0.0226860755314142</v>
      </c>
      <c r="O14" s="12" t="n">
        <f aca="false">SQRT(VAR($G$10:$G$142)/COUNT($G$10:$G$142))</f>
        <v>0.0701079865993298</v>
      </c>
    </row>
    <row r="15" customFormat="false" ht="13.8" hidden="false" customHeight="false" outlineLevel="0" collapsed="false">
      <c r="A15" s="9" t="n">
        <v>5</v>
      </c>
      <c r="B15" s="9" t="n">
        <v>98</v>
      </c>
      <c r="C15" s="9" t="s">
        <v>13</v>
      </c>
      <c r="D15" s="9" t="n">
        <v>1195</v>
      </c>
      <c r="E15" s="9" t="s">
        <v>14</v>
      </c>
      <c r="F15" s="10" t="n">
        <v>0.450520833333333</v>
      </c>
      <c r="G15" s="11" t="n">
        <v>4</v>
      </c>
      <c r="H15" s="9" t="n">
        <v>11284</v>
      </c>
      <c r="I15" s="9" t="s">
        <v>15</v>
      </c>
      <c r="J15" s="9" t="s">
        <v>16</v>
      </c>
      <c r="M15" s="12" t="s">
        <v>21</v>
      </c>
      <c r="N15" s="15" t="e">
        <f aca="false">MODE($F$10:$F$142)</f>
        <v>#VALUE!</v>
      </c>
      <c r="O15" s="12" t="n">
        <f aca="false">MODE($G$10:$G$142)</f>
        <v>4</v>
      </c>
    </row>
    <row r="16" customFormat="false" ht="13.8" hidden="false" customHeight="false" outlineLevel="0" collapsed="false">
      <c r="A16" s="9" t="n">
        <v>6</v>
      </c>
      <c r="B16" s="9" t="n">
        <v>98</v>
      </c>
      <c r="C16" s="9" t="s">
        <v>13</v>
      </c>
      <c r="D16" s="9" t="n">
        <v>1195</v>
      </c>
      <c r="E16" s="9" t="s">
        <v>14</v>
      </c>
      <c r="F16" s="10" t="n">
        <v>0.4578125</v>
      </c>
      <c r="G16" s="11" t="n">
        <v>3</v>
      </c>
      <c r="H16" s="9" t="n">
        <v>11284</v>
      </c>
      <c r="I16" s="9" t="s">
        <v>15</v>
      </c>
      <c r="J16" s="9" t="s">
        <v>16</v>
      </c>
      <c r="M16" s="12" t="s">
        <v>22</v>
      </c>
      <c r="N16" s="15" t="n">
        <f aca="false">MEDIAN($F$10:$F$142)</f>
        <v>0.542274305555555</v>
      </c>
      <c r="O16" s="12" t="n">
        <f aca="false">MEDIAN($G$10:$G$142)</f>
        <v>3.5</v>
      </c>
    </row>
    <row r="17" customFormat="false" ht="15" hidden="false" customHeight="true" outlineLevel="0" collapsed="false">
      <c r="A17" s="9" t="n">
        <v>7</v>
      </c>
      <c r="B17" s="9" t="n">
        <v>98</v>
      </c>
      <c r="C17" s="9" t="s">
        <v>13</v>
      </c>
      <c r="D17" s="9" t="n">
        <v>1195</v>
      </c>
      <c r="E17" s="9" t="s">
        <v>14</v>
      </c>
      <c r="F17" s="10" t="n">
        <v>0.465104166666667</v>
      </c>
      <c r="G17" s="11" t="n">
        <v>2</v>
      </c>
      <c r="H17" s="9" t="n">
        <v>11284</v>
      </c>
      <c r="I17" s="9" t="s">
        <v>15</v>
      </c>
      <c r="J17" s="9" t="s">
        <v>16</v>
      </c>
      <c r="M17" s="12" t="s">
        <v>23</v>
      </c>
      <c r="N17" s="15" t="n">
        <f aca="false">QUARTILE($F$10:$F$142, 1)</f>
        <v>0.319314236111111</v>
      </c>
      <c r="O17" s="12" t="n">
        <f aca="false">QUARTILE($G$10:$G$142, 1)</f>
        <v>3</v>
      </c>
    </row>
    <row r="18" customFormat="false" ht="13.8" hidden="false" customHeight="false" outlineLevel="0" collapsed="false">
      <c r="A18" s="9" t="n">
        <v>8</v>
      </c>
      <c r="B18" s="9" t="n">
        <v>98</v>
      </c>
      <c r="C18" s="9" t="s">
        <v>13</v>
      </c>
      <c r="D18" s="9" t="n">
        <v>1195</v>
      </c>
      <c r="E18" s="9" t="s">
        <v>14</v>
      </c>
      <c r="F18" s="10" t="n">
        <v>0.472395833333333</v>
      </c>
      <c r="G18" s="11" t="n">
        <v>2</v>
      </c>
      <c r="H18" s="9" t="n">
        <v>11284</v>
      </c>
      <c r="I18" s="9" t="s">
        <v>15</v>
      </c>
      <c r="J18" s="9" t="s">
        <v>16</v>
      </c>
      <c r="M18" s="12" t="s">
        <v>24</v>
      </c>
      <c r="N18" s="15" t="n">
        <f aca="false">QUARTILE($F$10:$F$142, 3)</f>
        <v>0.777690972222223</v>
      </c>
      <c r="O18" s="12" t="n">
        <f aca="false">QUARTILE($G$10:$G$142, 3)</f>
        <v>4</v>
      </c>
    </row>
    <row r="19" customFormat="false" ht="13.8" hidden="false" customHeight="false" outlineLevel="0" collapsed="false">
      <c r="A19" s="9" t="n">
        <v>9</v>
      </c>
      <c r="B19" s="9" t="n">
        <v>98</v>
      </c>
      <c r="C19" s="9" t="s">
        <v>13</v>
      </c>
      <c r="D19" s="9" t="n">
        <v>1195</v>
      </c>
      <c r="E19" s="9" t="s">
        <v>14</v>
      </c>
      <c r="F19" s="10" t="n">
        <v>0.4796875</v>
      </c>
      <c r="G19" s="11" t="n">
        <v>3</v>
      </c>
      <c r="H19" s="9" t="n">
        <v>11284</v>
      </c>
      <c r="I19" s="9" t="s">
        <v>15</v>
      </c>
      <c r="J19" s="9" t="s">
        <v>16</v>
      </c>
      <c r="M19" s="12" t="s">
        <v>25</v>
      </c>
      <c r="N19" s="15" t="n">
        <f aca="false">VAR($F$10:$F$142)</f>
        <v>0.0679348590382483</v>
      </c>
      <c r="O19" s="12" t="n">
        <f aca="false">VAR($G$10:$G$142)</f>
        <v>0.648797131621559</v>
      </c>
    </row>
    <row r="20" customFormat="false" ht="13.8" hidden="false" customHeight="false" outlineLevel="0" collapsed="false">
      <c r="A20" s="9" t="n">
        <v>10</v>
      </c>
      <c r="B20" s="9" t="n">
        <v>98</v>
      </c>
      <c r="C20" s="9" t="s">
        <v>13</v>
      </c>
      <c r="D20" s="9" t="n">
        <v>1195</v>
      </c>
      <c r="E20" s="9" t="s">
        <v>14</v>
      </c>
      <c r="F20" s="10" t="n">
        <v>0.486979166666667</v>
      </c>
      <c r="G20" s="11" t="n">
        <v>4</v>
      </c>
      <c r="H20" s="9" t="n">
        <v>11284</v>
      </c>
      <c r="I20" s="9" t="s">
        <v>15</v>
      </c>
      <c r="J20" s="9" t="s">
        <v>16</v>
      </c>
      <c r="M20" s="12" t="s">
        <v>26</v>
      </c>
      <c r="N20" s="15" t="n">
        <f aca="false">STDEV($F$10:$F$142)</f>
        <v>0.260643164188605</v>
      </c>
      <c r="O20" s="12" t="n">
        <f aca="false">STDEV($G$10:$G$142)</f>
        <v>0.805479442084998</v>
      </c>
    </row>
    <row r="21" customFormat="false" ht="15.75" hidden="false" customHeight="true" outlineLevel="0" collapsed="false">
      <c r="A21" s="9" t="n">
        <v>11</v>
      </c>
      <c r="B21" s="9" t="n">
        <v>98</v>
      </c>
      <c r="C21" s="9" t="s">
        <v>13</v>
      </c>
      <c r="D21" s="9" t="n">
        <v>1195</v>
      </c>
      <c r="E21" s="9" t="s">
        <v>14</v>
      </c>
      <c r="F21" s="10" t="n">
        <v>0.494270833333333</v>
      </c>
      <c r="G21" s="11" t="n">
        <v>4</v>
      </c>
      <c r="H21" s="9" t="n">
        <v>11284</v>
      </c>
      <c r="I21" s="9" t="s">
        <v>15</v>
      </c>
      <c r="J21" s="9" t="s">
        <v>16</v>
      </c>
      <c r="K21" s="16"/>
      <c r="M21" s="12" t="s">
        <v>27</v>
      </c>
      <c r="N21" s="15" t="n">
        <f aca="false">KURT($F$10:$F$142)</f>
        <v>-1.22060659124806</v>
      </c>
      <c r="O21" s="12" t="n">
        <f aca="false">KURT($G$10:$G$142)</f>
        <v>0.0659586428950378</v>
      </c>
    </row>
    <row r="22" customFormat="false" ht="15.75" hidden="false" customHeight="true" outlineLevel="0" collapsed="false">
      <c r="A22" s="9" t="n">
        <v>12</v>
      </c>
      <c r="B22" s="9" t="n">
        <v>98</v>
      </c>
      <c r="C22" s="9" t="s">
        <v>13</v>
      </c>
      <c r="D22" s="9" t="n">
        <v>1195</v>
      </c>
      <c r="E22" s="9" t="s">
        <v>14</v>
      </c>
      <c r="F22" s="17" t="n">
        <v>0.5015625</v>
      </c>
      <c r="G22" s="11" t="n">
        <v>4</v>
      </c>
      <c r="H22" s="9" t="n">
        <v>11284</v>
      </c>
      <c r="I22" s="9" t="s">
        <v>15</v>
      </c>
      <c r="J22" s="9" t="s">
        <v>16</v>
      </c>
      <c r="M22" s="12" t="s">
        <v>28</v>
      </c>
      <c r="N22" s="15" t="n">
        <f aca="false">SKEW($F$10:$F$142)</f>
        <v>0.0858210961910695</v>
      </c>
      <c r="O22" s="12" t="n">
        <f aca="false">SKEW($G$10:$G$142)</f>
        <v>-0.839837597160693</v>
      </c>
    </row>
    <row r="23" customFormat="false" ht="15.75" hidden="false" customHeight="true" outlineLevel="0" collapsed="false">
      <c r="A23" s="9" t="n">
        <v>13</v>
      </c>
      <c r="B23" s="9" t="n">
        <v>98</v>
      </c>
      <c r="C23" s="9" t="s">
        <v>13</v>
      </c>
      <c r="D23" s="9" t="n">
        <v>1195</v>
      </c>
      <c r="E23" s="9" t="s">
        <v>14</v>
      </c>
      <c r="F23" s="10" t="n">
        <v>0.508854166666667</v>
      </c>
      <c r="G23" s="11" t="n">
        <v>4</v>
      </c>
      <c r="H23" s="9" t="n">
        <v>11284</v>
      </c>
      <c r="I23" s="9" t="s">
        <v>15</v>
      </c>
      <c r="J23" s="9" t="s">
        <v>16</v>
      </c>
      <c r="M23" s="12" t="s">
        <v>29</v>
      </c>
      <c r="N23" s="15" t="n">
        <f aca="false">MAX($F$10:$F$142)-MIN($F$10:$F$142)</f>
        <v>1.00555555555555</v>
      </c>
      <c r="O23" s="12" t="n">
        <f aca="false">MAX($G$10:$G$142)-MIN($G$10:$G$142)</f>
        <v>4</v>
      </c>
    </row>
    <row r="24" customFormat="false" ht="15.75" hidden="false" customHeight="true" outlineLevel="0" collapsed="false">
      <c r="A24" s="9" t="n">
        <v>14</v>
      </c>
      <c r="B24" s="9" t="n">
        <v>98</v>
      </c>
      <c r="C24" s="9" t="s">
        <v>13</v>
      </c>
      <c r="D24" s="9" t="n">
        <v>1195</v>
      </c>
      <c r="E24" s="9" t="s">
        <v>14</v>
      </c>
      <c r="F24" s="10" t="n">
        <v>0.516145833333333</v>
      </c>
      <c r="G24" s="11" t="n">
        <v>4</v>
      </c>
      <c r="H24" s="9" t="n">
        <v>11284</v>
      </c>
      <c r="I24" s="9" t="s">
        <v>15</v>
      </c>
      <c r="J24" s="9" t="s">
        <v>16</v>
      </c>
      <c r="M24" s="12" t="s">
        <v>30</v>
      </c>
      <c r="N24" s="15" t="n">
        <f aca="false">MIN($F$10:$F$142)</f>
        <v>0.0152777777777778</v>
      </c>
      <c r="O24" s="12" t="n">
        <f aca="false">MIN($G$10:$G$142)</f>
        <v>1</v>
      </c>
    </row>
    <row r="25" customFormat="false" ht="15.75" hidden="false" customHeight="true" outlineLevel="0" collapsed="false">
      <c r="A25" s="9" t="n">
        <v>15</v>
      </c>
      <c r="B25" s="9" t="n">
        <v>98</v>
      </c>
      <c r="C25" s="9" t="s">
        <v>13</v>
      </c>
      <c r="D25" s="9" t="n">
        <v>1195</v>
      </c>
      <c r="E25" s="9" t="s">
        <v>14</v>
      </c>
      <c r="F25" s="10" t="n">
        <v>0.523611111111111</v>
      </c>
      <c r="G25" s="11" t="n">
        <v>3</v>
      </c>
      <c r="H25" s="9" t="n">
        <v>11284</v>
      </c>
      <c r="I25" s="9" t="s">
        <v>15</v>
      </c>
      <c r="J25" s="9" t="s">
        <v>16</v>
      </c>
      <c r="M25" s="12" t="s">
        <v>31</v>
      </c>
      <c r="N25" s="15" t="n">
        <f aca="false">MAX($F$10:$F$142)</f>
        <v>1.02083333333333</v>
      </c>
      <c r="O25" s="12" t="n">
        <f aca="false">MAX($G$10:$G$142)</f>
        <v>5</v>
      </c>
    </row>
    <row r="26" customFormat="false" ht="15.75" hidden="false" customHeight="true" outlineLevel="0" collapsed="false">
      <c r="A26" s="9" t="n">
        <v>16</v>
      </c>
      <c r="B26" s="9" t="n">
        <v>98</v>
      </c>
      <c r="C26" s="9" t="s">
        <v>13</v>
      </c>
      <c r="D26" s="9" t="n">
        <v>1195</v>
      </c>
      <c r="E26" s="9" t="s">
        <v>14</v>
      </c>
      <c r="F26" s="10" t="n">
        <v>0.531076388888889</v>
      </c>
      <c r="G26" s="11" t="n">
        <v>4</v>
      </c>
      <c r="H26" s="9" t="n">
        <v>11284</v>
      </c>
      <c r="I26" s="9" t="s">
        <v>15</v>
      </c>
      <c r="J26" s="9" t="s">
        <v>16</v>
      </c>
      <c r="M26" s="12" t="s">
        <v>32</v>
      </c>
      <c r="N26" s="15" t="n">
        <f aca="false">SUM($F$10:$F$142)</f>
        <v>72.8704861111111</v>
      </c>
      <c r="O26" s="12" t="n">
        <f aca="false">SUM($G$10:$G$142)</f>
        <v>439</v>
      </c>
    </row>
    <row r="27" customFormat="false" ht="15.75" hidden="false" customHeight="true" outlineLevel="0" collapsed="false">
      <c r="A27" s="9" t="n">
        <v>17</v>
      </c>
      <c r="B27" s="9" t="n">
        <v>98</v>
      </c>
      <c r="C27" s="9" t="s">
        <v>13</v>
      </c>
      <c r="D27" s="9" t="n">
        <v>1195</v>
      </c>
      <c r="E27" s="9" t="s">
        <v>14</v>
      </c>
      <c r="F27" s="10" t="n">
        <v>0.538541666666667</v>
      </c>
      <c r="G27" s="11" t="n">
        <v>3</v>
      </c>
      <c r="H27" s="9" t="n">
        <v>11284</v>
      </c>
      <c r="I27" s="9" t="s">
        <v>15</v>
      </c>
      <c r="J27" s="9" t="s">
        <v>16</v>
      </c>
      <c r="M27" s="12" t="s">
        <v>33</v>
      </c>
      <c r="N27" s="15" t="n">
        <f aca="false">COUNT($F$10:$F$142)</f>
        <v>132</v>
      </c>
      <c r="O27" s="12" t="n">
        <f aca="false">COUNT($G$10:$G$142)</f>
        <v>132</v>
      </c>
    </row>
    <row r="28" customFormat="false" ht="15.75" hidden="false" customHeight="true" outlineLevel="0" collapsed="false">
      <c r="A28" s="9" t="n">
        <v>18</v>
      </c>
      <c r="B28" s="9" t="n">
        <v>98</v>
      </c>
      <c r="C28" s="9" t="s">
        <v>13</v>
      </c>
      <c r="D28" s="9" t="n">
        <v>1195</v>
      </c>
      <c r="E28" s="9" t="s">
        <v>14</v>
      </c>
      <c r="F28" s="10" t="n">
        <v>0.546006944444444</v>
      </c>
      <c r="G28" s="11" t="n">
        <v>3</v>
      </c>
      <c r="H28" s="9" t="n">
        <v>11284</v>
      </c>
      <c r="I28" s="9" t="s">
        <v>15</v>
      </c>
      <c r="J28" s="9" t="s">
        <v>16</v>
      </c>
    </row>
    <row r="29" customFormat="false" ht="15.75" hidden="false" customHeight="true" outlineLevel="0" collapsed="false">
      <c r="A29" s="9" t="n">
        <v>19</v>
      </c>
      <c r="B29" s="9" t="n">
        <v>98</v>
      </c>
      <c r="C29" s="9" t="s">
        <v>13</v>
      </c>
      <c r="D29" s="9" t="n">
        <v>1195</v>
      </c>
      <c r="E29" s="9" t="s">
        <v>14</v>
      </c>
      <c r="F29" s="10" t="n">
        <v>0.553472222222222</v>
      </c>
      <c r="G29" s="11" t="n">
        <v>3</v>
      </c>
      <c r="H29" s="9" t="n">
        <v>11284</v>
      </c>
      <c r="I29" s="9" t="s">
        <v>15</v>
      </c>
      <c r="J29" s="9" t="s">
        <v>16</v>
      </c>
      <c r="N29" s="16"/>
    </row>
    <row r="30" customFormat="false" ht="15.75" hidden="false" customHeight="true" outlineLevel="0" collapsed="false">
      <c r="A30" s="9" t="n">
        <v>20</v>
      </c>
      <c r="B30" s="9" t="n">
        <v>98</v>
      </c>
      <c r="C30" s="9" t="s">
        <v>13</v>
      </c>
      <c r="D30" s="9" t="n">
        <v>1195</v>
      </c>
      <c r="E30" s="9" t="s">
        <v>14</v>
      </c>
      <c r="F30" s="10" t="n">
        <v>0.5609375</v>
      </c>
      <c r="G30" s="11" t="n">
        <v>4</v>
      </c>
      <c r="H30" s="9" t="n">
        <v>11284</v>
      </c>
      <c r="I30" s="9" t="s">
        <v>15</v>
      </c>
      <c r="J30" s="9" t="s">
        <v>16</v>
      </c>
    </row>
    <row r="31" customFormat="false" ht="15.75" hidden="false" customHeight="true" outlineLevel="0" collapsed="false">
      <c r="A31" s="9" t="n">
        <v>21</v>
      </c>
      <c r="B31" s="9" t="n">
        <v>98</v>
      </c>
      <c r="C31" s="9" t="s">
        <v>13</v>
      </c>
      <c r="D31" s="9" t="n">
        <v>1195</v>
      </c>
      <c r="E31" s="9" t="s">
        <v>14</v>
      </c>
      <c r="F31" s="10" t="n">
        <v>0.568402777777778</v>
      </c>
      <c r="G31" s="11" t="n">
        <v>4</v>
      </c>
      <c r="H31" s="9" t="n">
        <v>11284</v>
      </c>
      <c r="I31" s="9" t="s">
        <v>15</v>
      </c>
      <c r="J31" s="9" t="s">
        <v>16</v>
      </c>
    </row>
    <row r="32" customFormat="false" ht="15.75" hidden="false" customHeight="true" outlineLevel="0" collapsed="false">
      <c r="A32" s="9" t="n">
        <v>22</v>
      </c>
      <c r="B32" s="9" t="n">
        <v>98</v>
      </c>
      <c r="C32" s="9" t="s">
        <v>13</v>
      </c>
      <c r="D32" s="9" t="n">
        <v>1195</v>
      </c>
      <c r="E32" s="9" t="s">
        <v>14</v>
      </c>
      <c r="F32" s="10" t="n">
        <v>0.575868055555556</v>
      </c>
      <c r="G32" s="11" t="n">
        <v>3</v>
      </c>
      <c r="H32" s="9" t="n">
        <v>11284</v>
      </c>
      <c r="I32" s="9" t="s">
        <v>15</v>
      </c>
      <c r="J32" s="9" t="s">
        <v>16</v>
      </c>
    </row>
    <row r="33" customFormat="false" ht="15.75" hidden="false" customHeight="true" outlineLevel="0" collapsed="false">
      <c r="A33" s="9" t="n">
        <v>23</v>
      </c>
      <c r="B33" s="9" t="n">
        <v>98</v>
      </c>
      <c r="C33" s="9" t="s">
        <v>13</v>
      </c>
      <c r="D33" s="9" t="n">
        <v>1195</v>
      </c>
      <c r="E33" s="9" t="s">
        <v>14</v>
      </c>
      <c r="F33" s="10" t="n">
        <v>0.583333333333333</v>
      </c>
      <c r="G33" s="11" t="n">
        <v>4</v>
      </c>
      <c r="H33" s="9" t="n">
        <v>11284</v>
      </c>
      <c r="I33" s="9" t="s">
        <v>15</v>
      </c>
      <c r="J33" s="9" t="s">
        <v>16</v>
      </c>
    </row>
    <row r="34" customFormat="false" ht="15.75" hidden="false" customHeight="true" outlineLevel="0" collapsed="false">
      <c r="A34" s="9" t="n">
        <v>24</v>
      </c>
      <c r="B34" s="9" t="n">
        <v>98</v>
      </c>
      <c r="C34" s="9" t="s">
        <v>13</v>
      </c>
      <c r="D34" s="9" t="n">
        <v>1195</v>
      </c>
      <c r="E34" s="9" t="s">
        <v>14</v>
      </c>
      <c r="F34" s="10" t="n">
        <v>0.590798611111111</v>
      </c>
      <c r="G34" s="11" t="n">
        <v>4</v>
      </c>
      <c r="H34" s="9" t="n">
        <v>11284</v>
      </c>
      <c r="I34" s="9" t="s">
        <v>15</v>
      </c>
      <c r="J34" s="9" t="s">
        <v>16</v>
      </c>
    </row>
    <row r="35" customFormat="false" ht="15.75" hidden="false" customHeight="true" outlineLevel="0" collapsed="false">
      <c r="A35" s="9" t="n">
        <v>25</v>
      </c>
      <c r="B35" s="9" t="n">
        <v>98</v>
      </c>
      <c r="C35" s="9" t="s">
        <v>13</v>
      </c>
      <c r="D35" s="9" t="n">
        <v>1195</v>
      </c>
      <c r="E35" s="9" t="s">
        <v>14</v>
      </c>
      <c r="F35" s="10" t="n">
        <v>0.598263888888889</v>
      </c>
      <c r="G35" s="11" t="n">
        <v>4</v>
      </c>
      <c r="H35" s="9" t="n">
        <v>11284</v>
      </c>
      <c r="I35" s="9" t="s">
        <v>15</v>
      </c>
      <c r="J35" s="9" t="s">
        <v>16</v>
      </c>
    </row>
    <row r="36" customFormat="false" ht="15.75" hidden="false" customHeight="true" outlineLevel="0" collapsed="false">
      <c r="A36" s="9" t="n">
        <v>26</v>
      </c>
      <c r="B36" s="9" t="n">
        <v>98</v>
      </c>
      <c r="C36" s="9" t="s">
        <v>13</v>
      </c>
      <c r="D36" s="9" t="n">
        <v>1195</v>
      </c>
      <c r="E36" s="9" t="s">
        <v>14</v>
      </c>
      <c r="F36" s="10" t="n">
        <v>0.605729166666667</v>
      </c>
      <c r="G36" s="11" t="n">
        <v>4</v>
      </c>
      <c r="H36" s="9" t="n">
        <v>11284</v>
      </c>
      <c r="I36" s="9" t="s">
        <v>15</v>
      </c>
      <c r="J36" s="9" t="s">
        <v>16</v>
      </c>
    </row>
    <row r="37" customFormat="false" ht="15.75" hidden="false" customHeight="true" outlineLevel="0" collapsed="false">
      <c r="A37" s="9" t="n">
        <v>27</v>
      </c>
      <c r="B37" s="9" t="n">
        <v>98</v>
      </c>
      <c r="C37" s="9" t="s">
        <v>13</v>
      </c>
      <c r="D37" s="9" t="n">
        <v>1195</v>
      </c>
      <c r="E37" s="9" t="s">
        <v>14</v>
      </c>
      <c r="F37" s="10" t="n">
        <v>0.613194444444444</v>
      </c>
      <c r="G37" s="11" t="n">
        <v>4</v>
      </c>
      <c r="H37" s="9" t="n">
        <v>11284</v>
      </c>
      <c r="I37" s="9" t="s">
        <v>15</v>
      </c>
      <c r="J37" s="9" t="s">
        <v>16</v>
      </c>
      <c r="M37" s="16"/>
    </row>
    <row r="38" customFormat="false" ht="15.75" hidden="false" customHeight="true" outlineLevel="0" collapsed="false">
      <c r="A38" s="9" t="n">
        <v>28</v>
      </c>
      <c r="B38" s="9" t="n">
        <v>98</v>
      </c>
      <c r="C38" s="9" t="s">
        <v>13</v>
      </c>
      <c r="D38" s="9" t="n">
        <v>1195</v>
      </c>
      <c r="E38" s="9" t="s">
        <v>14</v>
      </c>
      <c r="F38" s="10" t="n">
        <v>0.620659722222222</v>
      </c>
      <c r="G38" s="11" t="n">
        <v>3</v>
      </c>
      <c r="H38" s="9" t="n">
        <v>11284</v>
      </c>
      <c r="I38" s="9" t="s">
        <v>15</v>
      </c>
      <c r="J38" s="9" t="s">
        <v>16</v>
      </c>
    </row>
    <row r="39" customFormat="false" ht="15.75" hidden="false" customHeight="true" outlineLevel="0" collapsed="false">
      <c r="A39" s="9" t="n">
        <v>29</v>
      </c>
      <c r="B39" s="9" t="n">
        <v>98</v>
      </c>
      <c r="C39" s="9" t="s">
        <v>13</v>
      </c>
      <c r="D39" s="9" t="n">
        <v>1195</v>
      </c>
      <c r="E39" s="9" t="s">
        <v>14</v>
      </c>
      <c r="F39" s="10" t="n">
        <v>0.628125</v>
      </c>
      <c r="G39" s="11" t="n">
        <v>4</v>
      </c>
      <c r="H39" s="9" t="n">
        <v>11284</v>
      </c>
      <c r="I39" s="9" t="s">
        <v>15</v>
      </c>
      <c r="J39" s="9" t="s">
        <v>16</v>
      </c>
    </row>
    <row r="40" customFormat="false" ht="15.75" hidden="false" customHeight="true" outlineLevel="0" collapsed="false">
      <c r="A40" s="9" t="n">
        <v>30</v>
      </c>
      <c r="B40" s="9" t="n">
        <v>98</v>
      </c>
      <c r="C40" s="9" t="s">
        <v>13</v>
      </c>
      <c r="D40" s="9" t="n">
        <v>1195</v>
      </c>
      <c r="E40" s="9" t="s">
        <v>14</v>
      </c>
      <c r="F40" s="10" t="n">
        <v>0.635243055555556</v>
      </c>
      <c r="G40" s="11" t="n">
        <v>4</v>
      </c>
      <c r="H40" s="9" t="n">
        <v>11284</v>
      </c>
      <c r="I40" s="9" t="s">
        <v>15</v>
      </c>
      <c r="J40" s="9" t="s">
        <v>16</v>
      </c>
    </row>
    <row r="41" customFormat="false" ht="15.75" hidden="false" customHeight="true" outlineLevel="0" collapsed="false">
      <c r="A41" s="9" t="n">
        <v>31</v>
      </c>
      <c r="B41" s="9" t="n">
        <v>98</v>
      </c>
      <c r="C41" s="9" t="s">
        <v>13</v>
      </c>
      <c r="D41" s="9" t="n">
        <v>1195</v>
      </c>
      <c r="E41" s="9" t="s">
        <v>14</v>
      </c>
      <c r="F41" s="10" t="n">
        <v>0.642361111111111</v>
      </c>
      <c r="G41" s="11" t="n">
        <v>4</v>
      </c>
      <c r="H41" s="9" t="n">
        <v>11284</v>
      </c>
      <c r="I41" s="9" t="s">
        <v>15</v>
      </c>
      <c r="J41" s="9" t="s">
        <v>16</v>
      </c>
    </row>
    <row r="42" customFormat="false" ht="15.75" hidden="false" customHeight="true" outlineLevel="0" collapsed="false">
      <c r="A42" s="9" t="n">
        <v>32</v>
      </c>
      <c r="B42" s="9" t="n">
        <v>98</v>
      </c>
      <c r="C42" s="9" t="s">
        <v>13</v>
      </c>
      <c r="D42" s="9" t="n">
        <v>1195</v>
      </c>
      <c r="E42" s="9" t="s">
        <v>14</v>
      </c>
      <c r="F42" s="10" t="n">
        <v>0.649479166666667</v>
      </c>
      <c r="G42" s="11" t="n">
        <v>4</v>
      </c>
      <c r="H42" s="9" t="n">
        <v>11284</v>
      </c>
      <c r="I42" s="9" t="s">
        <v>15</v>
      </c>
      <c r="J42" s="9" t="s">
        <v>16</v>
      </c>
    </row>
    <row r="43" customFormat="false" ht="15.75" hidden="false" customHeight="true" outlineLevel="0" collapsed="false">
      <c r="A43" s="9" t="n">
        <v>33</v>
      </c>
      <c r="B43" s="9" t="n">
        <v>98</v>
      </c>
      <c r="C43" s="9" t="s">
        <v>13</v>
      </c>
      <c r="D43" s="9" t="n">
        <v>1195</v>
      </c>
      <c r="E43" s="9" t="s">
        <v>14</v>
      </c>
      <c r="F43" s="10" t="n">
        <v>0.656597222222222</v>
      </c>
      <c r="G43" s="11" t="n">
        <v>4</v>
      </c>
      <c r="H43" s="9" t="n">
        <v>11284</v>
      </c>
      <c r="I43" s="9" t="s">
        <v>15</v>
      </c>
      <c r="J43" s="9" t="s">
        <v>16</v>
      </c>
    </row>
    <row r="44" customFormat="false" ht="15.75" hidden="false" customHeight="true" outlineLevel="0" collapsed="false">
      <c r="A44" s="9" t="n">
        <v>34</v>
      </c>
      <c r="B44" s="9" t="n">
        <v>98</v>
      </c>
      <c r="C44" s="9" t="s">
        <v>13</v>
      </c>
      <c r="D44" s="9" t="n">
        <v>1195</v>
      </c>
      <c r="E44" s="9" t="s">
        <v>14</v>
      </c>
      <c r="F44" s="10" t="n">
        <v>0.663715277777778</v>
      </c>
      <c r="G44" s="11" t="n">
        <v>4</v>
      </c>
      <c r="H44" s="9" t="n">
        <v>11284</v>
      </c>
      <c r="I44" s="9" t="s">
        <v>15</v>
      </c>
      <c r="J44" s="9" t="s">
        <v>16</v>
      </c>
    </row>
    <row r="45" customFormat="false" ht="15.75" hidden="false" customHeight="true" outlineLevel="0" collapsed="false">
      <c r="A45" s="9" t="n">
        <v>35</v>
      </c>
      <c r="B45" s="9" t="n">
        <v>98</v>
      </c>
      <c r="C45" s="9" t="s">
        <v>13</v>
      </c>
      <c r="D45" s="9" t="n">
        <v>1195</v>
      </c>
      <c r="E45" s="9" t="s">
        <v>14</v>
      </c>
      <c r="F45" s="10" t="n">
        <v>0.670833333333333</v>
      </c>
      <c r="G45" s="11" t="n">
        <v>4</v>
      </c>
      <c r="H45" s="9" t="n">
        <v>11284</v>
      </c>
      <c r="I45" s="9" t="s">
        <v>15</v>
      </c>
      <c r="J45" s="9" t="s">
        <v>16</v>
      </c>
    </row>
    <row r="46" customFormat="false" ht="15.75" hidden="false" customHeight="true" outlineLevel="0" collapsed="false">
      <c r="A46" s="9" t="n">
        <v>36</v>
      </c>
      <c r="B46" s="9" t="n">
        <v>98</v>
      </c>
      <c r="C46" s="9" t="s">
        <v>13</v>
      </c>
      <c r="D46" s="9" t="n">
        <v>1195</v>
      </c>
      <c r="E46" s="9" t="s">
        <v>14</v>
      </c>
      <c r="F46" s="10" t="n">
        <v>0.677951388888889</v>
      </c>
      <c r="G46" s="11" t="n">
        <v>4</v>
      </c>
      <c r="H46" s="9" t="n">
        <v>11284</v>
      </c>
      <c r="I46" s="9" t="s">
        <v>15</v>
      </c>
      <c r="J46" s="9" t="s">
        <v>16</v>
      </c>
    </row>
    <row r="47" customFormat="false" ht="15.75" hidden="false" customHeight="true" outlineLevel="0" collapsed="false">
      <c r="A47" s="9" t="n">
        <v>37</v>
      </c>
      <c r="B47" s="9" t="n">
        <v>98</v>
      </c>
      <c r="C47" s="9" t="s">
        <v>13</v>
      </c>
      <c r="D47" s="9" t="n">
        <v>1195</v>
      </c>
      <c r="E47" s="9" t="s">
        <v>14</v>
      </c>
      <c r="F47" s="10" t="n">
        <v>0.685069444444444</v>
      </c>
      <c r="G47" s="11" t="n">
        <v>3</v>
      </c>
      <c r="H47" s="9" t="n">
        <v>11284</v>
      </c>
      <c r="I47" s="9" t="s">
        <v>15</v>
      </c>
      <c r="J47" s="9" t="s">
        <v>16</v>
      </c>
    </row>
    <row r="48" customFormat="false" ht="15.75" hidden="false" customHeight="true" outlineLevel="0" collapsed="false">
      <c r="A48" s="9" t="n">
        <v>38</v>
      </c>
      <c r="B48" s="9" t="n">
        <v>98</v>
      </c>
      <c r="C48" s="9" t="s">
        <v>13</v>
      </c>
      <c r="D48" s="9" t="n">
        <v>1195</v>
      </c>
      <c r="E48" s="9" t="s">
        <v>14</v>
      </c>
      <c r="F48" s="10" t="n">
        <v>0.6921875</v>
      </c>
      <c r="G48" s="11" t="n">
        <v>4</v>
      </c>
      <c r="H48" s="9" t="n">
        <v>11284</v>
      </c>
      <c r="I48" s="9" t="s">
        <v>15</v>
      </c>
      <c r="J48" s="9" t="s">
        <v>16</v>
      </c>
    </row>
    <row r="49" customFormat="false" ht="15.75" hidden="false" customHeight="true" outlineLevel="0" collapsed="false">
      <c r="A49" s="9" t="n">
        <v>39</v>
      </c>
      <c r="B49" s="9" t="n">
        <v>98</v>
      </c>
      <c r="C49" s="9" t="s">
        <v>13</v>
      </c>
      <c r="D49" s="9" t="n">
        <v>1195</v>
      </c>
      <c r="E49" s="9" t="s">
        <v>14</v>
      </c>
      <c r="F49" s="10" t="n">
        <v>0.699305555555555</v>
      </c>
      <c r="G49" s="11" t="n">
        <v>2</v>
      </c>
      <c r="H49" s="9" t="n">
        <v>11284</v>
      </c>
      <c r="I49" s="9" t="s">
        <v>15</v>
      </c>
      <c r="J49" s="9" t="s">
        <v>16</v>
      </c>
    </row>
    <row r="50" customFormat="false" ht="15.75" hidden="false" customHeight="true" outlineLevel="0" collapsed="false">
      <c r="A50" s="9" t="n">
        <v>40</v>
      </c>
      <c r="B50" s="9" t="n">
        <v>98</v>
      </c>
      <c r="C50" s="9" t="s">
        <v>13</v>
      </c>
      <c r="D50" s="9" t="n">
        <v>1195</v>
      </c>
      <c r="E50" s="9" t="s">
        <v>14</v>
      </c>
      <c r="F50" s="10" t="n">
        <v>0.706423611111111</v>
      </c>
      <c r="G50" s="11" t="n">
        <v>4</v>
      </c>
      <c r="H50" s="9" t="n">
        <v>11284</v>
      </c>
      <c r="I50" s="9" t="s">
        <v>15</v>
      </c>
      <c r="J50" s="9" t="s">
        <v>16</v>
      </c>
    </row>
    <row r="51" customFormat="false" ht="15.75" hidden="false" customHeight="true" outlineLevel="0" collapsed="false">
      <c r="A51" s="9" t="n">
        <v>41</v>
      </c>
      <c r="B51" s="9" t="n">
        <v>98</v>
      </c>
      <c r="C51" s="9" t="s">
        <v>13</v>
      </c>
      <c r="D51" s="9" t="n">
        <v>1195</v>
      </c>
      <c r="E51" s="9" t="s">
        <v>14</v>
      </c>
      <c r="F51" s="10" t="n">
        <v>0.713541666666667</v>
      </c>
      <c r="G51" s="11" t="n">
        <v>3</v>
      </c>
      <c r="H51" s="9" t="n">
        <v>11284</v>
      </c>
      <c r="I51" s="9" t="s">
        <v>15</v>
      </c>
      <c r="J51" s="9" t="s">
        <v>16</v>
      </c>
    </row>
    <row r="52" customFormat="false" ht="15.75" hidden="false" customHeight="true" outlineLevel="0" collapsed="false">
      <c r="A52" s="9" t="n">
        <v>42</v>
      </c>
      <c r="B52" s="9" t="n">
        <v>98</v>
      </c>
      <c r="C52" s="9" t="s">
        <v>13</v>
      </c>
      <c r="D52" s="9" t="n">
        <v>1195</v>
      </c>
      <c r="E52" s="9" t="s">
        <v>14</v>
      </c>
      <c r="F52" s="10" t="n">
        <v>0.720659722222222</v>
      </c>
      <c r="G52" s="11" t="n">
        <v>3</v>
      </c>
      <c r="H52" s="9" t="n">
        <v>11284</v>
      </c>
      <c r="I52" s="9" t="s">
        <v>15</v>
      </c>
      <c r="J52" s="9" t="s">
        <v>16</v>
      </c>
    </row>
    <row r="53" customFormat="false" ht="15.75" hidden="false" customHeight="true" outlineLevel="0" collapsed="false">
      <c r="A53" s="9" t="n">
        <v>43</v>
      </c>
      <c r="B53" s="9" t="n">
        <v>98</v>
      </c>
      <c r="C53" s="9" t="s">
        <v>13</v>
      </c>
      <c r="D53" s="9" t="n">
        <v>1195</v>
      </c>
      <c r="E53" s="9" t="s">
        <v>14</v>
      </c>
      <c r="F53" s="10" t="n">
        <v>0.727777777777778</v>
      </c>
      <c r="G53" s="11" t="n">
        <v>4</v>
      </c>
      <c r="H53" s="9" t="n">
        <v>11284</v>
      </c>
      <c r="I53" s="9" t="s">
        <v>15</v>
      </c>
      <c r="J53" s="9" t="s">
        <v>16</v>
      </c>
    </row>
    <row r="54" customFormat="false" ht="15.75" hidden="false" customHeight="true" outlineLevel="0" collapsed="false">
      <c r="A54" s="9" t="n">
        <v>44</v>
      </c>
      <c r="B54" s="9" t="n">
        <v>98</v>
      </c>
      <c r="C54" s="9" t="s">
        <v>13</v>
      </c>
      <c r="D54" s="9" t="n">
        <v>1195</v>
      </c>
      <c r="E54" s="9" t="s">
        <v>14</v>
      </c>
      <c r="F54" s="10" t="n">
        <v>0.734895833333333</v>
      </c>
      <c r="G54" s="11" t="n">
        <v>4</v>
      </c>
      <c r="H54" s="9" t="n">
        <v>11284</v>
      </c>
      <c r="I54" s="9" t="s">
        <v>15</v>
      </c>
      <c r="J54" s="9" t="s">
        <v>16</v>
      </c>
    </row>
    <row r="55" customFormat="false" ht="15.75" hidden="false" customHeight="true" outlineLevel="0" collapsed="false">
      <c r="A55" s="9" t="n">
        <v>45</v>
      </c>
      <c r="B55" s="9" t="n">
        <v>98</v>
      </c>
      <c r="C55" s="9" t="s">
        <v>13</v>
      </c>
      <c r="D55" s="9" t="n">
        <v>1195</v>
      </c>
      <c r="E55" s="9" t="s">
        <v>14</v>
      </c>
      <c r="F55" s="10" t="n">
        <v>0.742013888888889</v>
      </c>
      <c r="G55" s="11" t="n">
        <v>3</v>
      </c>
      <c r="H55" s="9" t="n">
        <v>11284</v>
      </c>
      <c r="I55" s="9" t="s">
        <v>15</v>
      </c>
      <c r="J55" s="9" t="s">
        <v>16</v>
      </c>
    </row>
    <row r="56" customFormat="false" ht="15.75" hidden="false" customHeight="true" outlineLevel="0" collapsed="false">
      <c r="A56" s="9" t="n">
        <v>46</v>
      </c>
      <c r="B56" s="9" t="n">
        <v>98</v>
      </c>
      <c r="C56" s="9" t="s">
        <v>13</v>
      </c>
      <c r="D56" s="9" t="n">
        <v>1195</v>
      </c>
      <c r="E56" s="9" t="s">
        <v>14</v>
      </c>
      <c r="F56" s="10" t="n">
        <v>0.749131944444444</v>
      </c>
      <c r="G56" s="11" t="n">
        <v>3</v>
      </c>
      <c r="H56" s="9" t="n">
        <v>11284</v>
      </c>
      <c r="I56" s="9" t="s">
        <v>15</v>
      </c>
      <c r="J56" s="9" t="s">
        <v>16</v>
      </c>
    </row>
    <row r="57" customFormat="false" ht="15.75" hidden="false" customHeight="true" outlineLevel="0" collapsed="false">
      <c r="A57" s="9" t="n">
        <v>47</v>
      </c>
      <c r="B57" s="9" t="n">
        <v>98</v>
      </c>
      <c r="C57" s="9" t="s">
        <v>13</v>
      </c>
      <c r="D57" s="9" t="n">
        <v>1195</v>
      </c>
      <c r="E57" s="9" t="s">
        <v>14</v>
      </c>
      <c r="F57" s="10" t="n">
        <v>0.75625</v>
      </c>
      <c r="G57" s="11" t="n">
        <v>4</v>
      </c>
      <c r="H57" s="9" t="n">
        <v>11284</v>
      </c>
      <c r="I57" s="9" t="s">
        <v>15</v>
      </c>
      <c r="J57" s="9" t="s">
        <v>16</v>
      </c>
    </row>
    <row r="58" customFormat="false" ht="15.75" hidden="false" customHeight="true" outlineLevel="0" collapsed="false">
      <c r="A58" s="9" t="n">
        <v>48</v>
      </c>
      <c r="B58" s="9" t="n">
        <v>98</v>
      </c>
      <c r="C58" s="9" t="s">
        <v>13</v>
      </c>
      <c r="D58" s="9" t="n">
        <v>1195</v>
      </c>
      <c r="E58" s="9" t="s">
        <v>14</v>
      </c>
      <c r="F58" s="10" t="n">
        <v>0.762847222222222</v>
      </c>
      <c r="G58" s="11" t="n">
        <v>4</v>
      </c>
      <c r="H58" s="9" t="n">
        <v>11284</v>
      </c>
      <c r="I58" s="9" t="s">
        <v>15</v>
      </c>
      <c r="J58" s="9" t="s">
        <v>16</v>
      </c>
    </row>
    <row r="59" customFormat="false" ht="15.75" hidden="false" customHeight="true" outlineLevel="0" collapsed="false">
      <c r="A59" s="9" t="n">
        <v>49</v>
      </c>
      <c r="B59" s="9" t="n">
        <v>98</v>
      </c>
      <c r="C59" s="9" t="s">
        <v>13</v>
      </c>
      <c r="D59" s="9" t="n">
        <v>1195</v>
      </c>
      <c r="E59" s="9" t="s">
        <v>14</v>
      </c>
      <c r="F59" s="10" t="n">
        <v>0.769444444444444</v>
      </c>
      <c r="G59" s="11" t="n">
        <v>4</v>
      </c>
      <c r="H59" s="9" t="n">
        <v>11284</v>
      </c>
      <c r="I59" s="9" t="s">
        <v>15</v>
      </c>
      <c r="J59" s="9" t="s">
        <v>16</v>
      </c>
    </row>
    <row r="60" customFormat="false" ht="15.75" hidden="false" customHeight="true" outlineLevel="0" collapsed="false">
      <c r="A60" s="9" t="n">
        <v>50</v>
      </c>
      <c r="B60" s="9" t="n">
        <v>98</v>
      </c>
      <c r="C60" s="9" t="s">
        <v>13</v>
      </c>
      <c r="D60" s="9" t="n">
        <v>1195</v>
      </c>
      <c r="E60" s="9" t="s">
        <v>14</v>
      </c>
      <c r="F60" s="10" t="n">
        <v>0.776041666666667</v>
      </c>
      <c r="G60" s="11" t="n">
        <v>3</v>
      </c>
      <c r="H60" s="9" t="n">
        <v>11284</v>
      </c>
      <c r="I60" s="9" t="s">
        <v>15</v>
      </c>
      <c r="J60" s="9" t="s">
        <v>16</v>
      </c>
    </row>
    <row r="61" customFormat="false" ht="15.75" hidden="false" customHeight="true" outlineLevel="0" collapsed="false">
      <c r="A61" s="9" t="n">
        <v>51</v>
      </c>
      <c r="B61" s="9" t="n">
        <v>98</v>
      </c>
      <c r="C61" s="9" t="s">
        <v>13</v>
      </c>
      <c r="D61" s="9" t="n">
        <v>1195</v>
      </c>
      <c r="E61" s="9" t="s">
        <v>14</v>
      </c>
      <c r="F61" s="10" t="n">
        <v>0.782638888888889</v>
      </c>
      <c r="G61" s="11" t="n">
        <v>4</v>
      </c>
      <c r="H61" s="9" t="n">
        <v>11284</v>
      </c>
      <c r="I61" s="9" t="s">
        <v>15</v>
      </c>
      <c r="J61" s="9" t="s">
        <v>16</v>
      </c>
    </row>
    <row r="62" customFormat="false" ht="15.75" hidden="false" customHeight="true" outlineLevel="0" collapsed="false">
      <c r="A62" s="9" t="n">
        <v>52</v>
      </c>
      <c r="B62" s="9" t="n">
        <v>98</v>
      </c>
      <c r="C62" s="9" t="s">
        <v>13</v>
      </c>
      <c r="D62" s="9" t="n">
        <v>1195</v>
      </c>
      <c r="E62" s="9" t="s">
        <v>14</v>
      </c>
      <c r="F62" s="10" t="n">
        <v>0.789236111111111</v>
      </c>
      <c r="G62" s="11" t="n">
        <v>4</v>
      </c>
      <c r="H62" s="9" t="n">
        <v>11284</v>
      </c>
      <c r="I62" s="9" t="s">
        <v>15</v>
      </c>
      <c r="J62" s="9" t="s">
        <v>16</v>
      </c>
    </row>
    <row r="63" customFormat="false" ht="15.75" hidden="false" customHeight="true" outlineLevel="0" collapsed="false">
      <c r="A63" s="9" t="n">
        <v>53</v>
      </c>
      <c r="B63" s="9" t="n">
        <v>98</v>
      </c>
      <c r="C63" s="9" t="s">
        <v>13</v>
      </c>
      <c r="D63" s="9" t="n">
        <v>1195</v>
      </c>
      <c r="E63" s="9" t="s">
        <v>14</v>
      </c>
      <c r="F63" s="10" t="n">
        <v>0.795833333333333</v>
      </c>
      <c r="G63" s="11" t="n">
        <v>3</v>
      </c>
      <c r="H63" s="9" t="n">
        <v>11284</v>
      </c>
      <c r="I63" s="9" t="s">
        <v>15</v>
      </c>
      <c r="J63" s="9" t="s">
        <v>16</v>
      </c>
    </row>
    <row r="64" customFormat="false" ht="15.75" hidden="false" customHeight="true" outlineLevel="0" collapsed="false">
      <c r="A64" s="9" t="n">
        <v>54</v>
      </c>
      <c r="B64" s="9" t="n">
        <v>98</v>
      </c>
      <c r="C64" s="9" t="s">
        <v>13</v>
      </c>
      <c r="D64" s="9" t="n">
        <v>1195</v>
      </c>
      <c r="E64" s="9" t="s">
        <v>14</v>
      </c>
      <c r="F64" s="10" t="n">
        <v>0.802430555555556</v>
      </c>
      <c r="G64" s="11" t="n">
        <v>3</v>
      </c>
      <c r="H64" s="9" t="n">
        <v>11284</v>
      </c>
      <c r="I64" s="9" t="s">
        <v>15</v>
      </c>
      <c r="J64" s="9" t="s">
        <v>16</v>
      </c>
    </row>
    <row r="65" customFormat="false" ht="15.75" hidden="false" customHeight="true" outlineLevel="0" collapsed="false">
      <c r="A65" s="9" t="n">
        <v>55</v>
      </c>
      <c r="B65" s="9" t="n">
        <v>98</v>
      </c>
      <c r="C65" s="9" t="s">
        <v>13</v>
      </c>
      <c r="D65" s="9" t="n">
        <v>1195</v>
      </c>
      <c r="E65" s="9" t="s">
        <v>14</v>
      </c>
      <c r="F65" s="10" t="n">
        <v>0.809027777777778</v>
      </c>
      <c r="G65" s="11" t="n">
        <v>3</v>
      </c>
      <c r="H65" s="9" t="n">
        <v>11284</v>
      </c>
      <c r="I65" s="9" t="s">
        <v>15</v>
      </c>
      <c r="J65" s="9" t="s">
        <v>16</v>
      </c>
    </row>
    <row r="66" customFormat="false" ht="15.75" hidden="false" customHeight="true" outlineLevel="0" collapsed="false">
      <c r="A66" s="9" t="n">
        <v>56</v>
      </c>
      <c r="B66" s="9" t="n">
        <v>98</v>
      </c>
      <c r="C66" s="9" t="s">
        <v>13</v>
      </c>
      <c r="D66" s="9" t="n">
        <v>1195</v>
      </c>
      <c r="E66" s="9" t="s">
        <v>14</v>
      </c>
      <c r="F66" s="10" t="n">
        <v>0.815625</v>
      </c>
      <c r="G66" s="11" t="n">
        <v>3</v>
      </c>
      <c r="H66" s="9" t="n">
        <v>11284</v>
      </c>
      <c r="I66" s="9" t="s">
        <v>15</v>
      </c>
      <c r="J66" s="9" t="s">
        <v>16</v>
      </c>
    </row>
    <row r="67" customFormat="false" ht="15.75" hidden="false" customHeight="true" outlineLevel="0" collapsed="false">
      <c r="A67" s="9" t="n">
        <v>57</v>
      </c>
      <c r="B67" s="9" t="n">
        <v>98</v>
      </c>
      <c r="C67" s="9" t="s">
        <v>13</v>
      </c>
      <c r="D67" s="9" t="n">
        <v>1195</v>
      </c>
      <c r="E67" s="9" t="s">
        <v>14</v>
      </c>
      <c r="F67" s="10" t="n">
        <v>0.822222222222222</v>
      </c>
      <c r="G67" s="11" t="n">
        <v>4</v>
      </c>
      <c r="H67" s="9" t="n">
        <v>11284</v>
      </c>
      <c r="I67" s="9" t="s">
        <v>15</v>
      </c>
      <c r="J67" s="9" t="s">
        <v>16</v>
      </c>
    </row>
    <row r="68" customFormat="false" ht="15.75" hidden="false" customHeight="true" outlineLevel="0" collapsed="false">
      <c r="A68" s="9" t="n">
        <v>58</v>
      </c>
      <c r="B68" s="9" t="n">
        <v>98</v>
      </c>
      <c r="C68" s="9" t="s">
        <v>13</v>
      </c>
      <c r="D68" s="9" t="n">
        <v>1195</v>
      </c>
      <c r="E68" s="9" t="s">
        <v>14</v>
      </c>
      <c r="F68" s="10" t="n">
        <v>0.828819444444444</v>
      </c>
      <c r="G68" s="11" t="n">
        <v>3</v>
      </c>
      <c r="H68" s="9" t="n">
        <v>11284</v>
      </c>
      <c r="I68" s="9" t="s">
        <v>15</v>
      </c>
      <c r="J68" s="9" t="s">
        <v>16</v>
      </c>
    </row>
    <row r="69" customFormat="false" ht="15.75" hidden="false" customHeight="true" outlineLevel="0" collapsed="false">
      <c r="A69" s="9" t="n">
        <v>59</v>
      </c>
      <c r="B69" s="9" t="n">
        <v>98</v>
      </c>
      <c r="C69" s="9" t="s">
        <v>13</v>
      </c>
      <c r="D69" s="9" t="n">
        <v>1195</v>
      </c>
      <c r="E69" s="9" t="s">
        <v>14</v>
      </c>
      <c r="F69" s="10" t="n">
        <v>0.835416666666667</v>
      </c>
      <c r="G69" s="11" t="n">
        <v>3</v>
      </c>
      <c r="H69" s="9" t="n">
        <v>11284</v>
      </c>
      <c r="I69" s="9" t="s">
        <v>15</v>
      </c>
      <c r="J69" s="9" t="s">
        <v>16</v>
      </c>
    </row>
    <row r="70" customFormat="false" ht="15.75" hidden="false" customHeight="true" outlineLevel="0" collapsed="false">
      <c r="A70" s="9" t="n">
        <v>60</v>
      </c>
      <c r="B70" s="9" t="n">
        <v>98</v>
      </c>
      <c r="C70" s="9" t="s">
        <v>13</v>
      </c>
      <c r="D70" s="9" t="n">
        <v>1195</v>
      </c>
      <c r="E70" s="9" t="s">
        <v>14</v>
      </c>
      <c r="F70" s="10" t="n">
        <v>0.842013888888889</v>
      </c>
      <c r="G70" s="11" t="n">
        <v>4</v>
      </c>
      <c r="H70" s="9" t="n">
        <v>11284</v>
      </c>
      <c r="I70" s="9" t="s">
        <v>15</v>
      </c>
      <c r="J70" s="9" t="s">
        <v>16</v>
      </c>
    </row>
    <row r="71" customFormat="false" ht="15.75" hidden="false" customHeight="true" outlineLevel="0" collapsed="false">
      <c r="A71" s="9" t="n">
        <v>61</v>
      </c>
      <c r="B71" s="9" t="n">
        <v>98</v>
      </c>
      <c r="C71" s="9" t="s">
        <v>13</v>
      </c>
      <c r="D71" s="9" t="n">
        <v>1195</v>
      </c>
      <c r="E71" s="9" t="s">
        <v>14</v>
      </c>
      <c r="F71" s="10" t="n">
        <v>0.0152777777777778</v>
      </c>
      <c r="G71" s="11" t="n">
        <v>4</v>
      </c>
      <c r="H71" s="9" t="n">
        <v>11284</v>
      </c>
      <c r="I71" s="9" t="s">
        <v>15</v>
      </c>
      <c r="J71" s="9" t="s">
        <v>16</v>
      </c>
    </row>
    <row r="72" customFormat="false" ht="15.75" hidden="false" customHeight="true" outlineLevel="0" collapsed="false">
      <c r="A72" s="9" t="n">
        <v>62</v>
      </c>
      <c r="B72" s="9" t="n">
        <v>98</v>
      </c>
      <c r="C72" s="9" t="s">
        <v>13</v>
      </c>
      <c r="D72" s="9" t="n">
        <v>1195</v>
      </c>
      <c r="E72" s="9" t="s">
        <v>14</v>
      </c>
      <c r="F72" s="10" t="n">
        <v>0.855208333333333</v>
      </c>
      <c r="G72" s="11" t="n">
        <v>3</v>
      </c>
      <c r="H72" s="9" t="n">
        <v>11284</v>
      </c>
      <c r="I72" s="9" t="s">
        <v>15</v>
      </c>
      <c r="J72" s="9" t="s">
        <v>16</v>
      </c>
    </row>
    <row r="73" customFormat="false" ht="15.75" hidden="false" customHeight="true" outlineLevel="0" collapsed="false">
      <c r="A73" s="9" t="n">
        <v>63</v>
      </c>
      <c r="B73" s="9" t="n">
        <v>98</v>
      </c>
      <c r="C73" s="9" t="s">
        <v>13</v>
      </c>
      <c r="D73" s="9" t="n">
        <v>1195</v>
      </c>
      <c r="E73" s="9" t="s">
        <v>14</v>
      </c>
      <c r="F73" s="10" t="n">
        <v>0.861805555555556</v>
      </c>
      <c r="G73" s="11" t="n">
        <v>3</v>
      </c>
      <c r="H73" s="9" t="n">
        <v>11284</v>
      </c>
      <c r="I73" s="9" t="s">
        <v>15</v>
      </c>
      <c r="J73" s="9" t="s">
        <v>16</v>
      </c>
    </row>
    <row r="74" customFormat="false" ht="15.75" hidden="false" customHeight="true" outlineLevel="0" collapsed="false">
      <c r="A74" s="9" t="n">
        <v>64</v>
      </c>
      <c r="B74" s="9" t="n">
        <v>98</v>
      </c>
      <c r="C74" s="9" t="s">
        <v>13</v>
      </c>
      <c r="D74" s="9" t="n">
        <v>1195</v>
      </c>
      <c r="E74" s="9" t="s">
        <v>14</v>
      </c>
      <c r="F74" s="10" t="n">
        <v>0.868402777777778</v>
      </c>
      <c r="G74" s="11" t="n">
        <v>3</v>
      </c>
      <c r="H74" s="9" t="n">
        <v>11284</v>
      </c>
      <c r="I74" s="9" t="s">
        <v>15</v>
      </c>
      <c r="J74" s="9" t="s">
        <v>16</v>
      </c>
    </row>
    <row r="75" customFormat="false" ht="15.75" hidden="false" customHeight="true" outlineLevel="0" collapsed="false">
      <c r="A75" s="9" t="n">
        <v>65</v>
      </c>
      <c r="B75" s="9" t="n">
        <v>98</v>
      </c>
      <c r="C75" s="9" t="s">
        <v>13</v>
      </c>
      <c r="D75" s="9" t="n">
        <v>1195</v>
      </c>
      <c r="E75" s="9" t="s">
        <v>14</v>
      </c>
      <c r="F75" s="10" t="n">
        <v>0.875</v>
      </c>
      <c r="G75" s="11" t="n">
        <v>4</v>
      </c>
      <c r="H75" s="9" t="n">
        <v>11284</v>
      </c>
      <c r="I75" s="9" t="s">
        <v>15</v>
      </c>
      <c r="J75" s="9" t="s">
        <v>16</v>
      </c>
    </row>
    <row r="76" customFormat="false" ht="15.75" hidden="false" customHeight="true" outlineLevel="0" collapsed="false">
      <c r="A76" s="9" t="n">
        <v>66</v>
      </c>
      <c r="B76" s="9" t="n">
        <v>98</v>
      </c>
      <c r="C76" s="9" t="s">
        <v>13</v>
      </c>
      <c r="D76" s="9" t="n">
        <v>1195</v>
      </c>
      <c r="E76" s="9" t="s">
        <v>14</v>
      </c>
      <c r="F76" s="10" t="n">
        <v>0.881597222222222</v>
      </c>
      <c r="G76" s="11" t="n">
        <v>4</v>
      </c>
      <c r="H76" s="9" t="n">
        <v>11284</v>
      </c>
      <c r="I76" s="9" t="s">
        <v>15</v>
      </c>
      <c r="J76" s="9" t="s">
        <v>16</v>
      </c>
    </row>
    <row r="77" customFormat="false" ht="15.75" hidden="false" customHeight="true" outlineLevel="0" collapsed="false">
      <c r="A77" s="9" t="n">
        <v>67</v>
      </c>
      <c r="B77" s="9" t="n">
        <v>98</v>
      </c>
      <c r="C77" s="9" t="s">
        <v>13</v>
      </c>
      <c r="D77" s="9" t="n">
        <v>1195</v>
      </c>
      <c r="E77" s="9" t="s">
        <v>14</v>
      </c>
      <c r="F77" s="10" t="n">
        <v>0.888194444444444</v>
      </c>
      <c r="G77" s="11" t="n">
        <v>4</v>
      </c>
      <c r="H77" s="9" t="n">
        <v>11284</v>
      </c>
      <c r="I77" s="9" t="s">
        <v>15</v>
      </c>
      <c r="J77" s="9" t="s">
        <v>16</v>
      </c>
    </row>
    <row r="78" customFormat="false" ht="15.75" hidden="false" customHeight="true" outlineLevel="0" collapsed="false">
      <c r="A78" s="9" t="n">
        <v>68</v>
      </c>
      <c r="B78" s="9" t="n">
        <v>98</v>
      </c>
      <c r="C78" s="9" t="s">
        <v>13</v>
      </c>
      <c r="D78" s="9" t="n">
        <v>1195</v>
      </c>
      <c r="E78" s="9" t="s">
        <v>14</v>
      </c>
      <c r="F78" s="10" t="n">
        <v>0.894791666666667</v>
      </c>
      <c r="G78" s="11" t="n">
        <v>4</v>
      </c>
      <c r="H78" s="9" t="n">
        <v>11284</v>
      </c>
      <c r="I78" s="9" t="s">
        <v>15</v>
      </c>
      <c r="J78" s="9" t="s">
        <v>16</v>
      </c>
    </row>
    <row r="79" customFormat="false" ht="15.75" hidden="false" customHeight="true" outlineLevel="0" collapsed="false">
      <c r="A79" s="9" t="n">
        <v>69</v>
      </c>
      <c r="B79" s="9" t="n">
        <v>98</v>
      </c>
      <c r="C79" s="9" t="s">
        <v>13</v>
      </c>
      <c r="D79" s="9" t="n">
        <v>1195</v>
      </c>
      <c r="E79" s="9" t="s">
        <v>14</v>
      </c>
      <c r="F79" s="10" t="n">
        <v>0.901388888888889</v>
      </c>
      <c r="G79" s="11" t="n">
        <v>4</v>
      </c>
      <c r="H79" s="9" t="n">
        <v>11284</v>
      </c>
      <c r="I79" s="9" t="s">
        <v>15</v>
      </c>
      <c r="J79" s="9" t="s">
        <v>16</v>
      </c>
    </row>
    <row r="80" customFormat="false" ht="15.75" hidden="false" customHeight="true" outlineLevel="0" collapsed="false">
      <c r="A80" s="9" t="n">
        <v>70</v>
      </c>
      <c r="B80" s="9" t="n">
        <v>98</v>
      </c>
      <c r="C80" s="9" t="s">
        <v>13</v>
      </c>
      <c r="D80" s="9" t="n">
        <v>1195</v>
      </c>
      <c r="E80" s="9" t="s">
        <v>14</v>
      </c>
      <c r="F80" s="10" t="n">
        <v>0.907986111111111</v>
      </c>
      <c r="G80" s="11" t="n">
        <v>3</v>
      </c>
      <c r="H80" s="9" t="n">
        <v>11284</v>
      </c>
      <c r="I80" s="9" t="s">
        <v>15</v>
      </c>
      <c r="J80" s="9" t="s">
        <v>16</v>
      </c>
    </row>
    <row r="81" customFormat="false" ht="15.75" hidden="false" customHeight="true" outlineLevel="0" collapsed="false">
      <c r="A81" s="9" t="n">
        <v>71</v>
      </c>
      <c r="B81" s="9" t="n">
        <v>98</v>
      </c>
      <c r="C81" s="9" t="s">
        <v>13</v>
      </c>
      <c r="D81" s="9" t="n">
        <v>1195</v>
      </c>
      <c r="E81" s="9" t="s">
        <v>14</v>
      </c>
      <c r="F81" s="10" t="n">
        <v>0.914583333333333</v>
      </c>
      <c r="G81" s="11" t="n">
        <v>3</v>
      </c>
      <c r="H81" s="9" t="n">
        <v>11284</v>
      </c>
      <c r="I81" s="9" t="s">
        <v>15</v>
      </c>
      <c r="J81" s="9" t="s">
        <v>16</v>
      </c>
    </row>
    <row r="82" customFormat="false" ht="15.75" hidden="false" customHeight="true" outlineLevel="0" collapsed="false">
      <c r="A82" s="9" t="n">
        <v>72</v>
      </c>
      <c r="B82" s="9" t="n">
        <v>98</v>
      </c>
      <c r="C82" s="9" t="s">
        <v>13</v>
      </c>
      <c r="D82" s="9" t="n">
        <v>1195</v>
      </c>
      <c r="E82" s="9" t="s">
        <v>14</v>
      </c>
      <c r="F82" s="10" t="n">
        <v>0.921180555555556</v>
      </c>
      <c r="G82" s="11" t="n">
        <v>2</v>
      </c>
      <c r="H82" s="9" t="n">
        <v>11284</v>
      </c>
      <c r="I82" s="9" t="s">
        <v>15</v>
      </c>
      <c r="J82" s="9" t="s">
        <v>16</v>
      </c>
    </row>
    <row r="83" customFormat="false" ht="15.75" hidden="false" customHeight="true" outlineLevel="0" collapsed="false">
      <c r="A83" s="9" t="n">
        <v>73</v>
      </c>
      <c r="B83" s="9" t="n">
        <v>98</v>
      </c>
      <c r="C83" s="9" t="s">
        <v>13</v>
      </c>
      <c r="D83" s="9" t="n">
        <v>1195</v>
      </c>
      <c r="E83" s="9" t="s">
        <v>14</v>
      </c>
      <c r="F83" s="10" t="n">
        <v>0.927777777777778</v>
      </c>
      <c r="G83" s="11" t="n">
        <v>2</v>
      </c>
      <c r="H83" s="9" t="n">
        <v>11284</v>
      </c>
      <c r="I83" s="9" t="s">
        <v>15</v>
      </c>
      <c r="J83" s="9" t="s">
        <v>16</v>
      </c>
    </row>
    <row r="84" customFormat="false" ht="15.75" hidden="false" customHeight="true" outlineLevel="0" collapsed="false">
      <c r="A84" s="9" t="n">
        <v>74</v>
      </c>
      <c r="B84" s="9" t="n">
        <v>98</v>
      </c>
      <c r="C84" s="9" t="s">
        <v>13</v>
      </c>
      <c r="D84" s="9" t="n">
        <v>1195</v>
      </c>
      <c r="E84" s="9" t="s">
        <v>14</v>
      </c>
      <c r="F84" s="10" t="n">
        <v>0.934375</v>
      </c>
      <c r="G84" s="11" t="n">
        <v>2</v>
      </c>
      <c r="H84" s="9" t="n">
        <v>11284</v>
      </c>
      <c r="I84" s="9" t="s">
        <v>15</v>
      </c>
      <c r="J84" s="9" t="s">
        <v>16</v>
      </c>
    </row>
    <row r="85" customFormat="false" ht="15.75" hidden="false" customHeight="true" outlineLevel="0" collapsed="false">
      <c r="A85" s="9" t="n">
        <v>75</v>
      </c>
      <c r="B85" s="9" t="n">
        <v>98</v>
      </c>
      <c r="C85" s="9" t="s">
        <v>13</v>
      </c>
      <c r="D85" s="9" t="n">
        <v>1195</v>
      </c>
      <c r="E85" s="9" t="s">
        <v>14</v>
      </c>
      <c r="F85" s="10" t="n">
        <v>0.940972222222222</v>
      </c>
      <c r="G85" s="11" t="n">
        <v>4</v>
      </c>
      <c r="H85" s="9" t="n">
        <v>11284</v>
      </c>
      <c r="I85" s="9" t="s">
        <v>15</v>
      </c>
      <c r="J85" s="9" t="s">
        <v>16</v>
      </c>
    </row>
    <row r="86" customFormat="false" ht="15.75" hidden="false" customHeight="true" outlineLevel="0" collapsed="false">
      <c r="A86" s="9" t="n">
        <v>76</v>
      </c>
      <c r="B86" s="9" t="n">
        <v>98</v>
      </c>
      <c r="C86" s="9" t="s">
        <v>13</v>
      </c>
      <c r="D86" s="9" t="n">
        <v>1195</v>
      </c>
      <c r="E86" s="9" t="s">
        <v>14</v>
      </c>
      <c r="F86" s="10" t="n">
        <v>0.947569444444444</v>
      </c>
      <c r="G86" s="11" t="n">
        <v>4</v>
      </c>
      <c r="H86" s="9" t="n">
        <v>11284</v>
      </c>
      <c r="I86" s="9" t="s">
        <v>15</v>
      </c>
      <c r="J86" s="9" t="s">
        <v>16</v>
      </c>
    </row>
    <row r="87" customFormat="false" ht="15.75" hidden="false" customHeight="true" outlineLevel="0" collapsed="false">
      <c r="A87" s="9" t="n">
        <v>77</v>
      </c>
      <c r="B87" s="9" t="n">
        <v>98</v>
      </c>
      <c r="C87" s="9" t="s">
        <v>13</v>
      </c>
      <c r="D87" s="9" t="n">
        <v>1195</v>
      </c>
      <c r="E87" s="9" t="s">
        <v>14</v>
      </c>
      <c r="F87" s="10" t="n">
        <v>0.954166666666667</v>
      </c>
      <c r="G87" s="11" t="n">
        <v>3</v>
      </c>
      <c r="H87" s="9" t="n">
        <v>11284</v>
      </c>
      <c r="I87" s="9" t="s">
        <v>15</v>
      </c>
      <c r="J87" s="9" t="s">
        <v>16</v>
      </c>
    </row>
    <row r="88" customFormat="false" ht="15.75" hidden="false" customHeight="true" outlineLevel="0" collapsed="false">
      <c r="A88" s="9" t="n">
        <v>78</v>
      </c>
      <c r="B88" s="9" t="n">
        <v>98</v>
      </c>
      <c r="C88" s="9" t="s">
        <v>13</v>
      </c>
      <c r="D88" s="9" t="n">
        <v>1195</v>
      </c>
      <c r="E88" s="9" t="s">
        <v>14</v>
      </c>
      <c r="F88" s="10" t="n">
        <v>0.960763888888889</v>
      </c>
      <c r="G88" s="11" t="n">
        <v>2</v>
      </c>
      <c r="H88" s="9" t="n">
        <v>11284</v>
      </c>
      <c r="I88" s="9" t="s">
        <v>15</v>
      </c>
      <c r="J88" s="9" t="s">
        <v>16</v>
      </c>
    </row>
    <row r="89" customFormat="false" ht="15.75" hidden="false" customHeight="true" outlineLevel="0" collapsed="false">
      <c r="A89" s="9" t="n">
        <v>79</v>
      </c>
      <c r="B89" s="9" t="n">
        <v>98</v>
      </c>
      <c r="C89" s="9" t="s">
        <v>13</v>
      </c>
      <c r="D89" s="9" t="n">
        <v>1195</v>
      </c>
      <c r="E89" s="9" t="s">
        <v>14</v>
      </c>
      <c r="F89" s="10" t="n">
        <v>0.970486111111111</v>
      </c>
      <c r="G89" s="11" t="n">
        <v>3</v>
      </c>
      <c r="H89" s="9" t="n">
        <v>11284</v>
      </c>
      <c r="I89" s="9" t="s">
        <v>15</v>
      </c>
      <c r="J89" s="9" t="s">
        <v>16</v>
      </c>
    </row>
    <row r="90" customFormat="false" ht="15.75" hidden="false" customHeight="true" outlineLevel="0" collapsed="false">
      <c r="A90" s="9" t="n">
        <v>80</v>
      </c>
      <c r="B90" s="9" t="n">
        <v>98</v>
      </c>
      <c r="C90" s="9" t="s">
        <v>13</v>
      </c>
      <c r="D90" s="9" t="n">
        <v>1195</v>
      </c>
      <c r="E90" s="9" t="s">
        <v>14</v>
      </c>
      <c r="F90" s="10" t="n">
        <v>0.980208333333333</v>
      </c>
      <c r="G90" s="11" t="n">
        <v>3</v>
      </c>
      <c r="H90" s="9" t="n">
        <v>11284</v>
      </c>
      <c r="I90" s="9" t="s">
        <v>15</v>
      </c>
      <c r="J90" s="9" t="s">
        <v>16</v>
      </c>
    </row>
    <row r="91" customFormat="false" ht="15.75" hidden="false" customHeight="true" outlineLevel="0" collapsed="false">
      <c r="A91" s="9" t="n">
        <v>81</v>
      </c>
      <c r="B91" s="9" t="n">
        <v>98</v>
      </c>
      <c r="C91" s="9" t="s">
        <v>13</v>
      </c>
      <c r="D91" s="9" t="n">
        <v>1195</v>
      </c>
      <c r="E91" s="9" t="s">
        <v>14</v>
      </c>
      <c r="F91" s="10" t="n">
        <v>0.989930555555556</v>
      </c>
      <c r="G91" s="11" t="n">
        <v>2</v>
      </c>
      <c r="H91" s="9" t="n">
        <v>11284</v>
      </c>
      <c r="I91" s="9" t="s">
        <v>15</v>
      </c>
      <c r="J91" s="9" t="s">
        <v>16</v>
      </c>
    </row>
    <row r="92" customFormat="false" ht="15.75" hidden="false" customHeight="true" outlineLevel="0" collapsed="false">
      <c r="A92" s="9" t="n">
        <v>82</v>
      </c>
      <c r="B92" s="9" t="n">
        <v>98</v>
      </c>
      <c r="C92" s="9" t="s">
        <v>13</v>
      </c>
      <c r="D92" s="9" t="n">
        <v>1195</v>
      </c>
      <c r="E92" s="9" t="s">
        <v>14</v>
      </c>
      <c r="F92" s="10" t="n">
        <v>0.999652777777778</v>
      </c>
      <c r="G92" s="11" t="n">
        <v>5</v>
      </c>
      <c r="H92" s="9" t="n">
        <v>11284</v>
      </c>
      <c r="I92" s="9" t="s">
        <v>15</v>
      </c>
      <c r="J92" s="9" t="s">
        <v>16</v>
      </c>
    </row>
    <row r="93" customFormat="false" ht="15.75" hidden="false" customHeight="true" outlineLevel="0" collapsed="false">
      <c r="A93" s="9" t="n">
        <v>83</v>
      </c>
      <c r="B93" s="9" t="n">
        <v>98</v>
      </c>
      <c r="C93" s="9" t="s">
        <v>13</v>
      </c>
      <c r="D93" s="9" t="n">
        <v>1195</v>
      </c>
      <c r="E93" s="9" t="s">
        <v>14</v>
      </c>
      <c r="F93" s="10" t="n">
        <v>1.00954861111111</v>
      </c>
      <c r="G93" s="11" t="n">
        <v>4</v>
      </c>
      <c r="H93" s="9" t="n">
        <v>11284</v>
      </c>
      <c r="I93" s="9" t="s">
        <v>15</v>
      </c>
      <c r="J93" s="9" t="s">
        <v>16</v>
      </c>
    </row>
    <row r="94" customFormat="false" ht="15.75" hidden="false" customHeight="true" outlineLevel="0" collapsed="false">
      <c r="A94" s="9" t="n">
        <v>84</v>
      </c>
      <c r="B94" s="9" t="n">
        <v>98</v>
      </c>
      <c r="C94" s="9" t="s">
        <v>13</v>
      </c>
      <c r="D94" s="9" t="n">
        <v>1195</v>
      </c>
      <c r="E94" s="9" t="s">
        <v>14</v>
      </c>
      <c r="F94" s="10" t="n">
        <v>1.02083333333333</v>
      </c>
      <c r="G94" s="11" t="n">
        <v>3</v>
      </c>
      <c r="H94" s="9" t="n">
        <v>11284</v>
      </c>
      <c r="I94" s="9" t="s">
        <v>15</v>
      </c>
      <c r="J94" s="9" t="s">
        <v>16</v>
      </c>
    </row>
    <row r="95" customFormat="false" ht="15.75" hidden="false" customHeight="true" outlineLevel="0" collapsed="false">
      <c r="A95" s="9" t="n">
        <v>85</v>
      </c>
      <c r="B95" s="9" t="n">
        <v>98</v>
      </c>
      <c r="C95" s="9" t="s">
        <v>13</v>
      </c>
      <c r="D95" s="9" t="n">
        <v>1195</v>
      </c>
      <c r="E95" s="9" t="s">
        <v>14</v>
      </c>
      <c r="F95" s="10" t="n">
        <v>0.157638888888889</v>
      </c>
      <c r="G95" s="11" t="n">
        <v>4</v>
      </c>
      <c r="H95" s="9" t="n">
        <v>11284</v>
      </c>
      <c r="I95" s="9" t="s">
        <v>15</v>
      </c>
      <c r="J95" s="9" t="s">
        <v>16</v>
      </c>
    </row>
    <row r="96" customFormat="false" ht="15.75" hidden="false" customHeight="true" outlineLevel="0" collapsed="false">
      <c r="A96" s="9" t="n">
        <v>86</v>
      </c>
      <c r="B96" s="9" t="n">
        <v>98</v>
      </c>
      <c r="C96" s="9" t="s">
        <v>13</v>
      </c>
      <c r="D96" s="9" t="n">
        <v>1195</v>
      </c>
      <c r="E96" s="9" t="s">
        <v>14</v>
      </c>
      <c r="F96" s="10" t="n">
        <v>0.162152777777778</v>
      </c>
      <c r="G96" s="11" t="n">
        <v>2</v>
      </c>
      <c r="H96" s="9" t="n">
        <v>11284</v>
      </c>
      <c r="I96" s="9" t="s">
        <v>15</v>
      </c>
      <c r="J96" s="9" t="s">
        <v>16</v>
      </c>
    </row>
    <row r="97" customFormat="false" ht="15.75" hidden="false" customHeight="true" outlineLevel="0" collapsed="false">
      <c r="A97" s="9" t="n">
        <v>87</v>
      </c>
      <c r="B97" s="9" t="n">
        <v>98</v>
      </c>
      <c r="C97" s="9" t="s">
        <v>13</v>
      </c>
      <c r="D97" s="9" t="n">
        <v>1195</v>
      </c>
      <c r="E97" s="9" t="s">
        <v>14</v>
      </c>
      <c r="F97" s="10" t="n">
        <v>0.166666666666667</v>
      </c>
      <c r="G97" s="11" t="n">
        <v>3</v>
      </c>
      <c r="H97" s="9" t="n">
        <v>11284</v>
      </c>
      <c r="I97" s="9" t="s">
        <v>15</v>
      </c>
      <c r="J97" s="9" t="s">
        <v>16</v>
      </c>
    </row>
    <row r="98" customFormat="false" ht="15.75" hidden="false" customHeight="true" outlineLevel="0" collapsed="false">
      <c r="A98" s="9" t="n">
        <v>88</v>
      </c>
      <c r="B98" s="9" t="n">
        <v>98</v>
      </c>
      <c r="C98" s="9" t="s">
        <v>13</v>
      </c>
      <c r="D98" s="9" t="n">
        <v>1195</v>
      </c>
      <c r="E98" s="9" t="s">
        <v>14</v>
      </c>
      <c r="F98" s="10" t="n">
        <v>0.171180555555556</v>
      </c>
      <c r="G98" s="11" t="n">
        <v>4</v>
      </c>
      <c r="H98" s="9" t="n">
        <v>11284</v>
      </c>
      <c r="I98" s="9" t="s">
        <v>15</v>
      </c>
      <c r="J98" s="9" t="s">
        <v>16</v>
      </c>
    </row>
    <row r="99" customFormat="false" ht="15.75" hidden="false" customHeight="true" outlineLevel="0" collapsed="false">
      <c r="A99" s="9" t="n">
        <v>89</v>
      </c>
      <c r="B99" s="9" t="n">
        <v>98</v>
      </c>
      <c r="C99" s="9" t="s">
        <v>13</v>
      </c>
      <c r="D99" s="9" t="n">
        <v>1195</v>
      </c>
      <c r="E99" s="9" t="s">
        <v>14</v>
      </c>
      <c r="F99" s="10" t="n">
        <v>0.175694444444444</v>
      </c>
      <c r="G99" s="11" t="n">
        <v>4</v>
      </c>
      <c r="H99" s="9" t="n">
        <v>11284</v>
      </c>
      <c r="I99" s="9" t="s">
        <v>15</v>
      </c>
      <c r="J99" s="9" t="s">
        <v>16</v>
      </c>
    </row>
    <row r="100" customFormat="false" ht="15.75" hidden="false" customHeight="true" outlineLevel="0" collapsed="false">
      <c r="A100" s="9" t="n">
        <v>90</v>
      </c>
      <c r="B100" s="9" t="n">
        <v>98</v>
      </c>
      <c r="C100" s="9" t="s">
        <v>13</v>
      </c>
      <c r="D100" s="9" t="n">
        <v>1195</v>
      </c>
      <c r="E100" s="9" t="s">
        <v>14</v>
      </c>
      <c r="F100" s="10" t="n">
        <v>0.180208333333333</v>
      </c>
      <c r="G100" s="11" t="n">
        <v>2</v>
      </c>
      <c r="H100" s="9" t="n">
        <v>11284</v>
      </c>
      <c r="I100" s="9" t="s">
        <v>15</v>
      </c>
      <c r="J100" s="9" t="s">
        <v>16</v>
      </c>
    </row>
    <row r="101" customFormat="false" ht="15.75" hidden="false" customHeight="true" outlineLevel="0" collapsed="false">
      <c r="A101" s="9" t="n">
        <v>91</v>
      </c>
      <c r="B101" s="9" t="n">
        <v>98</v>
      </c>
      <c r="C101" s="9" t="s">
        <v>13</v>
      </c>
      <c r="D101" s="9" t="n">
        <v>1195</v>
      </c>
      <c r="E101" s="9" t="s">
        <v>14</v>
      </c>
      <c r="F101" s="10" t="n">
        <v>0.184722222222222</v>
      </c>
      <c r="G101" s="11" t="n">
        <v>4</v>
      </c>
      <c r="H101" s="9" t="n">
        <v>11284</v>
      </c>
      <c r="I101" s="9" t="s">
        <v>15</v>
      </c>
      <c r="J101" s="9" t="s">
        <v>16</v>
      </c>
    </row>
    <row r="102" customFormat="false" ht="15.75" hidden="false" customHeight="true" outlineLevel="0" collapsed="false">
      <c r="A102" s="9" t="n">
        <v>92</v>
      </c>
      <c r="B102" s="9" t="n">
        <v>98</v>
      </c>
      <c r="C102" s="9" t="s">
        <v>13</v>
      </c>
      <c r="D102" s="9" t="n">
        <v>1195</v>
      </c>
      <c r="E102" s="9" t="s">
        <v>14</v>
      </c>
      <c r="F102" s="10" t="n">
        <v>0.189236111111111</v>
      </c>
      <c r="G102" s="11" t="n">
        <v>3</v>
      </c>
      <c r="H102" s="9" t="n">
        <v>11284</v>
      </c>
      <c r="I102" s="9" t="s">
        <v>15</v>
      </c>
      <c r="J102" s="9" t="s">
        <v>16</v>
      </c>
    </row>
    <row r="103" customFormat="false" ht="15.75" hidden="false" customHeight="true" outlineLevel="0" collapsed="false">
      <c r="A103" s="9" t="n">
        <v>93</v>
      </c>
      <c r="B103" s="9" t="n">
        <v>98</v>
      </c>
      <c r="C103" s="9" t="s">
        <v>13</v>
      </c>
      <c r="D103" s="9" t="n">
        <v>1195</v>
      </c>
      <c r="E103" s="9" t="s">
        <v>14</v>
      </c>
      <c r="F103" s="10" t="n">
        <v>0.19375</v>
      </c>
      <c r="G103" s="11" t="n">
        <v>2</v>
      </c>
      <c r="H103" s="9" t="n">
        <v>11284</v>
      </c>
      <c r="I103" s="9" t="s">
        <v>15</v>
      </c>
      <c r="J103" s="9" t="s">
        <v>16</v>
      </c>
    </row>
    <row r="104" customFormat="false" ht="15.75" hidden="false" customHeight="true" outlineLevel="0" collapsed="false">
      <c r="A104" s="9" t="n">
        <v>94</v>
      </c>
      <c r="B104" s="9" t="n">
        <v>98</v>
      </c>
      <c r="C104" s="9" t="s">
        <v>13</v>
      </c>
      <c r="D104" s="9" t="n">
        <v>1195</v>
      </c>
      <c r="E104" s="9" t="s">
        <v>14</v>
      </c>
      <c r="F104" s="10" t="n">
        <v>0.198263888888889</v>
      </c>
      <c r="G104" s="11" t="n">
        <v>2</v>
      </c>
      <c r="H104" s="9" t="n">
        <v>11284</v>
      </c>
      <c r="I104" s="9" t="s">
        <v>15</v>
      </c>
      <c r="J104" s="9" t="s">
        <v>16</v>
      </c>
    </row>
    <row r="105" customFormat="false" ht="15.75" hidden="false" customHeight="true" outlineLevel="0" collapsed="false">
      <c r="A105" s="9" t="n">
        <v>95</v>
      </c>
      <c r="B105" s="9" t="n">
        <v>98</v>
      </c>
      <c r="C105" s="9" t="s">
        <v>13</v>
      </c>
      <c r="D105" s="9" t="n">
        <v>1195</v>
      </c>
      <c r="E105" s="9" t="s">
        <v>14</v>
      </c>
      <c r="F105" s="10" t="n">
        <v>0.202777777777778</v>
      </c>
      <c r="G105" s="11" t="n">
        <v>2</v>
      </c>
      <c r="H105" s="9" t="n">
        <v>11284</v>
      </c>
      <c r="I105" s="9" t="s">
        <v>15</v>
      </c>
      <c r="J105" s="9" t="s">
        <v>16</v>
      </c>
    </row>
    <row r="106" customFormat="false" ht="15.75" hidden="false" customHeight="true" outlineLevel="0" collapsed="false">
      <c r="A106" s="9" t="n">
        <v>96</v>
      </c>
      <c r="B106" s="9" t="n">
        <v>98</v>
      </c>
      <c r="C106" s="9" t="s">
        <v>13</v>
      </c>
      <c r="D106" s="9" t="n">
        <v>1195</v>
      </c>
      <c r="E106" s="9" t="s">
        <v>14</v>
      </c>
      <c r="F106" s="10" t="n">
        <v>0.207291666666667</v>
      </c>
      <c r="G106" s="11" t="n">
        <v>2</v>
      </c>
      <c r="H106" s="9" t="n">
        <v>11284</v>
      </c>
      <c r="I106" s="9" t="s">
        <v>15</v>
      </c>
      <c r="J106" s="9" t="s">
        <v>16</v>
      </c>
    </row>
    <row r="107" customFormat="false" ht="15.75" hidden="false" customHeight="true" outlineLevel="0" collapsed="false">
      <c r="A107" s="9" t="n">
        <v>97</v>
      </c>
      <c r="B107" s="9" t="n">
        <v>98</v>
      </c>
      <c r="C107" s="9" t="s">
        <v>13</v>
      </c>
      <c r="D107" s="9" t="n">
        <v>1195</v>
      </c>
      <c r="E107" s="9" t="s">
        <v>14</v>
      </c>
      <c r="F107" s="10" t="n">
        <v>0.211805555555556</v>
      </c>
      <c r="G107" s="11" t="n">
        <v>1</v>
      </c>
      <c r="H107" s="9" t="n">
        <v>11284</v>
      </c>
      <c r="I107" s="9" t="s">
        <v>15</v>
      </c>
      <c r="J107" s="9" t="s">
        <v>16</v>
      </c>
    </row>
    <row r="108" customFormat="false" ht="15.75" hidden="false" customHeight="true" outlineLevel="0" collapsed="false">
      <c r="A108" s="9" t="n">
        <v>98</v>
      </c>
      <c r="B108" s="9" t="n">
        <v>98</v>
      </c>
      <c r="C108" s="9" t="s">
        <v>13</v>
      </c>
      <c r="D108" s="9" t="n">
        <v>1195</v>
      </c>
      <c r="E108" s="9" t="s">
        <v>14</v>
      </c>
      <c r="F108" s="10" t="n">
        <v>0.217013888888889</v>
      </c>
      <c r="G108" s="11" t="n">
        <v>3</v>
      </c>
      <c r="H108" s="9" t="n">
        <v>11284</v>
      </c>
      <c r="I108" s="9" t="s">
        <v>15</v>
      </c>
      <c r="J108" s="9" t="s">
        <v>16</v>
      </c>
    </row>
    <row r="109" customFormat="false" ht="15.75" hidden="false" customHeight="true" outlineLevel="0" collapsed="false">
      <c r="A109" s="9" t="n">
        <v>99</v>
      </c>
      <c r="B109" s="9" t="n">
        <v>98</v>
      </c>
      <c r="C109" s="9" t="s">
        <v>13</v>
      </c>
      <c r="D109" s="9" t="n">
        <v>1195</v>
      </c>
      <c r="E109" s="9" t="s">
        <v>14</v>
      </c>
      <c r="F109" s="10" t="n">
        <v>0.222222222222222</v>
      </c>
      <c r="G109" s="11" t="n">
        <v>4</v>
      </c>
      <c r="H109" s="9" t="n">
        <v>11284</v>
      </c>
      <c r="I109" s="9" t="s">
        <v>15</v>
      </c>
      <c r="J109" s="9" t="s">
        <v>16</v>
      </c>
    </row>
    <row r="110" customFormat="false" ht="15.75" hidden="false" customHeight="true" outlineLevel="0" collapsed="false">
      <c r="A110" s="9" t="n">
        <v>100</v>
      </c>
      <c r="B110" s="9" t="n">
        <v>98</v>
      </c>
      <c r="C110" s="9" t="s">
        <v>13</v>
      </c>
      <c r="D110" s="9" t="n">
        <v>1195</v>
      </c>
      <c r="E110" s="9" t="s">
        <v>14</v>
      </c>
      <c r="F110" s="10" t="n">
        <v>0.227430555555556</v>
      </c>
      <c r="G110" s="11" t="n">
        <v>1</v>
      </c>
      <c r="H110" s="9" t="n">
        <v>11284</v>
      </c>
      <c r="I110" s="9" t="s">
        <v>15</v>
      </c>
      <c r="J110" s="9" t="s">
        <v>16</v>
      </c>
    </row>
    <row r="111" customFormat="false" ht="15.75" hidden="false" customHeight="true" outlineLevel="0" collapsed="false">
      <c r="A111" s="9" t="n">
        <v>101</v>
      </c>
      <c r="B111" s="9" t="n">
        <v>98</v>
      </c>
      <c r="C111" s="9" t="s">
        <v>13</v>
      </c>
      <c r="D111" s="9" t="n">
        <v>1195</v>
      </c>
      <c r="E111" s="9" t="s">
        <v>14</v>
      </c>
      <c r="F111" s="10" t="n">
        <v>0.232638888888889</v>
      </c>
      <c r="G111" s="11" t="n">
        <v>2</v>
      </c>
      <c r="H111" s="9" t="n">
        <v>11284</v>
      </c>
      <c r="I111" s="9" t="s">
        <v>15</v>
      </c>
      <c r="J111" s="9" t="s">
        <v>16</v>
      </c>
    </row>
    <row r="112" customFormat="false" ht="15.75" hidden="false" customHeight="true" outlineLevel="0" collapsed="false">
      <c r="A112" s="9" t="n">
        <v>102</v>
      </c>
      <c r="B112" s="9" t="n">
        <v>98</v>
      </c>
      <c r="C112" s="9" t="s">
        <v>13</v>
      </c>
      <c r="D112" s="9" t="n">
        <v>1195</v>
      </c>
      <c r="E112" s="9" t="s">
        <v>14</v>
      </c>
      <c r="F112" s="10" t="n">
        <v>0.237847222222222</v>
      </c>
      <c r="G112" s="11" t="n">
        <v>2</v>
      </c>
      <c r="H112" s="9" t="n">
        <v>11284</v>
      </c>
      <c r="I112" s="9" t="s">
        <v>15</v>
      </c>
      <c r="J112" s="9" t="s">
        <v>16</v>
      </c>
    </row>
    <row r="113" customFormat="false" ht="15.75" hidden="false" customHeight="true" outlineLevel="0" collapsed="false">
      <c r="A113" s="9" t="n">
        <v>103</v>
      </c>
      <c r="B113" s="9" t="n">
        <v>98</v>
      </c>
      <c r="C113" s="9" t="s">
        <v>13</v>
      </c>
      <c r="D113" s="9" t="n">
        <v>1195</v>
      </c>
      <c r="E113" s="9" t="s">
        <v>14</v>
      </c>
      <c r="F113" s="10" t="n">
        <v>0.243055555555556</v>
      </c>
      <c r="G113" s="11" t="n">
        <v>3</v>
      </c>
      <c r="H113" s="9" t="n">
        <v>11284</v>
      </c>
      <c r="I113" s="9" t="s">
        <v>15</v>
      </c>
      <c r="J113" s="9" t="s">
        <v>16</v>
      </c>
    </row>
    <row r="114" customFormat="false" ht="15.75" hidden="false" customHeight="true" outlineLevel="0" collapsed="false">
      <c r="A114" s="9" t="n">
        <v>104</v>
      </c>
      <c r="B114" s="9" t="n">
        <v>98</v>
      </c>
      <c r="C114" s="9" t="s">
        <v>13</v>
      </c>
      <c r="D114" s="9" t="n">
        <v>1195</v>
      </c>
      <c r="E114" s="9" t="s">
        <v>14</v>
      </c>
      <c r="F114" s="10" t="n">
        <v>0.248263888888889</v>
      </c>
      <c r="G114" s="11" t="n">
        <v>3</v>
      </c>
      <c r="H114" s="9" t="n">
        <v>11284</v>
      </c>
      <c r="I114" s="9" t="s">
        <v>15</v>
      </c>
      <c r="J114" s="9" t="s">
        <v>16</v>
      </c>
    </row>
    <row r="115" customFormat="false" ht="15.75" hidden="false" customHeight="true" outlineLevel="0" collapsed="false">
      <c r="A115" s="9" t="n">
        <v>105</v>
      </c>
      <c r="B115" s="9" t="n">
        <v>98</v>
      </c>
      <c r="C115" s="9" t="s">
        <v>13</v>
      </c>
      <c r="D115" s="9" t="n">
        <v>1195</v>
      </c>
      <c r="E115" s="9" t="s">
        <v>14</v>
      </c>
      <c r="F115" s="10" t="n">
        <v>0.253472222222222</v>
      </c>
      <c r="G115" s="11" t="n">
        <v>3</v>
      </c>
      <c r="H115" s="9" t="n">
        <v>11284</v>
      </c>
      <c r="I115" s="9" t="s">
        <v>15</v>
      </c>
      <c r="J115" s="9" t="s">
        <v>16</v>
      </c>
    </row>
    <row r="116" customFormat="false" ht="15.75" hidden="false" customHeight="true" outlineLevel="0" collapsed="false">
      <c r="A116" s="9" t="n">
        <v>106</v>
      </c>
      <c r="B116" s="9" t="n">
        <v>98</v>
      </c>
      <c r="C116" s="9" t="s">
        <v>13</v>
      </c>
      <c r="D116" s="9" t="n">
        <v>1195</v>
      </c>
      <c r="E116" s="9" t="s">
        <v>14</v>
      </c>
      <c r="F116" s="10" t="n">
        <v>0.258680555555556</v>
      </c>
      <c r="G116" s="11" t="n">
        <v>2</v>
      </c>
      <c r="H116" s="9" t="n">
        <v>11284</v>
      </c>
      <c r="I116" s="9" t="s">
        <v>15</v>
      </c>
      <c r="J116" s="9" t="s">
        <v>16</v>
      </c>
    </row>
    <row r="117" customFormat="false" ht="15.75" hidden="false" customHeight="true" outlineLevel="0" collapsed="false">
      <c r="A117" s="9" t="n">
        <v>107</v>
      </c>
      <c r="B117" s="9" t="n">
        <v>98</v>
      </c>
      <c r="C117" s="9" t="s">
        <v>13</v>
      </c>
      <c r="D117" s="9" t="n">
        <v>1195</v>
      </c>
      <c r="E117" s="9" t="s">
        <v>14</v>
      </c>
      <c r="F117" s="10" t="n">
        <v>0.263888888888889</v>
      </c>
      <c r="G117" s="11" t="n">
        <v>4</v>
      </c>
      <c r="H117" s="9" t="n">
        <v>11284</v>
      </c>
      <c r="I117" s="9" t="s">
        <v>15</v>
      </c>
      <c r="J117" s="9" t="s">
        <v>16</v>
      </c>
    </row>
    <row r="118" customFormat="false" ht="15.75" hidden="false" customHeight="true" outlineLevel="0" collapsed="false">
      <c r="A118" s="9" t="n">
        <v>108</v>
      </c>
      <c r="B118" s="9" t="n">
        <v>98</v>
      </c>
      <c r="C118" s="9" t="s">
        <v>13</v>
      </c>
      <c r="D118" s="9" t="n">
        <v>1195</v>
      </c>
      <c r="E118" s="9" t="s">
        <v>14</v>
      </c>
      <c r="F118" s="10" t="n">
        <v>0.269097222222222</v>
      </c>
      <c r="G118" s="11" t="n">
        <v>4</v>
      </c>
      <c r="H118" s="9" t="n">
        <v>11284</v>
      </c>
      <c r="I118" s="9" t="s">
        <v>15</v>
      </c>
      <c r="J118" s="9" t="s">
        <v>16</v>
      </c>
    </row>
    <row r="119" customFormat="false" ht="15.75" hidden="false" customHeight="true" outlineLevel="0" collapsed="false">
      <c r="A119" s="9" t="n">
        <v>109</v>
      </c>
      <c r="B119" s="9" t="n">
        <v>98</v>
      </c>
      <c r="C119" s="9" t="s">
        <v>13</v>
      </c>
      <c r="D119" s="9" t="n">
        <v>1195</v>
      </c>
      <c r="E119" s="9" t="s">
        <v>14</v>
      </c>
      <c r="F119" s="10" t="n">
        <v>0.274305555555556</v>
      </c>
      <c r="G119" s="11" t="n">
        <v>4</v>
      </c>
      <c r="H119" s="9" t="n">
        <v>11284</v>
      </c>
      <c r="I119" s="9" t="s">
        <v>15</v>
      </c>
      <c r="J119" s="9" t="s">
        <v>16</v>
      </c>
    </row>
    <row r="120" customFormat="false" ht="15.75" hidden="false" customHeight="true" outlineLevel="0" collapsed="false">
      <c r="A120" s="9" t="n">
        <v>110</v>
      </c>
      <c r="B120" s="9" t="n">
        <v>98</v>
      </c>
      <c r="C120" s="9" t="s">
        <v>13</v>
      </c>
      <c r="D120" s="9" t="n">
        <v>1195</v>
      </c>
      <c r="E120" s="9" t="s">
        <v>14</v>
      </c>
      <c r="F120" s="10" t="n">
        <v>0.279861111111111</v>
      </c>
      <c r="G120" s="11" t="n">
        <v>4</v>
      </c>
      <c r="H120" s="9" t="n">
        <v>11284</v>
      </c>
      <c r="I120" s="9" t="s">
        <v>15</v>
      </c>
      <c r="J120" s="9" t="s">
        <v>16</v>
      </c>
    </row>
    <row r="121" customFormat="false" ht="15.75" hidden="false" customHeight="true" outlineLevel="0" collapsed="false">
      <c r="A121" s="9" t="n">
        <v>111</v>
      </c>
      <c r="B121" s="9" t="n">
        <v>98</v>
      </c>
      <c r="C121" s="9" t="s">
        <v>13</v>
      </c>
      <c r="D121" s="9" t="n">
        <v>1195</v>
      </c>
      <c r="E121" s="9" t="s">
        <v>14</v>
      </c>
      <c r="F121" s="10" t="n">
        <v>0.285416666666667</v>
      </c>
      <c r="G121" s="11" t="n">
        <v>4</v>
      </c>
      <c r="H121" s="9" t="n">
        <v>11284</v>
      </c>
      <c r="I121" s="9" t="s">
        <v>15</v>
      </c>
      <c r="J121" s="9" t="s">
        <v>16</v>
      </c>
    </row>
    <row r="122" customFormat="false" ht="15.75" hidden="false" customHeight="true" outlineLevel="0" collapsed="false">
      <c r="A122" s="9" t="n">
        <v>112</v>
      </c>
      <c r="B122" s="9" t="n">
        <v>98</v>
      </c>
      <c r="C122" s="9" t="s">
        <v>13</v>
      </c>
      <c r="D122" s="9" t="n">
        <v>1195</v>
      </c>
      <c r="E122" s="9" t="s">
        <v>14</v>
      </c>
      <c r="F122" s="10" t="n">
        <v>0.290972222222222</v>
      </c>
      <c r="G122" s="11" t="n">
        <v>4</v>
      </c>
      <c r="H122" s="9" t="n">
        <v>11284</v>
      </c>
      <c r="I122" s="9" t="s">
        <v>15</v>
      </c>
      <c r="J122" s="9" t="s">
        <v>16</v>
      </c>
    </row>
    <row r="123" customFormat="false" ht="15.75" hidden="false" customHeight="true" outlineLevel="0" collapsed="false">
      <c r="A123" s="9" t="n">
        <v>113</v>
      </c>
      <c r="B123" s="9" t="n">
        <v>98</v>
      </c>
      <c r="C123" s="9" t="s">
        <v>13</v>
      </c>
      <c r="D123" s="9" t="n">
        <v>1195</v>
      </c>
      <c r="E123" s="9" t="s">
        <v>14</v>
      </c>
      <c r="F123" s="10" t="n">
        <v>0.296527777777778</v>
      </c>
      <c r="G123" s="11" t="n">
        <v>4</v>
      </c>
      <c r="H123" s="9" t="n">
        <v>11284</v>
      </c>
      <c r="I123" s="9" t="s">
        <v>15</v>
      </c>
      <c r="J123" s="9" t="s">
        <v>16</v>
      </c>
    </row>
    <row r="124" customFormat="false" ht="15.75" hidden="false" customHeight="true" outlineLevel="0" collapsed="false">
      <c r="A124" s="9" t="n">
        <v>114</v>
      </c>
      <c r="B124" s="9" t="n">
        <v>98</v>
      </c>
      <c r="C124" s="9" t="s">
        <v>13</v>
      </c>
      <c r="D124" s="9" t="n">
        <v>1195</v>
      </c>
      <c r="E124" s="9" t="s">
        <v>14</v>
      </c>
      <c r="F124" s="10" t="n">
        <v>0.302604166666667</v>
      </c>
      <c r="G124" s="11" t="n">
        <v>3</v>
      </c>
      <c r="H124" s="9" t="n">
        <v>11284</v>
      </c>
      <c r="I124" s="9" t="s">
        <v>15</v>
      </c>
      <c r="J124" s="9" t="s">
        <v>16</v>
      </c>
    </row>
    <row r="125" customFormat="false" ht="15.75" hidden="false" customHeight="true" outlineLevel="0" collapsed="false">
      <c r="A125" s="9" t="n">
        <v>115</v>
      </c>
      <c r="B125" s="9" t="n">
        <v>98</v>
      </c>
      <c r="C125" s="9" t="s">
        <v>13</v>
      </c>
      <c r="D125" s="9" t="n">
        <v>1195</v>
      </c>
      <c r="E125" s="9" t="s">
        <v>14</v>
      </c>
      <c r="F125" s="10" t="n">
        <v>0.308680555555556</v>
      </c>
      <c r="G125" s="11" t="n">
        <v>3</v>
      </c>
      <c r="H125" s="9" t="n">
        <v>11284</v>
      </c>
      <c r="I125" s="9" t="s">
        <v>15</v>
      </c>
      <c r="J125" s="9" t="s">
        <v>16</v>
      </c>
    </row>
    <row r="126" customFormat="false" ht="15.75" hidden="false" customHeight="true" outlineLevel="0" collapsed="false">
      <c r="A126" s="9" t="n">
        <v>116</v>
      </c>
      <c r="B126" s="9" t="n">
        <v>98</v>
      </c>
      <c r="C126" s="9" t="s">
        <v>13</v>
      </c>
      <c r="D126" s="9" t="n">
        <v>1195</v>
      </c>
      <c r="E126" s="9" t="s">
        <v>14</v>
      </c>
      <c r="F126" s="10" t="n">
        <v>0.314756944444444</v>
      </c>
      <c r="G126" s="11" t="n">
        <v>4</v>
      </c>
      <c r="H126" s="9" t="n">
        <v>11284</v>
      </c>
      <c r="I126" s="9" t="s">
        <v>15</v>
      </c>
      <c r="J126" s="9" t="s">
        <v>16</v>
      </c>
    </row>
    <row r="127" customFormat="false" ht="15.75" hidden="false" customHeight="true" outlineLevel="0" collapsed="false">
      <c r="A127" s="9" t="n">
        <v>117</v>
      </c>
      <c r="B127" s="9" t="n">
        <v>98</v>
      </c>
      <c r="C127" s="9" t="s">
        <v>13</v>
      </c>
      <c r="D127" s="9" t="n">
        <v>1195</v>
      </c>
      <c r="E127" s="9" t="s">
        <v>14</v>
      </c>
      <c r="F127" s="10" t="n">
        <v>0.320833333333333</v>
      </c>
      <c r="G127" s="11" t="n">
        <v>2</v>
      </c>
      <c r="H127" s="9" t="n">
        <v>11284</v>
      </c>
      <c r="I127" s="9" t="s">
        <v>15</v>
      </c>
      <c r="J127" s="9" t="s">
        <v>16</v>
      </c>
    </row>
    <row r="128" customFormat="false" ht="15.75" hidden="false" customHeight="true" outlineLevel="0" collapsed="false">
      <c r="A128" s="9" t="n">
        <v>118</v>
      </c>
      <c r="B128" s="9" t="n">
        <v>98</v>
      </c>
      <c r="C128" s="9" t="s">
        <v>13</v>
      </c>
      <c r="D128" s="9" t="n">
        <v>1195</v>
      </c>
      <c r="E128" s="9" t="s">
        <v>14</v>
      </c>
      <c r="F128" s="10" t="n">
        <v>0.326909722222222</v>
      </c>
      <c r="G128" s="11" t="n">
        <v>4</v>
      </c>
      <c r="H128" s="9" t="n">
        <v>11284</v>
      </c>
      <c r="I128" s="9" t="s">
        <v>15</v>
      </c>
      <c r="J128" s="9" t="s">
        <v>16</v>
      </c>
    </row>
    <row r="129" customFormat="false" ht="15.75" hidden="false" customHeight="true" outlineLevel="0" collapsed="false">
      <c r="A129" s="9" t="n">
        <v>119</v>
      </c>
      <c r="B129" s="9" t="n">
        <v>98</v>
      </c>
      <c r="C129" s="9" t="s">
        <v>13</v>
      </c>
      <c r="D129" s="9" t="n">
        <v>1195</v>
      </c>
      <c r="E129" s="9" t="s">
        <v>14</v>
      </c>
      <c r="F129" s="10" t="n">
        <v>0.332986111111111</v>
      </c>
      <c r="G129" s="11" t="n">
        <v>3</v>
      </c>
      <c r="H129" s="9" t="n">
        <v>11284</v>
      </c>
      <c r="I129" s="9" t="s">
        <v>15</v>
      </c>
      <c r="J129" s="9" t="s">
        <v>16</v>
      </c>
    </row>
    <row r="130" customFormat="false" ht="15.75" hidden="false" customHeight="true" outlineLevel="0" collapsed="false">
      <c r="A130" s="9" t="n">
        <v>120</v>
      </c>
      <c r="B130" s="9" t="n">
        <v>98</v>
      </c>
      <c r="C130" s="9" t="s">
        <v>13</v>
      </c>
      <c r="D130" s="9" t="n">
        <v>1195</v>
      </c>
      <c r="E130" s="9" t="s">
        <v>14</v>
      </c>
      <c r="F130" s="10" t="n">
        <v>0.3390625</v>
      </c>
      <c r="G130" s="11" t="n">
        <v>4</v>
      </c>
      <c r="H130" s="9" t="n">
        <v>11284</v>
      </c>
      <c r="I130" s="9" t="s">
        <v>15</v>
      </c>
      <c r="J130" s="9" t="s">
        <v>16</v>
      </c>
    </row>
    <row r="131" customFormat="false" ht="15.75" hidden="false" customHeight="true" outlineLevel="0" collapsed="false">
      <c r="A131" s="9" t="n">
        <v>121</v>
      </c>
      <c r="B131" s="9" t="n">
        <v>98</v>
      </c>
      <c r="C131" s="9" t="s">
        <v>13</v>
      </c>
      <c r="D131" s="9" t="n">
        <v>1195</v>
      </c>
      <c r="E131" s="9" t="s">
        <v>14</v>
      </c>
      <c r="F131" s="10" t="n">
        <v>0.345138888888889</v>
      </c>
      <c r="G131" s="11" t="n">
        <v>4</v>
      </c>
      <c r="H131" s="9" t="n">
        <v>11284</v>
      </c>
      <c r="I131" s="9" t="s">
        <v>15</v>
      </c>
      <c r="J131" s="9" t="s">
        <v>16</v>
      </c>
    </row>
    <row r="132" customFormat="false" ht="15.75" hidden="false" customHeight="true" outlineLevel="0" collapsed="false">
      <c r="A132" s="9" t="n">
        <v>122</v>
      </c>
      <c r="B132" s="9" t="n">
        <v>98</v>
      </c>
      <c r="C132" s="9" t="s">
        <v>13</v>
      </c>
      <c r="D132" s="9" t="n">
        <v>1195</v>
      </c>
      <c r="E132" s="9" t="s">
        <v>14</v>
      </c>
      <c r="F132" s="10" t="n">
        <v>0.351215277777778</v>
      </c>
      <c r="G132" s="11" t="n">
        <v>4</v>
      </c>
      <c r="H132" s="9" t="n">
        <v>11284</v>
      </c>
      <c r="I132" s="9" t="s">
        <v>15</v>
      </c>
      <c r="J132" s="9" t="s">
        <v>16</v>
      </c>
    </row>
    <row r="133" customFormat="false" ht="15.75" hidden="false" customHeight="true" outlineLevel="0" collapsed="false">
      <c r="A133" s="9" t="n">
        <v>123</v>
      </c>
      <c r="B133" s="9" t="n">
        <v>98</v>
      </c>
      <c r="C133" s="9" t="s">
        <v>13</v>
      </c>
      <c r="D133" s="9" t="n">
        <v>1195</v>
      </c>
      <c r="E133" s="9" t="s">
        <v>14</v>
      </c>
      <c r="F133" s="10" t="n">
        <v>0.357291666666667</v>
      </c>
      <c r="G133" s="11" t="n">
        <v>4</v>
      </c>
      <c r="H133" s="9" t="n">
        <v>11284</v>
      </c>
      <c r="I133" s="9" t="s">
        <v>15</v>
      </c>
      <c r="J133" s="9" t="s">
        <v>16</v>
      </c>
    </row>
    <row r="134" customFormat="false" ht="15.75" hidden="false" customHeight="true" outlineLevel="0" collapsed="false">
      <c r="A134" s="9" t="n">
        <v>124</v>
      </c>
      <c r="B134" s="9" t="n">
        <v>98</v>
      </c>
      <c r="C134" s="9" t="s">
        <v>13</v>
      </c>
      <c r="D134" s="9" t="n">
        <v>1195</v>
      </c>
      <c r="E134" s="9" t="s">
        <v>14</v>
      </c>
      <c r="F134" s="10" t="n">
        <v>0.363368055555556</v>
      </c>
      <c r="G134" s="11" t="n">
        <v>4</v>
      </c>
      <c r="H134" s="9" t="n">
        <v>11284</v>
      </c>
      <c r="I134" s="9" t="s">
        <v>15</v>
      </c>
      <c r="J134" s="9" t="s">
        <v>16</v>
      </c>
    </row>
    <row r="135" customFormat="false" ht="15.75" hidden="false" customHeight="true" outlineLevel="0" collapsed="false">
      <c r="A135" s="9" t="n">
        <v>125</v>
      </c>
      <c r="B135" s="9" t="n">
        <v>98</v>
      </c>
      <c r="C135" s="9" t="s">
        <v>13</v>
      </c>
      <c r="D135" s="9" t="n">
        <v>1195</v>
      </c>
      <c r="E135" s="9" t="s">
        <v>14</v>
      </c>
      <c r="F135" s="10" t="n">
        <v>0.369444444444444</v>
      </c>
      <c r="G135" s="11" t="n">
        <v>1</v>
      </c>
      <c r="H135" s="9" t="n">
        <v>11284</v>
      </c>
      <c r="I135" s="9" t="s">
        <v>15</v>
      </c>
      <c r="J135" s="9" t="s">
        <v>16</v>
      </c>
    </row>
    <row r="136" customFormat="false" ht="15.75" hidden="false" customHeight="true" outlineLevel="0" collapsed="false">
      <c r="A136" s="9" t="n">
        <v>126</v>
      </c>
      <c r="B136" s="9" t="n">
        <v>98</v>
      </c>
      <c r="C136" s="9" t="s">
        <v>13</v>
      </c>
      <c r="D136" s="9" t="n">
        <v>1195</v>
      </c>
      <c r="E136" s="9" t="s">
        <v>14</v>
      </c>
      <c r="F136" s="10" t="n">
        <v>0.375520833333333</v>
      </c>
      <c r="G136" s="11" t="n">
        <v>4</v>
      </c>
      <c r="H136" s="9" t="n">
        <v>11284</v>
      </c>
      <c r="I136" s="9" t="s">
        <v>15</v>
      </c>
      <c r="J136" s="9" t="s">
        <v>16</v>
      </c>
    </row>
    <row r="137" customFormat="false" ht="15.75" hidden="false" customHeight="true" outlineLevel="0" collapsed="false">
      <c r="A137" s="9" t="n">
        <v>127</v>
      </c>
      <c r="B137" s="9" t="n">
        <v>98</v>
      </c>
      <c r="C137" s="9" t="s">
        <v>13</v>
      </c>
      <c r="D137" s="9" t="n">
        <v>1195</v>
      </c>
      <c r="E137" s="9" t="s">
        <v>14</v>
      </c>
      <c r="F137" s="10" t="n">
        <v>0.381597222222222</v>
      </c>
      <c r="G137" s="11" t="n">
        <v>3</v>
      </c>
      <c r="H137" s="9" t="n">
        <v>11284</v>
      </c>
      <c r="I137" s="9" t="s">
        <v>15</v>
      </c>
      <c r="J137" s="9" t="s">
        <v>16</v>
      </c>
    </row>
    <row r="138" customFormat="false" ht="15.75" hidden="false" customHeight="true" outlineLevel="0" collapsed="false">
      <c r="A138" s="9" t="n">
        <v>128</v>
      </c>
      <c r="B138" s="9" t="n">
        <v>98</v>
      </c>
      <c r="C138" s="9" t="s">
        <v>13</v>
      </c>
      <c r="D138" s="9" t="n">
        <v>1195</v>
      </c>
      <c r="E138" s="9" t="s">
        <v>14</v>
      </c>
      <c r="F138" s="10" t="n">
        <v>0.387673611111111</v>
      </c>
      <c r="G138" s="11" t="n">
        <v>4</v>
      </c>
      <c r="H138" s="9" t="n">
        <v>11284</v>
      </c>
      <c r="I138" s="9" t="s">
        <v>15</v>
      </c>
      <c r="J138" s="9" t="s">
        <v>16</v>
      </c>
    </row>
    <row r="139" customFormat="false" ht="15.75" hidden="false" customHeight="true" outlineLevel="0" collapsed="false">
      <c r="A139" s="9" t="n">
        <v>129</v>
      </c>
      <c r="B139" s="9" t="n">
        <v>98</v>
      </c>
      <c r="C139" s="9" t="s">
        <v>13</v>
      </c>
      <c r="D139" s="9" t="n">
        <v>1195</v>
      </c>
      <c r="E139" s="9" t="s">
        <v>14</v>
      </c>
      <c r="F139" s="10" t="n">
        <v>0.39375</v>
      </c>
      <c r="G139" s="11" t="n">
        <v>4</v>
      </c>
      <c r="H139" s="9" t="n">
        <v>11284</v>
      </c>
      <c r="I139" s="9" t="s">
        <v>15</v>
      </c>
      <c r="J139" s="9" t="s">
        <v>16</v>
      </c>
    </row>
    <row r="140" customFormat="false" ht="15.75" hidden="false" customHeight="true" outlineLevel="0" collapsed="false">
      <c r="A140" s="9" t="n">
        <v>130</v>
      </c>
      <c r="B140" s="9" t="n">
        <v>98</v>
      </c>
      <c r="C140" s="9" t="s">
        <v>13</v>
      </c>
      <c r="D140" s="9" t="n">
        <v>1195</v>
      </c>
      <c r="E140" s="9" t="s">
        <v>14</v>
      </c>
      <c r="F140" s="10" t="n">
        <v>0.399479166666667</v>
      </c>
      <c r="G140" s="11" t="n">
        <v>3</v>
      </c>
      <c r="H140" s="9" t="n">
        <v>11284</v>
      </c>
      <c r="I140" s="9" t="s">
        <v>15</v>
      </c>
      <c r="J140" s="9" t="s">
        <v>16</v>
      </c>
    </row>
    <row r="141" customFormat="false" ht="15.75" hidden="false" customHeight="true" outlineLevel="0" collapsed="false">
      <c r="A141" s="9" t="n">
        <v>131</v>
      </c>
      <c r="B141" s="9" t="n">
        <v>98</v>
      </c>
      <c r="C141" s="9" t="s">
        <v>13</v>
      </c>
      <c r="D141" s="9" t="n">
        <v>1195</v>
      </c>
      <c r="E141" s="9" t="s">
        <v>14</v>
      </c>
      <c r="F141" s="10" t="n">
        <v>0.406770833333333</v>
      </c>
      <c r="G141" s="11" t="n">
        <v>3</v>
      </c>
      <c r="H141" s="9" t="n">
        <v>11284</v>
      </c>
      <c r="I141" s="9" t="s">
        <v>15</v>
      </c>
      <c r="J141" s="9" t="s">
        <v>16</v>
      </c>
    </row>
    <row r="142" customFormat="false" ht="15.75" hidden="false" customHeight="true" outlineLevel="0" collapsed="false">
      <c r="A142" s="9" t="n">
        <v>132</v>
      </c>
      <c r="B142" s="9" t="n">
        <v>98</v>
      </c>
      <c r="C142" s="9" t="s">
        <v>13</v>
      </c>
      <c r="D142" s="9" t="n">
        <v>1195</v>
      </c>
      <c r="E142" s="9" t="s">
        <v>14</v>
      </c>
      <c r="F142" s="10" t="n">
        <v>0.4140625</v>
      </c>
      <c r="G142" s="11" t="n">
        <v>4</v>
      </c>
      <c r="H142" s="9" t="n">
        <v>11284</v>
      </c>
      <c r="I142" s="9" t="s">
        <v>15</v>
      </c>
      <c r="J142" s="9" t="s">
        <v>16</v>
      </c>
    </row>
    <row r="143" customFormat="false" ht="15.75" hidden="false" customHeight="true" outlineLevel="0" collapsed="false">
      <c r="A143" s="9"/>
      <c r="B143" s="9"/>
      <c r="C143" s="9"/>
      <c r="D143" s="9"/>
      <c r="E143" s="9"/>
      <c r="F143" s="9"/>
      <c r="G143" s="11"/>
      <c r="H143" s="9"/>
      <c r="I143" s="9"/>
      <c r="J143" s="9"/>
    </row>
    <row r="144" customFormat="false" ht="15.75" hidden="false" customHeight="true" outlineLevel="0" collapsed="false">
      <c r="A144" s="9"/>
      <c r="B144" s="9"/>
      <c r="C144" s="9"/>
      <c r="D144" s="9"/>
      <c r="E144" s="9"/>
      <c r="F144" s="9"/>
      <c r="G144" s="11"/>
      <c r="H144" s="9"/>
      <c r="I144" s="9"/>
      <c r="J144" s="9"/>
    </row>
    <row r="145" customFormat="false" ht="15.75" hidden="false" customHeight="true" outlineLevel="0" collapsed="false">
      <c r="A145" s="9"/>
      <c r="B145" s="9"/>
      <c r="C145" s="9"/>
      <c r="D145" s="9"/>
      <c r="E145" s="9"/>
      <c r="F145" s="9"/>
      <c r="G145" s="11"/>
      <c r="H145" s="9"/>
      <c r="I145" s="9"/>
      <c r="J145" s="9"/>
    </row>
    <row r="146" customFormat="false" ht="15.75" hidden="false" customHeight="true" outlineLevel="0" collapsed="false">
      <c r="A146" s="9"/>
      <c r="B146" s="9"/>
      <c r="C146" s="9"/>
      <c r="D146" s="9"/>
      <c r="E146" s="9"/>
      <c r="F146" s="9"/>
      <c r="G146" s="11"/>
      <c r="H146" s="9"/>
      <c r="I146" s="9"/>
      <c r="J146" s="9"/>
    </row>
    <row r="147" customFormat="false" ht="15.75" hidden="false" customHeight="true" outlineLevel="0" collapsed="false">
      <c r="A147" s="9"/>
      <c r="B147" s="9"/>
      <c r="C147" s="9"/>
      <c r="D147" s="9"/>
      <c r="E147" s="9"/>
      <c r="F147" s="9"/>
      <c r="G147" s="11"/>
      <c r="H147" s="9"/>
      <c r="I147" s="9"/>
      <c r="J147" s="9"/>
    </row>
    <row r="148" customFormat="false" ht="15.75" hidden="false" customHeight="true" outlineLevel="0" collapsed="false">
      <c r="A148" s="9"/>
      <c r="B148" s="9"/>
      <c r="C148" s="9"/>
      <c r="D148" s="9"/>
      <c r="E148" s="9"/>
      <c r="F148" s="9"/>
      <c r="G148" s="11"/>
      <c r="H148" s="9"/>
      <c r="I148" s="9"/>
      <c r="J148" s="9"/>
    </row>
    <row r="149" customFormat="false" ht="15.75" hidden="false" customHeight="true" outlineLevel="0" collapsed="false">
      <c r="A149" s="9"/>
      <c r="B149" s="9"/>
      <c r="C149" s="9"/>
      <c r="D149" s="9"/>
      <c r="E149" s="9"/>
      <c r="F149" s="9"/>
      <c r="G149" s="11"/>
      <c r="H149" s="9"/>
      <c r="I149" s="9"/>
      <c r="J149" s="9"/>
    </row>
    <row r="150" customFormat="false" ht="15.75" hidden="false" customHeight="true" outlineLevel="0" collapsed="false">
      <c r="A150" s="9"/>
      <c r="B150" s="9"/>
      <c r="C150" s="9"/>
      <c r="D150" s="9"/>
      <c r="E150" s="9"/>
      <c r="F150" s="9"/>
      <c r="G150" s="11"/>
      <c r="H150" s="9"/>
      <c r="I150" s="9"/>
      <c r="J150" s="9"/>
    </row>
    <row r="151" customFormat="false" ht="15.75" hidden="false" customHeight="true" outlineLevel="0" collapsed="false">
      <c r="A151" s="9"/>
      <c r="B151" s="9"/>
      <c r="C151" s="9"/>
      <c r="D151" s="9"/>
      <c r="E151" s="9"/>
      <c r="F151" s="9"/>
      <c r="G151" s="11"/>
      <c r="H151" s="9"/>
      <c r="I151" s="9"/>
      <c r="J151" s="9"/>
    </row>
    <row r="152" customFormat="false" ht="15.75" hidden="false" customHeight="true" outlineLevel="0" collapsed="false">
      <c r="A152" s="9"/>
      <c r="B152" s="9"/>
      <c r="C152" s="9"/>
      <c r="D152" s="9"/>
      <c r="E152" s="9"/>
      <c r="F152" s="9"/>
      <c r="G152" s="11"/>
      <c r="H152" s="9"/>
      <c r="I152" s="9"/>
      <c r="J152" s="9"/>
    </row>
    <row r="153" customFormat="false" ht="15.75" hidden="false" customHeight="true" outlineLevel="0" collapsed="false">
      <c r="A153" s="9"/>
      <c r="B153" s="9"/>
      <c r="C153" s="9"/>
      <c r="D153" s="9"/>
      <c r="E153" s="9"/>
      <c r="F153" s="9"/>
      <c r="G153" s="11"/>
      <c r="H153" s="9"/>
      <c r="I153" s="9"/>
      <c r="J153" s="9"/>
    </row>
    <row r="154" customFormat="false" ht="15.75" hidden="false" customHeight="true" outlineLevel="0" collapsed="false">
      <c r="A154" s="9"/>
      <c r="B154" s="9"/>
      <c r="C154" s="9"/>
      <c r="D154" s="9"/>
      <c r="E154" s="9"/>
      <c r="F154" s="9"/>
      <c r="G154" s="11"/>
      <c r="H154" s="9"/>
      <c r="I154" s="9"/>
      <c r="J154" s="9"/>
    </row>
    <row r="155" customFormat="false" ht="15.75" hidden="false" customHeight="true" outlineLevel="0" collapsed="false">
      <c r="A155" s="9"/>
      <c r="B155" s="9"/>
      <c r="C155" s="9"/>
      <c r="D155" s="9"/>
      <c r="E155" s="9"/>
      <c r="F155" s="9"/>
      <c r="G155" s="11"/>
      <c r="H155" s="9"/>
      <c r="I155" s="9"/>
      <c r="J155" s="9"/>
    </row>
    <row r="156" customFormat="false" ht="15.75" hidden="false" customHeight="true" outlineLevel="0" collapsed="false">
      <c r="A156" s="9"/>
      <c r="B156" s="9"/>
      <c r="C156" s="9"/>
      <c r="D156" s="9"/>
      <c r="E156" s="9"/>
      <c r="F156" s="9"/>
      <c r="G156" s="11"/>
      <c r="H156" s="9"/>
      <c r="I156" s="9"/>
      <c r="J156" s="9"/>
    </row>
    <row r="157" customFormat="false" ht="15.75" hidden="false" customHeight="true" outlineLevel="0" collapsed="false">
      <c r="A157" s="9"/>
      <c r="B157" s="9"/>
      <c r="C157" s="9"/>
      <c r="D157" s="9"/>
      <c r="E157" s="9"/>
      <c r="F157" s="9"/>
      <c r="G157" s="11"/>
      <c r="H157" s="9"/>
      <c r="I157" s="9"/>
      <c r="J157" s="9"/>
    </row>
    <row r="158" customFormat="false" ht="15.75" hidden="false" customHeight="true" outlineLevel="0" collapsed="false">
      <c r="A158" s="9"/>
      <c r="B158" s="9"/>
      <c r="C158" s="9"/>
      <c r="D158" s="9"/>
      <c r="E158" s="9"/>
      <c r="F158" s="9"/>
      <c r="G158" s="11"/>
      <c r="H158" s="9"/>
      <c r="I158" s="9"/>
      <c r="J158" s="9"/>
    </row>
    <row r="159" customFormat="false" ht="15.75" hidden="false" customHeight="true" outlineLevel="0" collapsed="false">
      <c r="A159" s="9"/>
      <c r="B159" s="9"/>
      <c r="C159" s="9"/>
      <c r="D159" s="9"/>
      <c r="E159" s="9"/>
      <c r="F159" s="9"/>
      <c r="G159" s="11"/>
      <c r="H159" s="9"/>
      <c r="I159" s="9"/>
      <c r="J159" s="9"/>
    </row>
    <row r="160" customFormat="false" ht="15.75" hidden="false" customHeight="true" outlineLevel="0" collapsed="false">
      <c r="A160" s="9"/>
      <c r="B160" s="9"/>
      <c r="C160" s="9"/>
      <c r="D160" s="9"/>
      <c r="E160" s="9"/>
      <c r="F160" s="9"/>
      <c r="G160" s="11"/>
      <c r="H160" s="9"/>
      <c r="I160" s="9"/>
      <c r="J160" s="9"/>
    </row>
    <row r="161" customFormat="false" ht="15.75" hidden="false" customHeight="true" outlineLevel="0" collapsed="false">
      <c r="A161" s="9"/>
      <c r="B161" s="9"/>
      <c r="C161" s="9"/>
      <c r="D161" s="9"/>
      <c r="E161" s="9"/>
      <c r="F161" s="9"/>
      <c r="G161" s="11"/>
      <c r="H161" s="9"/>
      <c r="I161" s="9"/>
      <c r="J161" s="9"/>
    </row>
    <row r="162" customFormat="false" ht="15.75" hidden="false" customHeight="true" outlineLevel="0" collapsed="false">
      <c r="A162" s="9"/>
      <c r="B162" s="9"/>
      <c r="C162" s="9"/>
      <c r="D162" s="9"/>
      <c r="E162" s="9"/>
      <c r="F162" s="9"/>
      <c r="G162" s="11"/>
      <c r="H162" s="9"/>
      <c r="I162" s="9"/>
      <c r="J162" s="9"/>
    </row>
    <row r="163" customFormat="false" ht="15.75" hidden="false" customHeight="true" outlineLevel="0" collapsed="false">
      <c r="A163" s="9"/>
      <c r="B163" s="9"/>
      <c r="C163" s="9"/>
      <c r="D163" s="9"/>
      <c r="E163" s="9"/>
      <c r="F163" s="9"/>
      <c r="G163" s="11"/>
      <c r="H163" s="9"/>
      <c r="I163" s="9"/>
      <c r="J163" s="9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11"/>
      <c r="H164" s="9"/>
      <c r="I164" s="9"/>
      <c r="J164" s="9"/>
    </row>
    <row r="165" customFormat="false" ht="15.75" hidden="false" customHeight="true" outlineLevel="0" collapsed="false">
      <c r="A165" s="9"/>
      <c r="B165" s="9"/>
      <c r="C165" s="9"/>
      <c r="D165" s="9"/>
      <c r="E165" s="9"/>
      <c r="F165" s="9"/>
      <c r="G165" s="11"/>
      <c r="H165" s="9"/>
      <c r="I165" s="9"/>
      <c r="J165" s="9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11"/>
      <c r="H166" s="9"/>
      <c r="I166" s="9"/>
      <c r="J166" s="9"/>
    </row>
    <row r="167" customFormat="false" ht="15.75" hidden="false" customHeight="true" outlineLevel="0" collapsed="false">
      <c r="A167" s="9"/>
      <c r="B167" s="9"/>
      <c r="C167" s="9"/>
      <c r="D167" s="9"/>
      <c r="E167" s="9"/>
      <c r="F167" s="9"/>
      <c r="G167" s="11"/>
      <c r="H167" s="9"/>
      <c r="I167" s="9"/>
      <c r="J167" s="9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11"/>
      <c r="H168" s="9"/>
      <c r="I168" s="9"/>
      <c r="J168" s="9"/>
    </row>
    <row r="169" customFormat="false" ht="15.75" hidden="false" customHeight="true" outlineLevel="0" collapsed="false">
      <c r="A169" s="9"/>
      <c r="B169" s="9"/>
      <c r="C169" s="9"/>
      <c r="D169" s="9"/>
      <c r="E169" s="9"/>
      <c r="F169" s="9"/>
      <c r="G169" s="11"/>
      <c r="H169" s="9"/>
      <c r="I169" s="9"/>
      <c r="J169" s="9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11"/>
      <c r="H170" s="9"/>
      <c r="I170" s="9"/>
      <c r="J170" s="9"/>
    </row>
    <row r="171" customFormat="false" ht="15.75" hidden="false" customHeight="tru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11"/>
      <c r="H172" s="9"/>
      <c r="I172" s="9"/>
      <c r="J172" s="9"/>
    </row>
    <row r="173" customFormat="false" ht="15.75" hidden="false" customHeight="true" outlineLevel="0" collapsed="false">
      <c r="A173" s="9"/>
      <c r="B173" s="9"/>
      <c r="C173" s="9"/>
      <c r="D173" s="9"/>
      <c r="E173" s="9"/>
      <c r="F173" s="9"/>
      <c r="G173" s="11"/>
      <c r="H173" s="9"/>
      <c r="I173" s="9"/>
      <c r="J173" s="9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11"/>
      <c r="H174" s="9"/>
      <c r="I174" s="9"/>
      <c r="J174" s="9"/>
    </row>
    <row r="175" customFormat="false" ht="15.75" hidden="false" customHeight="true" outlineLevel="0" collapsed="false">
      <c r="A175" s="9"/>
      <c r="B175" s="9"/>
      <c r="C175" s="9"/>
      <c r="D175" s="9"/>
      <c r="E175" s="9"/>
      <c r="F175" s="9"/>
      <c r="G175" s="11"/>
      <c r="H175" s="9"/>
      <c r="I175" s="9"/>
      <c r="J175" s="9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11"/>
      <c r="H176" s="9"/>
      <c r="I176" s="9"/>
      <c r="J176" s="9"/>
    </row>
    <row r="177" customFormat="false" ht="15.75" hidden="false" customHeight="true" outlineLevel="0" collapsed="false">
      <c r="A177" s="9"/>
      <c r="B177" s="9"/>
      <c r="C177" s="9"/>
      <c r="D177" s="9"/>
      <c r="E177" s="9"/>
      <c r="F177" s="9"/>
      <c r="G177" s="11"/>
      <c r="H177" s="9"/>
      <c r="I177" s="9"/>
      <c r="J177" s="9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11"/>
      <c r="H178" s="9"/>
      <c r="I178" s="9"/>
      <c r="J178" s="9"/>
    </row>
    <row r="179" customFormat="false" ht="15.75" hidden="false" customHeight="true" outlineLevel="0" collapsed="false">
      <c r="A179" s="9"/>
      <c r="B179" s="9"/>
      <c r="C179" s="9"/>
      <c r="D179" s="9"/>
      <c r="E179" s="9"/>
      <c r="F179" s="9"/>
      <c r="G179" s="11"/>
      <c r="H179" s="9"/>
      <c r="I179" s="9"/>
      <c r="J179" s="9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11"/>
      <c r="H180" s="9"/>
      <c r="I180" s="9"/>
      <c r="J180" s="9"/>
    </row>
    <row r="181" customFormat="false" ht="15.75" hidden="false" customHeight="true" outlineLevel="0" collapsed="false">
      <c r="G181" s="11"/>
    </row>
    <row r="182" customFormat="false" ht="15.75" hidden="false" customHeight="true" outlineLevel="0" collapsed="false">
      <c r="G182" s="11"/>
    </row>
    <row r="183" customFormat="false" ht="15.75" hidden="false" customHeight="true" outlineLevel="0" collapsed="false">
      <c r="G183" s="11"/>
    </row>
    <row r="184" customFormat="false" ht="15.75" hidden="false" customHeight="true" outlineLevel="0" collapsed="false">
      <c r="G184" s="11"/>
    </row>
    <row r="185" customFormat="false" ht="15.75" hidden="false" customHeight="true" outlineLevel="0" collapsed="false">
      <c r="G185" s="11"/>
    </row>
    <row r="186" customFormat="false" ht="15.75" hidden="false" customHeight="true" outlineLevel="0" collapsed="false">
      <c r="G186" s="11"/>
    </row>
    <row r="187" customFormat="false" ht="15.75" hidden="false" customHeight="true" outlineLevel="0" collapsed="false">
      <c r="G187" s="11"/>
    </row>
    <row r="188" customFormat="false" ht="15.75" hidden="false" customHeight="true" outlineLevel="0" collapsed="false">
      <c r="G188" s="11"/>
    </row>
    <row r="189" customFormat="false" ht="15.75" hidden="false" customHeight="true" outlineLevel="0" collapsed="false">
      <c r="G189" s="11"/>
    </row>
    <row r="190" customFormat="false" ht="15.75" hidden="false" customHeight="true" outlineLevel="0" collapsed="false">
      <c r="G190" s="11"/>
    </row>
    <row r="191" customFormat="false" ht="15.75" hidden="false" customHeight="true" outlineLevel="0" collapsed="false">
      <c r="G191" s="11"/>
    </row>
    <row r="192" customFormat="false" ht="15.75" hidden="false" customHeight="true" outlineLevel="0" collapsed="false">
      <c r="G192" s="11"/>
    </row>
    <row r="193" customFormat="false" ht="15.75" hidden="false" customHeight="true" outlineLevel="0" collapsed="false">
      <c r="G193" s="11"/>
    </row>
    <row r="194" customFormat="false" ht="15.75" hidden="false" customHeight="true" outlineLevel="0" collapsed="false">
      <c r="G194" s="11"/>
    </row>
    <row r="195" customFormat="false" ht="15.75" hidden="false" customHeight="true" outlineLevel="0" collapsed="false">
      <c r="G195" s="11"/>
    </row>
    <row r="196" customFormat="false" ht="15.75" hidden="false" customHeight="true" outlineLevel="0" collapsed="false">
      <c r="G196" s="11"/>
    </row>
    <row r="197" customFormat="false" ht="15.75" hidden="false" customHeight="true" outlineLevel="0" collapsed="false">
      <c r="G197" s="11"/>
    </row>
    <row r="198" customFormat="false" ht="15.75" hidden="false" customHeight="true" outlineLevel="0" collapsed="false">
      <c r="G198" s="11"/>
    </row>
    <row r="199" customFormat="false" ht="15.75" hidden="false" customHeight="true" outlineLevel="0" collapsed="false">
      <c r="G199" s="11"/>
    </row>
    <row r="200" customFormat="false" ht="15.75" hidden="false" customHeight="true" outlineLevel="0" collapsed="false">
      <c r="G200" s="11"/>
    </row>
    <row r="201" customFormat="false" ht="15.75" hidden="false" customHeight="true" outlineLevel="0" collapsed="false">
      <c r="G201" s="11"/>
    </row>
    <row r="202" customFormat="false" ht="15.75" hidden="false" customHeight="true" outlineLevel="0" collapsed="false">
      <c r="G202" s="11"/>
    </row>
    <row r="203" customFormat="false" ht="15.75" hidden="false" customHeight="true" outlineLevel="0" collapsed="false">
      <c r="G203" s="11"/>
    </row>
    <row r="204" customFormat="false" ht="15.75" hidden="false" customHeight="true" outlineLevel="0" collapsed="false">
      <c r="G204" s="11"/>
    </row>
    <row r="205" customFormat="false" ht="15.75" hidden="false" customHeight="true" outlineLevel="0" collapsed="false">
      <c r="G205" s="11"/>
    </row>
    <row r="206" customFormat="false" ht="15.75" hidden="false" customHeight="true" outlineLevel="0" collapsed="false">
      <c r="G206" s="11"/>
    </row>
    <row r="207" customFormat="false" ht="15.75" hidden="false" customHeight="true" outlineLevel="0" collapsed="false">
      <c r="G207" s="11"/>
    </row>
    <row r="208" customFormat="false" ht="15.75" hidden="false" customHeight="true" outlineLevel="0" collapsed="false">
      <c r="G208" s="11"/>
    </row>
    <row r="209" customFormat="false" ht="15.75" hidden="false" customHeight="true" outlineLevel="0" collapsed="false">
      <c r="G209" s="11"/>
    </row>
    <row r="210" customFormat="false" ht="15.75" hidden="false" customHeight="true" outlineLevel="0" collapsed="false">
      <c r="G210" s="11"/>
    </row>
    <row r="211" customFormat="false" ht="15.75" hidden="false" customHeight="true" outlineLevel="0" collapsed="false">
      <c r="G211" s="11"/>
    </row>
    <row r="212" customFormat="false" ht="15.75" hidden="false" customHeight="true" outlineLevel="0" collapsed="false">
      <c r="G212" s="11"/>
    </row>
    <row r="213" customFormat="false" ht="15.75" hidden="false" customHeight="true" outlineLevel="0" collapsed="false">
      <c r="G213" s="11"/>
    </row>
    <row r="214" customFormat="false" ht="15.75" hidden="false" customHeight="true" outlineLevel="0" collapsed="false">
      <c r="G214" s="11"/>
    </row>
    <row r="215" customFormat="false" ht="15.75" hidden="false" customHeight="true" outlineLevel="0" collapsed="false">
      <c r="G215" s="11"/>
    </row>
    <row r="216" customFormat="false" ht="15.75" hidden="false" customHeight="true" outlineLevel="0" collapsed="false">
      <c r="G216" s="11"/>
    </row>
    <row r="217" customFormat="false" ht="15.75" hidden="false" customHeight="true" outlineLevel="0" collapsed="false">
      <c r="G217" s="11"/>
    </row>
    <row r="218" customFormat="false" ht="15.75" hidden="false" customHeight="true" outlineLevel="0" collapsed="false">
      <c r="G218" s="11"/>
    </row>
    <row r="219" customFormat="false" ht="15.75" hidden="false" customHeight="true" outlineLevel="0" collapsed="false">
      <c r="G219" s="11"/>
    </row>
    <row r="220" customFormat="false" ht="15.75" hidden="false" customHeight="true" outlineLevel="0" collapsed="false">
      <c r="G220" s="11"/>
    </row>
    <row r="221" customFormat="false" ht="15.75" hidden="false" customHeight="true" outlineLevel="0" collapsed="false">
      <c r="G221" s="11"/>
    </row>
    <row r="222" customFormat="false" ht="15.75" hidden="false" customHeight="true" outlineLevel="0" collapsed="false">
      <c r="G222" s="11"/>
    </row>
    <row r="223" customFormat="false" ht="15.75" hidden="false" customHeight="true" outlineLevel="0" collapsed="false">
      <c r="G223" s="11"/>
    </row>
    <row r="224" customFormat="false" ht="15.75" hidden="false" customHeight="true" outlineLevel="0" collapsed="false">
      <c r="G224" s="11"/>
    </row>
    <row r="225" customFormat="false" ht="15.75" hidden="false" customHeight="true" outlineLevel="0" collapsed="false">
      <c r="G225" s="11"/>
    </row>
    <row r="226" customFormat="false" ht="15.75" hidden="false" customHeight="true" outlineLevel="0" collapsed="false">
      <c r="G226" s="11"/>
    </row>
    <row r="227" customFormat="false" ht="15.75" hidden="false" customHeight="true" outlineLevel="0" collapsed="false">
      <c r="G227" s="11"/>
    </row>
    <row r="228" customFormat="false" ht="15.75" hidden="false" customHeight="true" outlineLevel="0" collapsed="false">
      <c r="G228" s="11"/>
    </row>
    <row r="229" customFormat="false" ht="15.75" hidden="false" customHeight="true" outlineLevel="0" collapsed="false">
      <c r="G229" s="11"/>
    </row>
    <row r="230" customFormat="false" ht="15.75" hidden="false" customHeight="true" outlineLevel="0" collapsed="false">
      <c r="G230" s="11"/>
    </row>
    <row r="231" customFormat="false" ht="15.75" hidden="false" customHeight="true" outlineLevel="0" collapsed="false">
      <c r="G231" s="11"/>
    </row>
    <row r="232" customFormat="false" ht="15.75" hidden="false" customHeight="true" outlineLevel="0" collapsed="false">
      <c r="G232" s="11"/>
    </row>
    <row r="233" customFormat="false" ht="15.75" hidden="false" customHeight="true" outlineLevel="0" collapsed="false">
      <c r="G233" s="11"/>
    </row>
    <row r="234" customFormat="false" ht="15.75" hidden="false" customHeight="true" outlineLevel="0" collapsed="false">
      <c r="G234" s="11"/>
    </row>
    <row r="235" customFormat="false" ht="15.75" hidden="false" customHeight="true" outlineLevel="0" collapsed="false">
      <c r="G235" s="11"/>
    </row>
    <row r="236" customFormat="false" ht="15.75" hidden="false" customHeight="true" outlineLevel="0" collapsed="false">
      <c r="G236" s="11"/>
    </row>
    <row r="237" customFormat="false" ht="15.75" hidden="false" customHeight="true" outlineLevel="0" collapsed="false">
      <c r="G237" s="11"/>
    </row>
    <row r="238" customFormat="false" ht="15.75" hidden="false" customHeight="true" outlineLevel="0" collapsed="false">
      <c r="G238" s="11"/>
    </row>
    <row r="239" customFormat="false" ht="15.75" hidden="false" customHeight="true" outlineLevel="0" collapsed="false">
      <c r="G239" s="11"/>
    </row>
    <row r="240" customFormat="false" ht="15.75" hidden="false" customHeight="true" outlineLevel="0" collapsed="false">
      <c r="G240" s="11"/>
    </row>
    <row r="241" customFormat="false" ht="15.75" hidden="false" customHeight="true" outlineLevel="0" collapsed="false">
      <c r="G241" s="11"/>
    </row>
    <row r="242" customFormat="false" ht="15.75" hidden="false" customHeight="true" outlineLevel="0" collapsed="false">
      <c r="G242" s="11"/>
    </row>
    <row r="243" customFormat="false" ht="15.75" hidden="false" customHeight="true" outlineLevel="0" collapsed="false">
      <c r="G243" s="11"/>
    </row>
    <row r="244" customFormat="false" ht="15.75" hidden="false" customHeight="true" outlineLevel="0" collapsed="false">
      <c r="G244" s="11"/>
    </row>
    <row r="245" customFormat="false" ht="15.75" hidden="false" customHeight="true" outlineLevel="0" collapsed="false">
      <c r="G245" s="11"/>
    </row>
    <row r="246" customFormat="false" ht="15.75" hidden="false" customHeight="true" outlineLevel="0" collapsed="false">
      <c r="G246" s="11"/>
    </row>
    <row r="247" customFormat="false" ht="15.75" hidden="false" customHeight="true" outlineLevel="0" collapsed="false">
      <c r="G247" s="11"/>
    </row>
    <row r="248" customFormat="false" ht="15.75" hidden="false" customHeight="true" outlineLevel="0" collapsed="false">
      <c r="G248" s="11"/>
    </row>
    <row r="249" customFormat="false" ht="15.75" hidden="false" customHeight="true" outlineLevel="0" collapsed="false">
      <c r="G249" s="11"/>
    </row>
    <row r="250" customFormat="false" ht="15.75" hidden="false" customHeight="true" outlineLevel="0" collapsed="false">
      <c r="G250" s="11"/>
    </row>
    <row r="251" customFormat="false" ht="15.75" hidden="false" customHeight="true" outlineLevel="0" collapsed="false">
      <c r="G251" s="11"/>
    </row>
    <row r="252" customFormat="false" ht="15.75" hidden="false" customHeight="true" outlineLevel="0" collapsed="false">
      <c r="G252" s="11"/>
    </row>
    <row r="253" customFormat="false" ht="15.75" hidden="false" customHeight="true" outlineLevel="0" collapsed="false">
      <c r="G253" s="11"/>
    </row>
    <row r="254" customFormat="false" ht="15.75" hidden="false" customHeight="true" outlineLevel="0" collapsed="false">
      <c r="G254" s="11"/>
    </row>
    <row r="255" customFormat="false" ht="15.75" hidden="false" customHeight="true" outlineLevel="0" collapsed="false">
      <c r="G255" s="11"/>
    </row>
    <row r="256" customFormat="false" ht="15.75" hidden="false" customHeight="true" outlineLevel="0" collapsed="false">
      <c r="G256" s="11"/>
    </row>
    <row r="257" customFormat="false" ht="15.75" hidden="false" customHeight="true" outlineLevel="0" collapsed="false">
      <c r="G257" s="11"/>
    </row>
    <row r="258" customFormat="false" ht="15.75" hidden="false" customHeight="true" outlineLevel="0" collapsed="false">
      <c r="G258" s="11"/>
    </row>
    <row r="259" customFormat="false" ht="15.75" hidden="false" customHeight="true" outlineLevel="0" collapsed="false">
      <c r="G259" s="11"/>
    </row>
    <row r="260" customFormat="false" ht="15.75" hidden="false" customHeight="true" outlineLevel="0" collapsed="false">
      <c r="G260" s="11"/>
    </row>
    <row r="261" customFormat="false" ht="15.75" hidden="false" customHeight="true" outlineLevel="0" collapsed="false">
      <c r="G261" s="11"/>
    </row>
    <row r="262" customFormat="false" ht="15.75" hidden="false" customHeight="true" outlineLevel="0" collapsed="false">
      <c r="G262" s="11"/>
    </row>
    <row r="263" customFormat="false" ht="15.75" hidden="false" customHeight="true" outlineLevel="0" collapsed="false">
      <c r="G263" s="11"/>
    </row>
    <row r="264" customFormat="false" ht="15.75" hidden="false" customHeight="true" outlineLevel="0" collapsed="false">
      <c r="G264" s="11"/>
    </row>
    <row r="265" customFormat="false" ht="15.75" hidden="false" customHeight="true" outlineLevel="0" collapsed="false">
      <c r="G265" s="11"/>
    </row>
    <row r="266" customFormat="false" ht="15.75" hidden="false" customHeight="true" outlineLevel="0" collapsed="false">
      <c r="G266" s="11"/>
    </row>
    <row r="267" customFormat="false" ht="15.75" hidden="false" customHeight="true" outlineLevel="0" collapsed="false">
      <c r="G267" s="11"/>
    </row>
    <row r="268" customFormat="false" ht="15.75" hidden="false" customHeight="true" outlineLevel="0" collapsed="false">
      <c r="G268" s="11"/>
    </row>
    <row r="269" customFormat="false" ht="15.75" hidden="false" customHeight="true" outlineLevel="0" collapsed="false">
      <c r="G269" s="11"/>
    </row>
    <row r="270" customFormat="false" ht="15.75" hidden="false" customHeight="true" outlineLevel="0" collapsed="false">
      <c r="G270" s="11"/>
    </row>
    <row r="271" customFormat="false" ht="15.75" hidden="false" customHeight="true" outlineLevel="0" collapsed="false">
      <c r="G271" s="11"/>
    </row>
    <row r="272" customFormat="false" ht="15.75" hidden="false" customHeight="true" outlineLevel="0" collapsed="false">
      <c r="G272" s="11"/>
    </row>
    <row r="273" customFormat="false" ht="15.75" hidden="false" customHeight="true" outlineLevel="0" collapsed="false">
      <c r="G273" s="11"/>
    </row>
    <row r="274" customFormat="false" ht="15.75" hidden="false" customHeight="true" outlineLevel="0" collapsed="false">
      <c r="G274" s="11"/>
    </row>
    <row r="275" customFormat="false" ht="15.75" hidden="false" customHeight="true" outlineLevel="0" collapsed="false">
      <c r="G275" s="11"/>
    </row>
    <row r="276" customFormat="false" ht="15.75" hidden="false" customHeight="true" outlineLevel="0" collapsed="false">
      <c r="G276" s="11"/>
    </row>
    <row r="277" customFormat="false" ht="15.75" hidden="false" customHeight="true" outlineLevel="0" collapsed="false">
      <c r="G277" s="11"/>
    </row>
    <row r="278" customFormat="false" ht="15.75" hidden="false" customHeight="true" outlineLevel="0" collapsed="false">
      <c r="G278" s="11"/>
    </row>
    <row r="279" customFormat="false" ht="15.75" hidden="false" customHeight="true" outlineLevel="0" collapsed="false">
      <c r="G279" s="11"/>
    </row>
    <row r="280" customFormat="false" ht="15.75" hidden="false" customHeight="true" outlineLevel="0" collapsed="false">
      <c r="G280" s="11"/>
    </row>
    <row r="281" customFormat="false" ht="15.75" hidden="false" customHeight="true" outlineLevel="0" collapsed="false">
      <c r="G281" s="11"/>
    </row>
    <row r="282" customFormat="false" ht="15.75" hidden="false" customHeight="true" outlineLevel="0" collapsed="false">
      <c r="G282" s="11"/>
    </row>
    <row r="283" customFormat="false" ht="15.75" hidden="false" customHeight="true" outlineLevel="0" collapsed="false">
      <c r="G283" s="11"/>
    </row>
    <row r="284" customFormat="false" ht="15.75" hidden="false" customHeight="true" outlineLevel="0" collapsed="false">
      <c r="G284" s="11"/>
    </row>
    <row r="285" customFormat="false" ht="15.75" hidden="false" customHeight="true" outlineLevel="0" collapsed="false">
      <c r="G285" s="11"/>
    </row>
    <row r="286" customFormat="false" ht="15.75" hidden="false" customHeight="true" outlineLevel="0" collapsed="false">
      <c r="G286" s="11"/>
    </row>
    <row r="287" customFormat="false" ht="15.75" hidden="false" customHeight="true" outlineLevel="0" collapsed="false">
      <c r="G287" s="11"/>
    </row>
    <row r="288" customFormat="false" ht="15.75" hidden="false" customHeight="true" outlineLevel="0" collapsed="false">
      <c r="G288" s="11"/>
    </row>
    <row r="289" customFormat="false" ht="15.75" hidden="false" customHeight="true" outlineLevel="0" collapsed="false">
      <c r="G289" s="11"/>
    </row>
    <row r="290" customFormat="false" ht="15.75" hidden="false" customHeight="true" outlineLevel="0" collapsed="false">
      <c r="G290" s="11"/>
    </row>
    <row r="291" customFormat="false" ht="15.75" hidden="false" customHeight="true" outlineLevel="0" collapsed="false">
      <c r="G291" s="11"/>
    </row>
    <row r="292" customFormat="false" ht="15.75" hidden="false" customHeight="true" outlineLevel="0" collapsed="false">
      <c r="G292" s="11"/>
    </row>
    <row r="293" customFormat="false" ht="15.75" hidden="false" customHeight="true" outlineLevel="0" collapsed="false">
      <c r="G293" s="11"/>
    </row>
    <row r="294" customFormat="false" ht="15.75" hidden="false" customHeight="true" outlineLevel="0" collapsed="false">
      <c r="G294" s="11"/>
    </row>
    <row r="295" customFormat="false" ht="15.75" hidden="false" customHeight="true" outlineLevel="0" collapsed="false">
      <c r="G295" s="11"/>
    </row>
    <row r="296" customFormat="false" ht="15.75" hidden="false" customHeight="true" outlineLevel="0" collapsed="false">
      <c r="G296" s="11"/>
    </row>
    <row r="297" customFormat="false" ht="15.75" hidden="false" customHeight="true" outlineLevel="0" collapsed="false">
      <c r="G297" s="11"/>
    </row>
    <row r="298" customFormat="false" ht="15.75" hidden="false" customHeight="true" outlineLevel="0" collapsed="false">
      <c r="G298" s="11"/>
    </row>
    <row r="299" customFormat="false" ht="15.75" hidden="false" customHeight="true" outlineLevel="0" collapsed="false">
      <c r="G299" s="11"/>
    </row>
    <row r="300" customFormat="false" ht="15.75" hidden="false" customHeight="true" outlineLevel="0" collapsed="false">
      <c r="G300" s="11"/>
    </row>
    <row r="301" customFormat="false" ht="15.75" hidden="false" customHeight="true" outlineLevel="0" collapsed="false">
      <c r="G301" s="11"/>
    </row>
    <row r="302" customFormat="false" ht="15.75" hidden="false" customHeight="true" outlineLevel="0" collapsed="false">
      <c r="G302" s="11"/>
    </row>
    <row r="303" customFormat="false" ht="15.75" hidden="false" customHeight="true" outlineLevel="0" collapsed="false">
      <c r="G303" s="11"/>
    </row>
    <row r="304" customFormat="false" ht="15.75" hidden="false" customHeight="true" outlineLevel="0" collapsed="false">
      <c r="G304" s="11"/>
    </row>
    <row r="305" customFormat="false" ht="15.75" hidden="false" customHeight="true" outlineLevel="0" collapsed="false">
      <c r="G305" s="11"/>
    </row>
    <row r="306" customFormat="false" ht="15.75" hidden="false" customHeight="true" outlineLevel="0" collapsed="false">
      <c r="G306" s="11"/>
    </row>
    <row r="307" customFormat="false" ht="15.75" hidden="false" customHeight="true" outlineLevel="0" collapsed="false">
      <c r="G307" s="11"/>
    </row>
    <row r="308" customFormat="false" ht="15.75" hidden="false" customHeight="true" outlineLevel="0" collapsed="false">
      <c r="G308" s="11"/>
    </row>
    <row r="309" customFormat="false" ht="15.75" hidden="false" customHeight="true" outlineLevel="0" collapsed="false">
      <c r="G309" s="11"/>
    </row>
    <row r="310" customFormat="false" ht="15.75" hidden="false" customHeight="true" outlineLevel="0" collapsed="false">
      <c r="G310" s="11"/>
    </row>
    <row r="311" customFormat="false" ht="15.75" hidden="false" customHeight="true" outlineLevel="0" collapsed="false">
      <c r="G311" s="11"/>
    </row>
    <row r="312" customFormat="false" ht="15.75" hidden="false" customHeight="true" outlineLevel="0" collapsed="false">
      <c r="G312" s="11"/>
    </row>
    <row r="313" customFormat="false" ht="15.75" hidden="false" customHeight="true" outlineLevel="0" collapsed="false">
      <c r="G313" s="11"/>
    </row>
    <row r="314" customFormat="false" ht="15.75" hidden="false" customHeight="true" outlineLevel="0" collapsed="false">
      <c r="G314" s="11"/>
    </row>
    <row r="315" customFormat="false" ht="15.75" hidden="false" customHeight="true" outlineLevel="0" collapsed="false">
      <c r="G315" s="11"/>
    </row>
    <row r="316" customFormat="false" ht="15.75" hidden="false" customHeight="true" outlineLevel="0" collapsed="false">
      <c r="G316" s="11"/>
    </row>
    <row r="317" customFormat="false" ht="15.75" hidden="false" customHeight="true" outlineLevel="0" collapsed="false">
      <c r="G317" s="11"/>
    </row>
    <row r="318" customFormat="false" ht="15.75" hidden="false" customHeight="true" outlineLevel="0" collapsed="false">
      <c r="G318" s="11"/>
    </row>
    <row r="319" customFormat="false" ht="15.75" hidden="false" customHeight="true" outlineLevel="0" collapsed="false">
      <c r="G319" s="11"/>
    </row>
    <row r="320" customFormat="false" ht="15.75" hidden="false" customHeight="true" outlineLevel="0" collapsed="false">
      <c r="G320" s="11"/>
    </row>
    <row r="321" customFormat="false" ht="15.75" hidden="false" customHeight="true" outlineLevel="0" collapsed="false">
      <c r="G321" s="11"/>
    </row>
    <row r="322" customFormat="false" ht="15.75" hidden="false" customHeight="true" outlineLevel="0" collapsed="false">
      <c r="G322" s="11"/>
    </row>
    <row r="323" customFormat="false" ht="15.75" hidden="false" customHeight="true" outlineLevel="0" collapsed="false">
      <c r="G323" s="11"/>
    </row>
    <row r="324" customFormat="false" ht="15.75" hidden="false" customHeight="true" outlineLevel="0" collapsed="false">
      <c r="G324" s="11"/>
    </row>
    <row r="325" customFormat="false" ht="15.75" hidden="false" customHeight="true" outlineLevel="0" collapsed="false">
      <c r="G325" s="11"/>
    </row>
    <row r="326" customFormat="false" ht="15.75" hidden="false" customHeight="true" outlineLevel="0" collapsed="false">
      <c r="G326" s="11"/>
    </row>
    <row r="327" customFormat="false" ht="15.75" hidden="false" customHeight="true" outlineLevel="0" collapsed="false">
      <c r="G327" s="11"/>
    </row>
    <row r="328" customFormat="false" ht="15.75" hidden="false" customHeight="true" outlineLevel="0" collapsed="false">
      <c r="G328" s="11"/>
    </row>
    <row r="329" customFormat="false" ht="15.75" hidden="false" customHeight="true" outlineLevel="0" collapsed="false">
      <c r="G329" s="11"/>
    </row>
    <row r="330" customFormat="false" ht="15.75" hidden="false" customHeight="true" outlineLevel="0" collapsed="false">
      <c r="G330" s="11"/>
    </row>
    <row r="331" customFormat="false" ht="15.75" hidden="false" customHeight="true" outlineLevel="0" collapsed="false">
      <c r="G331" s="11"/>
    </row>
    <row r="332" customFormat="false" ht="15.75" hidden="false" customHeight="true" outlineLevel="0" collapsed="false">
      <c r="G332" s="11"/>
    </row>
    <row r="333" customFormat="false" ht="15.75" hidden="false" customHeight="true" outlineLevel="0" collapsed="false">
      <c r="G333" s="11"/>
    </row>
    <row r="334" customFormat="false" ht="15.75" hidden="false" customHeight="true" outlineLevel="0" collapsed="false">
      <c r="G334" s="11"/>
    </row>
    <row r="335" customFormat="false" ht="15.75" hidden="false" customHeight="true" outlineLevel="0" collapsed="false">
      <c r="G335" s="11"/>
    </row>
    <row r="336" customFormat="false" ht="15.75" hidden="false" customHeight="true" outlineLevel="0" collapsed="false">
      <c r="G336" s="11"/>
    </row>
    <row r="337" customFormat="false" ht="15.75" hidden="false" customHeight="true" outlineLevel="0" collapsed="false">
      <c r="G337" s="11"/>
    </row>
    <row r="338" customFormat="false" ht="15.75" hidden="false" customHeight="true" outlineLevel="0" collapsed="false">
      <c r="G338" s="11"/>
    </row>
    <row r="339" customFormat="false" ht="15.75" hidden="false" customHeight="true" outlineLevel="0" collapsed="false">
      <c r="G339" s="11"/>
    </row>
    <row r="340" customFormat="false" ht="15.75" hidden="false" customHeight="true" outlineLevel="0" collapsed="false">
      <c r="G340" s="11"/>
    </row>
    <row r="341" customFormat="false" ht="15.75" hidden="false" customHeight="true" outlineLevel="0" collapsed="false">
      <c r="G341" s="11"/>
    </row>
    <row r="342" customFormat="false" ht="15.75" hidden="false" customHeight="true" outlineLevel="0" collapsed="false">
      <c r="G342" s="11"/>
    </row>
    <row r="343" customFormat="false" ht="15.75" hidden="false" customHeight="true" outlineLevel="0" collapsed="false">
      <c r="G343" s="11"/>
    </row>
    <row r="344" customFormat="false" ht="15.75" hidden="false" customHeight="true" outlineLevel="0" collapsed="false">
      <c r="G344" s="11"/>
    </row>
    <row r="345" customFormat="false" ht="15.75" hidden="false" customHeight="true" outlineLevel="0" collapsed="false">
      <c r="G345" s="11"/>
    </row>
    <row r="346" customFormat="false" ht="15.75" hidden="false" customHeight="true" outlineLevel="0" collapsed="false">
      <c r="G346" s="11"/>
    </row>
    <row r="347" customFormat="false" ht="15.75" hidden="false" customHeight="true" outlineLevel="0" collapsed="false">
      <c r="G347" s="11"/>
    </row>
    <row r="348" customFormat="false" ht="15.75" hidden="false" customHeight="true" outlineLevel="0" collapsed="false">
      <c r="G348" s="11"/>
    </row>
    <row r="349" customFormat="false" ht="15.75" hidden="false" customHeight="true" outlineLevel="0" collapsed="false">
      <c r="G349" s="11"/>
    </row>
    <row r="350" customFormat="false" ht="15.75" hidden="false" customHeight="true" outlineLevel="0" collapsed="false">
      <c r="G350" s="11"/>
    </row>
    <row r="351" customFormat="false" ht="15.75" hidden="false" customHeight="true" outlineLevel="0" collapsed="false">
      <c r="G351" s="11"/>
    </row>
    <row r="352" customFormat="false" ht="15.75" hidden="false" customHeight="true" outlineLevel="0" collapsed="false">
      <c r="G352" s="11"/>
    </row>
    <row r="353" customFormat="false" ht="15.75" hidden="false" customHeight="true" outlineLevel="0" collapsed="false">
      <c r="G353" s="11"/>
    </row>
    <row r="354" customFormat="false" ht="15.75" hidden="false" customHeight="true" outlineLevel="0" collapsed="false">
      <c r="G354" s="11"/>
    </row>
    <row r="355" customFormat="false" ht="15.75" hidden="false" customHeight="true" outlineLevel="0" collapsed="false">
      <c r="G355" s="11"/>
    </row>
    <row r="356" customFormat="false" ht="15.75" hidden="false" customHeight="true" outlineLevel="0" collapsed="false">
      <c r="G356" s="11"/>
    </row>
    <row r="357" customFormat="false" ht="15.75" hidden="false" customHeight="true" outlineLevel="0" collapsed="false">
      <c r="G357" s="11"/>
    </row>
    <row r="358" customFormat="false" ht="15.75" hidden="false" customHeight="true" outlineLevel="0" collapsed="false">
      <c r="G358" s="11"/>
    </row>
    <row r="359" customFormat="false" ht="15.75" hidden="false" customHeight="true" outlineLevel="0" collapsed="false">
      <c r="G359" s="11"/>
    </row>
    <row r="360" customFormat="false" ht="15.75" hidden="false" customHeight="true" outlineLevel="0" collapsed="false">
      <c r="G360" s="11"/>
    </row>
    <row r="361" customFormat="false" ht="15.75" hidden="false" customHeight="true" outlineLevel="0" collapsed="false">
      <c r="G361" s="11"/>
    </row>
    <row r="362" customFormat="false" ht="15.75" hidden="false" customHeight="true" outlineLevel="0" collapsed="false">
      <c r="G362" s="11"/>
    </row>
    <row r="363" customFormat="false" ht="15.75" hidden="false" customHeight="true" outlineLevel="0" collapsed="false">
      <c r="G363" s="11"/>
    </row>
    <row r="364" customFormat="false" ht="15.75" hidden="false" customHeight="true" outlineLevel="0" collapsed="false">
      <c r="G364" s="11"/>
    </row>
    <row r="365" customFormat="false" ht="15.75" hidden="false" customHeight="true" outlineLevel="0" collapsed="false">
      <c r="G365" s="11"/>
    </row>
    <row r="366" customFormat="false" ht="15.75" hidden="false" customHeight="true" outlineLevel="0" collapsed="false">
      <c r="G366" s="11"/>
    </row>
    <row r="367" customFormat="false" ht="15.75" hidden="false" customHeight="true" outlineLevel="0" collapsed="false">
      <c r="G367" s="11"/>
    </row>
    <row r="368" customFormat="false" ht="15.75" hidden="false" customHeight="true" outlineLevel="0" collapsed="false">
      <c r="G368" s="11"/>
    </row>
    <row r="369" customFormat="false" ht="15.75" hidden="false" customHeight="true" outlineLevel="0" collapsed="false">
      <c r="G369" s="11"/>
    </row>
    <row r="370" customFormat="false" ht="15.75" hidden="false" customHeight="true" outlineLevel="0" collapsed="false">
      <c r="G370" s="11"/>
    </row>
    <row r="371" customFormat="false" ht="15.75" hidden="false" customHeight="true" outlineLevel="0" collapsed="false">
      <c r="G371" s="11"/>
    </row>
    <row r="372" customFormat="false" ht="15.75" hidden="false" customHeight="true" outlineLevel="0" collapsed="false">
      <c r="G372" s="11"/>
    </row>
    <row r="373" customFormat="false" ht="15.75" hidden="false" customHeight="true" outlineLevel="0" collapsed="false">
      <c r="G373" s="11"/>
    </row>
    <row r="374" customFormat="false" ht="15.75" hidden="false" customHeight="true" outlineLevel="0" collapsed="false">
      <c r="G374" s="11"/>
    </row>
    <row r="375" customFormat="false" ht="15.75" hidden="false" customHeight="true" outlineLevel="0" collapsed="false">
      <c r="G375" s="11"/>
    </row>
    <row r="376" customFormat="false" ht="15.75" hidden="false" customHeight="true" outlineLevel="0" collapsed="false">
      <c r="G376" s="11"/>
    </row>
    <row r="377" customFormat="false" ht="15.75" hidden="false" customHeight="true" outlineLevel="0" collapsed="false">
      <c r="G377" s="11"/>
    </row>
    <row r="378" customFormat="false" ht="15.75" hidden="false" customHeight="true" outlineLevel="0" collapsed="false">
      <c r="G378" s="11"/>
    </row>
    <row r="379" customFormat="false" ht="15.75" hidden="false" customHeight="true" outlineLevel="0" collapsed="false">
      <c r="G379" s="11"/>
    </row>
    <row r="380" customFormat="false" ht="15.75" hidden="false" customHeight="true" outlineLevel="0" collapsed="false">
      <c r="G380" s="11"/>
    </row>
    <row r="381" customFormat="false" ht="15.75" hidden="false" customHeight="true" outlineLevel="0" collapsed="false">
      <c r="G381" s="11"/>
    </row>
    <row r="382" customFormat="false" ht="15.75" hidden="false" customHeight="true" outlineLevel="0" collapsed="false">
      <c r="G382" s="11"/>
    </row>
    <row r="383" customFormat="false" ht="15.75" hidden="false" customHeight="true" outlineLevel="0" collapsed="false">
      <c r="G383" s="11"/>
    </row>
    <row r="384" customFormat="false" ht="15.75" hidden="false" customHeight="true" outlineLevel="0" collapsed="false">
      <c r="G384" s="11"/>
    </row>
    <row r="385" customFormat="false" ht="15.75" hidden="false" customHeight="true" outlineLevel="0" collapsed="false">
      <c r="G385" s="11"/>
    </row>
    <row r="386" customFormat="false" ht="15.75" hidden="false" customHeight="true" outlineLevel="0" collapsed="false">
      <c r="G386" s="11"/>
    </row>
    <row r="387" customFormat="false" ht="15.75" hidden="false" customHeight="true" outlineLevel="0" collapsed="false">
      <c r="G387" s="11"/>
    </row>
    <row r="388" customFormat="false" ht="15.75" hidden="false" customHeight="true" outlineLevel="0" collapsed="false">
      <c r="G388" s="11"/>
    </row>
    <row r="389" customFormat="false" ht="15.75" hidden="false" customHeight="true" outlineLevel="0" collapsed="false">
      <c r="G389" s="11"/>
    </row>
    <row r="390" customFormat="false" ht="15.75" hidden="false" customHeight="true" outlineLevel="0" collapsed="false">
      <c r="G390" s="11"/>
    </row>
    <row r="391" customFormat="false" ht="15.75" hidden="false" customHeight="true" outlineLevel="0" collapsed="false">
      <c r="G391" s="11"/>
    </row>
    <row r="392" customFormat="false" ht="15.75" hidden="false" customHeight="true" outlineLevel="0" collapsed="false">
      <c r="G392" s="11"/>
    </row>
    <row r="393" customFormat="false" ht="15.75" hidden="false" customHeight="true" outlineLevel="0" collapsed="false">
      <c r="G393" s="11"/>
    </row>
    <row r="394" customFormat="false" ht="15.75" hidden="false" customHeight="true" outlineLevel="0" collapsed="false">
      <c r="G394" s="11"/>
    </row>
    <row r="395" customFormat="false" ht="15.75" hidden="false" customHeight="true" outlineLevel="0" collapsed="false">
      <c r="G395" s="11"/>
    </row>
    <row r="396" customFormat="false" ht="15.75" hidden="false" customHeight="true" outlineLevel="0" collapsed="false">
      <c r="G396" s="11"/>
    </row>
    <row r="397" customFormat="false" ht="15.75" hidden="false" customHeight="true" outlineLevel="0" collapsed="false">
      <c r="G397" s="11"/>
    </row>
    <row r="398" customFormat="false" ht="15.75" hidden="false" customHeight="true" outlineLevel="0" collapsed="false">
      <c r="G398" s="11"/>
    </row>
    <row r="399" customFormat="false" ht="15.75" hidden="false" customHeight="true" outlineLevel="0" collapsed="false">
      <c r="G399" s="11"/>
    </row>
    <row r="400" customFormat="false" ht="15.75" hidden="false" customHeight="true" outlineLevel="0" collapsed="false">
      <c r="G400" s="11"/>
    </row>
    <row r="401" customFormat="false" ht="15.75" hidden="false" customHeight="true" outlineLevel="0" collapsed="false">
      <c r="G401" s="11"/>
    </row>
    <row r="402" customFormat="false" ht="15.75" hidden="false" customHeight="true" outlineLevel="0" collapsed="false">
      <c r="G402" s="11"/>
    </row>
    <row r="403" customFormat="false" ht="15.75" hidden="false" customHeight="true" outlineLevel="0" collapsed="false">
      <c r="G403" s="11"/>
    </row>
    <row r="404" customFormat="false" ht="15.75" hidden="false" customHeight="true" outlineLevel="0" collapsed="false">
      <c r="G404" s="11"/>
    </row>
    <row r="405" customFormat="false" ht="15.75" hidden="false" customHeight="true" outlineLevel="0" collapsed="false">
      <c r="G405" s="11"/>
    </row>
    <row r="406" customFormat="false" ht="15.75" hidden="false" customHeight="true" outlineLevel="0" collapsed="false">
      <c r="G406" s="11"/>
    </row>
    <row r="407" customFormat="false" ht="15.75" hidden="false" customHeight="true" outlineLevel="0" collapsed="false">
      <c r="G407" s="11"/>
    </row>
    <row r="408" customFormat="false" ht="15.75" hidden="false" customHeight="true" outlineLevel="0" collapsed="false">
      <c r="G408" s="11"/>
    </row>
    <row r="409" customFormat="false" ht="15.75" hidden="false" customHeight="true" outlineLevel="0" collapsed="false">
      <c r="G409" s="11"/>
    </row>
    <row r="410" customFormat="false" ht="15.75" hidden="false" customHeight="true" outlineLevel="0" collapsed="false">
      <c r="G410" s="11"/>
    </row>
    <row r="411" customFormat="false" ht="15.75" hidden="false" customHeight="true" outlineLevel="0" collapsed="false">
      <c r="G411" s="11"/>
    </row>
    <row r="412" customFormat="false" ht="15.75" hidden="false" customHeight="true" outlineLevel="0" collapsed="false">
      <c r="G412" s="11"/>
    </row>
    <row r="413" customFormat="false" ht="15.75" hidden="false" customHeight="true" outlineLevel="0" collapsed="false">
      <c r="G413" s="11"/>
    </row>
    <row r="414" customFormat="false" ht="15.75" hidden="false" customHeight="true" outlineLevel="0" collapsed="false">
      <c r="G414" s="11"/>
    </row>
    <row r="415" customFormat="false" ht="15.75" hidden="false" customHeight="true" outlineLevel="0" collapsed="false">
      <c r="G415" s="11"/>
    </row>
    <row r="416" customFormat="false" ht="15.75" hidden="false" customHeight="true" outlineLevel="0" collapsed="false">
      <c r="G416" s="11"/>
    </row>
    <row r="417" customFormat="false" ht="15.75" hidden="false" customHeight="true" outlineLevel="0" collapsed="false">
      <c r="G417" s="11"/>
    </row>
    <row r="418" customFormat="false" ht="15.75" hidden="false" customHeight="true" outlineLevel="0" collapsed="false">
      <c r="G418" s="11"/>
    </row>
    <row r="419" customFormat="false" ht="15.75" hidden="false" customHeight="true" outlineLevel="0" collapsed="false">
      <c r="G419" s="11"/>
    </row>
    <row r="420" customFormat="false" ht="15.75" hidden="false" customHeight="true" outlineLevel="0" collapsed="false">
      <c r="G420" s="11"/>
    </row>
    <row r="421" customFormat="false" ht="15.75" hidden="false" customHeight="true" outlineLevel="0" collapsed="false">
      <c r="G421" s="11"/>
    </row>
    <row r="422" customFormat="false" ht="15.75" hidden="false" customHeight="true" outlineLevel="0" collapsed="false">
      <c r="G422" s="11"/>
    </row>
    <row r="423" customFormat="false" ht="15.75" hidden="false" customHeight="true" outlineLevel="0" collapsed="false">
      <c r="G423" s="11"/>
    </row>
    <row r="424" customFormat="false" ht="15.75" hidden="false" customHeight="true" outlineLevel="0" collapsed="false">
      <c r="G424" s="11"/>
    </row>
    <row r="425" customFormat="false" ht="15.75" hidden="false" customHeight="true" outlineLevel="0" collapsed="false">
      <c r="G425" s="11"/>
    </row>
    <row r="426" customFormat="false" ht="15.75" hidden="false" customHeight="true" outlineLevel="0" collapsed="false">
      <c r="G426" s="11"/>
    </row>
    <row r="427" customFormat="false" ht="15.75" hidden="false" customHeight="true" outlineLevel="0" collapsed="false">
      <c r="G427" s="11"/>
    </row>
    <row r="428" customFormat="false" ht="15.75" hidden="false" customHeight="true" outlineLevel="0" collapsed="false">
      <c r="G428" s="11"/>
    </row>
    <row r="429" customFormat="false" ht="15.75" hidden="false" customHeight="true" outlineLevel="0" collapsed="false">
      <c r="G429" s="11"/>
    </row>
    <row r="430" customFormat="false" ht="15.75" hidden="false" customHeight="true" outlineLevel="0" collapsed="false">
      <c r="G430" s="11"/>
    </row>
    <row r="431" customFormat="false" ht="15.75" hidden="false" customHeight="true" outlineLevel="0" collapsed="false">
      <c r="G431" s="11"/>
    </row>
    <row r="432" customFormat="false" ht="15.75" hidden="false" customHeight="true" outlineLevel="0" collapsed="false">
      <c r="G432" s="11"/>
    </row>
    <row r="433" customFormat="false" ht="15.75" hidden="false" customHeight="true" outlineLevel="0" collapsed="false">
      <c r="G433" s="11"/>
    </row>
    <row r="434" customFormat="false" ht="15.75" hidden="false" customHeight="true" outlineLevel="0" collapsed="false">
      <c r="G434" s="11"/>
    </row>
    <row r="435" customFormat="false" ht="15.75" hidden="false" customHeight="true" outlineLevel="0" collapsed="false">
      <c r="G435" s="11"/>
    </row>
    <row r="436" customFormat="false" ht="15.75" hidden="false" customHeight="true" outlineLevel="0" collapsed="false">
      <c r="G436" s="11"/>
    </row>
    <row r="437" customFormat="false" ht="15.75" hidden="false" customHeight="true" outlineLevel="0" collapsed="false">
      <c r="G437" s="11"/>
    </row>
    <row r="438" customFormat="false" ht="15.75" hidden="false" customHeight="true" outlineLevel="0" collapsed="false">
      <c r="G438" s="11"/>
    </row>
    <row r="439" customFormat="false" ht="15.75" hidden="false" customHeight="true" outlineLevel="0" collapsed="false">
      <c r="G439" s="11"/>
    </row>
    <row r="440" customFormat="false" ht="15.75" hidden="false" customHeight="true" outlineLevel="0" collapsed="false">
      <c r="G440" s="11"/>
    </row>
    <row r="441" customFormat="false" ht="15.75" hidden="false" customHeight="true" outlineLevel="0" collapsed="false">
      <c r="G441" s="11"/>
    </row>
    <row r="442" customFormat="false" ht="15.75" hidden="false" customHeight="true" outlineLevel="0" collapsed="false">
      <c r="G442" s="11"/>
    </row>
    <row r="443" customFormat="false" ht="15.75" hidden="false" customHeight="true" outlineLevel="0" collapsed="false">
      <c r="G443" s="11"/>
    </row>
    <row r="444" customFormat="false" ht="15.75" hidden="false" customHeight="true" outlineLevel="0" collapsed="false">
      <c r="G444" s="11"/>
    </row>
    <row r="445" customFormat="false" ht="15.75" hidden="false" customHeight="true" outlineLevel="0" collapsed="false">
      <c r="G445" s="11"/>
    </row>
    <row r="446" customFormat="false" ht="15.75" hidden="false" customHeight="true" outlineLevel="0" collapsed="false">
      <c r="G446" s="11"/>
    </row>
    <row r="447" customFormat="false" ht="15.75" hidden="false" customHeight="true" outlineLevel="0" collapsed="false">
      <c r="G447" s="11"/>
    </row>
    <row r="448" customFormat="false" ht="15.75" hidden="false" customHeight="true" outlineLevel="0" collapsed="false">
      <c r="G448" s="11"/>
    </row>
    <row r="449" customFormat="false" ht="15.75" hidden="false" customHeight="true" outlineLevel="0" collapsed="false">
      <c r="G449" s="11"/>
    </row>
    <row r="450" customFormat="false" ht="15.75" hidden="false" customHeight="true" outlineLevel="0" collapsed="false">
      <c r="G450" s="11"/>
    </row>
    <row r="451" customFormat="false" ht="15.75" hidden="false" customHeight="true" outlineLevel="0" collapsed="false">
      <c r="G451" s="11"/>
    </row>
    <row r="452" customFormat="false" ht="15.75" hidden="false" customHeight="true" outlineLevel="0" collapsed="false">
      <c r="G452" s="11"/>
    </row>
    <row r="453" customFormat="false" ht="15.75" hidden="false" customHeight="true" outlineLevel="0" collapsed="false">
      <c r="G453" s="11"/>
    </row>
    <row r="454" customFormat="false" ht="15.75" hidden="false" customHeight="true" outlineLevel="0" collapsed="false">
      <c r="G454" s="11"/>
    </row>
    <row r="455" customFormat="false" ht="15.75" hidden="false" customHeight="true" outlineLevel="0" collapsed="false">
      <c r="G455" s="11"/>
    </row>
    <row r="456" customFormat="false" ht="15.75" hidden="false" customHeight="true" outlineLevel="0" collapsed="false">
      <c r="G456" s="11"/>
    </row>
    <row r="457" customFormat="false" ht="15.75" hidden="false" customHeight="true" outlineLevel="0" collapsed="false">
      <c r="G457" s="11"/>
    </row>
    <row r="458" customFormat="false" ht="15.75" hidden="false" customHeight="true" outlineLevel="0" collapsed="false">
      <c r="G458" s="11"/>
    </row>
    <row r="459" customFormat="false" ht="15.75" hidden="false" customHeight="true" outlineLevel="0" collapsed="false">
      <c r="G459" s="11"/>
    </row>
    <row r="460" customFormat="false" ht="15.75" hidden="false" customHeight="true" outlineLevel="0" collapsed="false">
      <c r="G460" s="11"/>
    </row>
    <row r="461" customFormat="false" ht="15.75" hidden="false" customHeight="true" outlineLevel="0" collapsed="false">
      <c r="G461" s="11"/>
    </row>
    <row r="462" customFormat="false" ht="15.75" hidden="false" customHeight="true" outlineLevel="0" collapsed="false">
      <c r="G462" s="11"/>
    </row>
    <row r="463" customFormat="false" ht="15.75" hidden="false" customHeight="true" outlineLevel="0" collapsed="false">
      <c r="G463" s="11"/>
    </row>
    <row r="464" customFormat="false" ht="15.75" hidden="false" customHeight="true" outlineLevel="0" collapsed="false">
      <c r="G464" s="11"/>
    </row>
    <row r="465" customFormat="false" ht="15.75" hidden="false" customHeight="true" outlineLevel="0" collapsed="false">
      <c r="G465" s="11"/>
    </row>
    <row r="466" customFormat="false" ht="15.75" hidden="false" customHeight="true" outlineLevel="0" collapsed="false">
      <c r="G466" s="11"/>
    </row>
    <row r="467" customFormat="false" ht="15.75" hidden="false" customHeight="true" outlineLevel="0" collapsed="false">
      <c r="G467" s="11"/>
    </row>
    <row r="468" customFormat="false" ht="15.75" hidden="false" customHeight="true" outlineLevel="0" collapsed="false">
      <c r="G468" s="11"/>
    </row>
    <row r="469" customFormat="false" ht="15.75" hidden="false" customHeight="true" outlineLevel="0" collapsed="false">
      <c r="G469" s="11"/>
    </row>
    <row r="470" customFormat="false" ht="15.75" hidden="false" customHeight="true" outlineLevel="0" collapsed="false">
      <c r="G470" s="11"/>
    </row>
    <row r="471" customFormat="false" ht="15.75" hidden="false" customHeight="true" outlineLevel="0" collapsed="false">
      <c r="G471" s="11"/>
    </row>
    <row r="472" customFormat="false" ht="15.75" hidden="false" customHeight="true" outlineLevel="0" collapsed="false">
      <c r="G472" s="11"/>
    </row>
    <row r="473" customFormat="false" ht="15.75" hidden="false" customHeight="true" outlineLevel="0" collapsed="false">
      <c r="G473" s="11"/>
    </row>
    <row r="474" customFormat="false" ht="15.75" hidden="false" customHeight="true" outlineLevel="0" collapsed="false">
      <c r="G474" s="11"/>
    </row>
    <row r="475" customFormat="false" ht="15.75" hidden="false" customHeight="true" outlineLevel="0" collapsed="false">
      <c r="G475" s="11"/>
    </row>
    <row r="476" customFormat="false" ht="15.75" hidden="false" customHeight="true" outlineLevel="0" collapsed="false">
      <c r="G476" s="11"/>
    </row>
    <row r="477" customFormat="false" ht="15.75" hidden="false" customHeight="true" outlineLevel="0" collapsed="false">
      <c r="G477" s="11"/>
    </row>
    <row r="478" customFormat="false" ht="15.75" hidden="false" customHeight="true" outlineLevel="0" collapsed="false">
      <c r="G478" s="11"/>
    </row>
    <row r="479" customFormat="false" ht="15.75" hidden="false" customHeight="true" outlineLevel="0" collapsed="false">
      <c r="G479" s="11"/>
    </row>
    <row r="480" customFormat="false" ht="15.75" hidden="false" customHeight="true" outlineLevel="0" collapsed="false">
      <c r="G480" s="11"/>
    </row>
    <row r="481" customFormat="false" ht="15.75" hidden="false" customHeight="true" outlineLevel="0" collapsed="false">
      <c r="G481" s="11"/>
    </row>
    <row r="482" customFormat="false" ht="15.75" hidden="false" customHeight="true" outlineLevel="0" collapsed="false">
      <c r="G482" s="11"/>
    </row>
    <row r="483" customFormat="false" ht="15.75" hidden="false" customHeight="true" outlineLevel="0" collapsed="false">
      <c r="G483" s="11"/>
    </row>
    <row r="484" customFormat="false" ht="15.75" hidden="false" customHeight="true" outlineLevel="0" collapsed="false">
      <c r="G484" s="11"/>
    </row>
    <row r="485" customFormat="false" ht="15.75" hidden="false" customHeight="true" outlineLevel="0" collapsed="false">
      <c r="G485" s="11"/>
    </row>
    <row r="486" customFormat="false" ht="15.75" hidden="false" customHeight="true" outlineLevel="0" collapsed="false">
      <c r="G486" s="11"/>
    </row>
    <row r="487" customFormat="false" ht="15.75" hidden="false" customHeight="true" outlineLevel="0" collapsed="false">
      <c r="G487" s="11"/>
    </row>
    <row r="488" customFormat="false" ht="15.75" hidden="false" customHeight="true" outlineLevel="0" collapsed="false">
      <c r="G488" s="11"/>
    </row>
    <row r="489" customFormat="false" ht="15.75" hidden="false" customHeight="true" outlineLevel="0" collapsed="false">
      <c r="G489" s="11"/>
    </row>
    <row r="490" customFormat="false" ht="15.75" hidden="false" customHeight="true" outlineLevel="0" collapsed="false">
      <c r="G490" s="11"/>
    </row>
    <row r="491" customFormat="false" ht="15.75" hidden="false" customHeight="true" outlineLevel="0" collapsed="false">
      <c r="G491" s="11"/>
    </row>
    <row r="492" customFormat="false" ht="15.75" hidden="false" customHeight="true" outlineLevel="0" collapsed="false">
      <c r="G492" s="11"/>
    </row>
    <row r="493" customFormat="false" ht="15.75" hidden="false" customHeight="true" outlineLevel="0" collapsed="false">
      <c r="G493" s="11"/>
    </row>
    <row r="494" customFormat="false" ht="15.75" hidden="false" customHeight="true" outlineLevel="0" collapsed="false">
      <c r="G494" s="11"/>
    </row>
    <row r="495" customFormat="false" ht="15.75" hidden="false" customHeight="true" outlineLevel="0" collapsed="false">
      <c r="G495" s="11"/>
    </row>
    <row r="496" customFormat="false" ht="15.75" hidden="false" customHeight="true" outlineLevel="0" collapsed="false">
      <c r="G496" s="11"/>
    </row>
    <row r="497" customFormat="false" ht="15.75" hidden="false" customHeight="true" outlineLevel="0" collapsed="false">
      <c r="G497" s="11"/>
    </row>
    <row r="498" customFormat="false" ht="15.75" hidden="false" customHeight="true" outlineLevel="0" collapsed="false">
      <c r="G498" s="11"/>
    </row>
    <row r="499" customFormat="false" ht="15.75" hidden="false" customHeight="true" outlineLevel="0" collapsed="false">
      <c r="G499" s="11"/>
    </row>
    <row r="500" customFormat="false" ht="15.75" hidden="false" customHeight="true" outlineLevel="0" collapsed="false">
      <c r="G500" s="11"/>
    </row>
    <row r="501" customFormat="false" ht="15.75" hidden="false" customHeight="true" outlineLevel="0" collapsed="false">
      <c r="G501" s="11"/>
    </row>
    <row r="502" customFormat="false" ht="15.75" hidden="false" customHeight="true" outlineLevel="0" collapsed="false">
      <c r="G502" s="11"/>
    </row>
    <row r="503" customFormat="false" ht="15.75" hidden="false" customHeight="true" outlineLevel="0" collapsed="false">
      <c r="G503" s="11"/>
    </row>
    <row r="504" customFormat="false" ht="15.75" hidden="false" customHeight="true" outlineLevel="0" collapsed="false">
      <c r="G504" s="11"/>
    </row>
    <row r="505" customFormat="false" ht="15.75" hidden="false" customHeight="true" outlineLevel="0" collapsed="false">
      <c r="G505" s="11"/>
    </row>
    <row r="506" customFormat="false" ht="15.75" hidden="false" customHeight="true" outlineLevel="0" collapsed="false">
      <c r="G506" s="11"/>
    </row>
    <row r="507" customFormat="false" ht="15.75" hidden="false" customHeight="true" outlineLevel="0" collapsed="false">
      <c r="G507" s="11"/>
    </row>
    <row r="508" customFormat="false" ht="15.75" hidden="false" customHeight="true" outlineLevel="0" collapsed="false">
      <c r="G508" s="11"/>
    </row>
    <row r="509" customFormat="false" ht="15.75" hidden="false" customHeight="true" outlineLevel="0" collapsed="false">
      <c r="G509" s="11"/>
    </row>
    <row r="510" customFormat="false" ht="15.75" hidden="false" customHeight="true" outlineLevel="0" collapsed="false">
      <c r="G510" s="11"/>
    </row>
    <row r="511" customFormat="false" ht="15.75" hidden="false" customHeight="true" outlineLevel="0" collapsed="false">
      <c r="G511" s="11"/>
    </row>
    <row r="512" customFormat="false" ht="15.75" hidden="false" customHeight="true" outlineLevel="0" collapsed="false">
      <c r="G512" s="11"/>
    </row>
    <row r="513" customFormat="false" ht="15.75" hidden="false" customHeight="true" outlineLevel="0" collapsed="false">
      <c r="G513" s="11"/>
    </row>
    <row r="514" customFormat="false" ht="15.75" hidden="false" customHeight="true" outlineLevel="0" collapsed="false">
      <c r="G514" s="11"/>
    </row>
    <row r="515" customFormat="false" ht="15.75" hidden="false" customHeight="true" outlineLevel="0" collapsed="false">
      <c r="G515" s="11"/>
    </row>
    <row r="516" customFormat="false" ht="15.75" hidden="false" customHeight="true" outlineLevel="0" collapsed="false">
      <c r="G516" s="11"/>
    </row>
    <row r="517" customFormat="false" ht="15.75" hidden="false" customHeight="true" outlineLevel="0" collapsed="false">
      <c r="G517" s="11"/>
    </row>
    <row r="518" customFormat="false" ht="15.75" hidden="false" customHeight="true" outlineLevel="0" collapsed="false">
      <c r="G518" s="11"/>
    </row>
    <row r="519" customFormat="false" ht="15.75" hidden="false" customHeight="true" outlineLevel="0" collapsed="false">
      <c r="G519" s="11"/>
    </row>
    <row r="520" customFormat="false" ht="15.75" hidden="false" customHeight="true" outlineLevel="0" collapsed="false">
      <c r="G520" s="11"/>
    </row>
    <row r="521" customFormat="false" ht="15.75" hidden="false" customHeight="true" outlineLevel="0" collapsed="false">
      <c r="G521" s="11"/>
    </row>
    <row r="522" customFormat="false" ht="15.75" hidden="false" customHeight="true" outlineLevel="0" collapsed="false">
      <c r="G522" s="11"/>
    </row>
    <row r="523" customFormat="false" ht="15.75" hidden="false" customHeight="true" outlineLevel="0" collapsed="false">
      <c r="G523" s="11"/>
    </row>
    <row r="524" customFormat="false" ht="15.75" hidden="false" customHeight="true" outlineLevel="0" collapsed="false">
      <c r="G524" s="11"/>
    </row>
    <row r="525" customFormat="false" ht="15.75" hidden="false" customHeight="true" outlineLevel="0" collapsed="false">
      <c r="G525" s="11"/>
    </row>
    <row r="526" customFormat="false" ht="15.75" hidden="false" customHeight="true" outlineLevel="0" collapsed="false">
      <c r="G526" s="11"/>
    </row>
    <row r="527" customFormat="false" ht="15.75" hidden="false" customHeight="true" outlineLevel="0" collapsed="false">
      <c r="G527" s="11"/>
    </row>
    <row r="528" customFormat="false" ht="15.75" hidden="false" customHeight="true" outlineLevel="0" collapsed="false">
      <c r="G528" s="11"/>
    </row>
    <row r="529" customFormat="false" ht="15.75" hidden="false" customHeight="true" outlineLevel="0" collapsed="false">
      <c r="G529" s="11"/>
    </row>
    <row r="530" customFormat="false" ht="15.75" hidden="false" customHeight="true" outlineLevel="0" collapsed="false">
      <c r="G530" s="11"/>
    </row>
    <row r="531" customFormat="false" ht="15.75" hidden="false" customHeight="true" outlineLevel="0" collapsed="false">
      <c r="G531" s="11"/>
    </row>
    <row r="532" customFormat="false" ht="15.75" hidden="false" customHeight="true" outlineLevel="0" collapsed="false">
      <c r="G532" s="11"/>
    </row>
    <row r="533" customFormat="false" ht="15.75" hidden="false" customHeight="true" outlineLevel="0" collapsed="false">
      <c r="G533" s="11"/>
    </row>
    <row r="534" customFormat="false" ht="15.75" hidden="false" customHeight="true" outlineLevel="0" collapsed="false">
      <c r="G534" s="11"/>
    </row>
    <row r="535" customFormat="false" ht="15.75" hidden="false" customHeight="true" outlineLevel="0" collapsed="false">
      <c r="G535" s="11"/>
    </row>
    <row r="536" customFormat="false" ht="15.75" hidden="false" customHeight="true" outlineLevel="0" collapsed="false">
      <c r="G536" s="11"/>
    </row>
    <row r="537" customFormat="false" ht="15.75" hidden="false" customHeight="true" outlineLevel="0" collapsed="false">
      <c r="G537" s="11"/>
    </row>
    <row r="538" customFormat="false" ht="15.75" hidden="false" customHeight="true" outlineLevel="0" collapsed="false">
      <c r="G538" s="11"/>
    </row>
    <row r="539" customFormat="false" ht="15.75" hidden="false" customHeight="true" outlineLevel="0" collapsed="false">
      <c r="G539" s="11"/>
    </row>
    <row r="540" customFormat="false" ht="15.75" hidden="false" customHeight="true" outlineLevel="0" collapsed="false">
      <c r="G540" s="11"/>
    </row>
    <row r="541" customFormat="false" ht="15.75" hidden="false" customHeight="true" outlineLevel="0" collapsed="false">
      <c r="G541" s="11"/>
    </row>
    <row r="542" customFormat="false" ht="15.75" hidden="false" customHeight="true" outlineLevel="0" collapsed="false">
      <c r="G542" s="11"/>
    </row>
    <row r="543" customFormat="false" ht="15.75" hidden="false" customHeight="true" outlineLevel="0" collapsed="false">
      <c r="G543" s="11"/>
    </row>
    <row r="544" customFormat="false" ht="15.75" hidden="false" customHeight="true" outlineLevel="0" collapsed="false">
      <c r="G544" s="11"/>
    </row>
    <row r="545" customFormat="false" ht="15.75" hidden="false" customHeight="true" outlineLevel="0" collapsed="false">
      <c r="G545" s="11"/>
    </row>
    <row r="546" customFormat="false" ht="15.75" hidden="false" customHeight="true" outlineLevel="0" collapsed="false">
      <c r="G546" s="11"/>
    </row>
    <row r="547" customFormat="false" ht="15.75" hidden="false" customHeight="true" outlineLevel="0" collapsed="false">
      <c r="G547" s="11"/>
    </row>
    <row r="548" customFormat="false" ht="15.75" hidden="false" customHeight="true" outlineLevel="0" collapsed="false">
      <c r="G548" s="11"/>
    </row>
    <row r="549" customFormat="false" ht="15.75" hidden="false" customHeight="true" outlineLevel="0" collapsed="false">
      <c r="G549" s="11"/>
    </row>
    <row r="550" customFormat="false" ht="15.75" hidden="false" customHeight="true" outlineLevel="0" collapsed="false">
      <c r="G550" s="11"/>
    </row>
    <row r="551" customFormat="false" ht="15.75" hidden="false" customHeight="true" outlineLevel="0" collapsed="false">
      <c r="G551" s="11"/>
    </row>
    <row r="552" customFormat="false" ht="15.75" hidden="false" customHeight="true" outlineLevel="0" collapsed="false">
      <c r="G552" s="11"/>
    </row>
    <row r="553" customFormat="false" ht="15.75" hidden="false" customHeight="true" outlineLevel="0" collapsed="false">
      <c r="G553" s="11"/>
    </row>
    <row r="554" customFormat="false" ht="15.75" hidden="false" customHeight="true" outlineLevel="0" collapsed="false">
      <c r="G554" s="11"/>
    </row>
    <row r="555" customFormat="false" ht="15.75" hidden="false" customHeight="true" outlineLevel="0" collapsed="false">
      <c r="G555" s="11"/>
    </row>
    <row r="556" customFormat="false" ht="15.75" hidden="false" customHeight="true" outlineLevel="0" collapsed="false">
      <c r="G556" s="11"/>
    </row>
    <row r="557" customFormat="false" ht="15.75" hidden="false" customHeight="true" outlineLevel="0" collapsed="false">
      <c r="G557" s="11"/>
    </row>
    <row r="558" customFormat="false" ht="15.75" hidden="false" customHeight="true" outlineLevel="0" collapsed="false">
      <c r="G558" s="11"/>
    </row>
    <row r="559" customFormat="false" ht="15.75" hidden="false" customHeight="true" outlineLevel="0" collapsed="false">
      <c r="G559" s="11"/>
    </row>
    <row r="560" customFormat="false" ht="15.75" hidden="false" customHeight="true" outlineLevel="0" collapsed="false">
      <c r="G560" s="11"/>
    </row>
    <row r="561" customFormat="false" ht="15.75" hidden="false" customHeight="true" outlineLevel="0" collapsed="false">
      <c r="G561" s="11"/>
    </row>
    <row r="562" customFormat="false" ht="15.75" hidden="false" customHeight="true" outlineLevel="0" collapsed="false">
      <c r="G562" s="11"/>
    </row>
    <row r="563" customFormat="false" ht="15.75" hidden="false" customHeight="true" outlineLevel="0" collapsed="false">
      <c r="G563" s="11"/>
    </row>
    <row r="564" customFormat="false" ht="15.75" hidden="false" customHeight="true" outlineLevel="0" collapsed="false">
      <c r="G564" s="11"/>
    </row>
    <row r="565" customFormat="false" ht="15.75" hidden="false" customHeight="true" outlineLevel="0" collapsed="false">
      <c r="G565" s="11"/>
    </row>
    <row r="566" customFormat="false" ht="15.75" hidden="false" customHeight="true" outlineLevel="0" collapsed="false">
      <c r="G566" s="11"/>
    </row>
    <row r="567" customFormat="false" ht="15.75" hidden="false" customHeight="true" outlineLevel="0" collapsed="false">
      <c r="G567" s="11"/>
    </row>
    <row r="568" customFormat="false" ht="15.75" hidden="false" customHeight="true" outlineLevel="0" collapsed="false">
      <c r="G568" s="11"/>
    </row>
    <row r="569" customFormat="false" ht="15.75" hidden="false" customHeight="true" outlineLevel="0" collapsed="false">
      <c r="G569" s="11"/>
    </row>
    <row r="570" customFormat="false" ht="15.75" hidden="false" customHeight="true" outlineLevel="0" collapsed="false">
      <c r="G570" s="11"/>
    </row>
    <row r="571" customFormat="false" ht="15.75" hidden="false" customHeight="true" outlineLevel="0" collapsed="false">
      <c r="G571" s="11"/>
    </row>
    <row r="572" customFormat="false" ht="15.75" hidden="false" customHeight="true" outlineLevel="0" collapsed="false">
      <c r="G572" s="11"/>
    </row>
    <row r="573" customFormat="false" ht="15.75" hidden="false" customHeight="true" outlineLevel="0" collapsed="false">
      <c r="G573" s="11"/>
    </row>
    <row r="574" customFormat="false" ht="15.75" hidden="false" customHeight="true" outlineLevel="0" collapsed="false">
      <c r="G574" s="11"/>
    </row>
    <row r="575" customFormat="false" ht="15.75" hidden="false" customHeight="true" outlineLevel="0" collapsed="false">
      <c r="G575" s="11"/>
    </row>
    <row r="576" customFormat="false" ht="15.75" hidden="false" customHeight="true" outlineLevel="0" collapsed="false">
      <c r="G576" s="11"/>
    </row>
    <row r="577" customFormat="false" ht="15.75" hidden="false" customHeight="true" outlineLevel="0" collapsed="false">
      <c r="G577" s="11"/>
    </row>
    <row r="578" customFormat="false" ht="15.75" hidden="false" customHeight="true" outlineLevel="0" collapsed="false">
      <c r="G578" s="11"/>
    </row>
    <row r="579" customFormat="false" ht="15.75" hidden="false" customHeight="true" outlineLevel="0" collapsed="false">
      <c r="G579" s="11"/>
    </row>
    <row r="580" customFormat="false" ht="15.75" hidden="false" customHeight="true" outlineLevel="0" collapsed="false">
      <c r="G580" s="11"/>
    </row>
    <row r="581" customFormat="false" ht="15.75" hidden="false" customHeight="true" outlineLevel="0" collapsed="false">
      <c r="G581" s="11"/>
    </row>
    <row r="582" customFormat="false" ht="15.75" hidden="false" customHeight="true" outlineLevel="0" collapsed="false">
      <c r="G582" s="11"/>
    </row>
    <row r="583" customFormat="false" ht="15.75" hidden="false" customHeight="true" outlineLevel="0" collapsed="false">
      <c r="G583" s="11"/>
    </row>
    <row r="584" customFormat="false" ht="15.75" hidden="false" customHeight="true" outlineLevel="0" collapsed="false">
      <c r="G584" s="11"/>
    </row>
    <row r="585" customFormat="false" ht="15.75" hidden="false" customHeight="true" outlineLevel="0" collapsed="false">
      <c r="G585" s="11"/>
    </row>
    <row r="586" customFormat="false" ht="15.75" hidden="false" customHeight="true" outlineLevel="0" collapsed="false">
      <c r="G586" s="11"/>
    </row>
    <row r="587" customFormat="false" ht="15.75" hidden="false" customHeight="true" outlineLevel="0" collapsed="false">
      <c r="G587" s="11"/>
    </row>
    <row r="588" customFormat="false" ht="15.75" hidden="false" customHeight="true" outlineLevel="0" collapsed="false">
      <c r="G588" s="11"/>
    </row>
    <row r="589" customFormat="false" ht="15.75" hidden="false" customHeight="true" outlineLevel="0" collapsed="false">
      <c r="G589" s="11"/>
    </row>
    <row r="590" customFormat="false" ht="15.75" hidden="false" customHeight="true" outlineLevel="0" collapsed="false">
      <c r="G590" s="11"/>
    </row>
    <row r="591" customFormat="false" ht="15.75" hidden="false" customHeight="true" outlineLevel="0" collapsed="false">
      <c r="G591" s="11"/>
    </row>
    <row r="592" customFormat="false" ht="15.75" hidden="false" customHeight="true" outlineLevel="0" collapsed="false">
      <c r="G592" s="11"/>
    </row>
    <row r="593" customFormat="false" ht="15.75" hidden="false" customHeight="true" outlineLevel="0" collapsed="false">
      <c r="G593" s="11"/>
    </row>
    <row r="594" customFormat="false" ht="15.75" hidden="false" customHeight="true" outlineLevel="0" collapsed="false">
      <c r="G594" s="11"/>
    </row>
    <row r="595" customFormat="false" ht="15.75" hidden="false" customHeight="true" outlineLevel="0" collapsed="false">
      <c r="G595" s="11"/>
    </row>
    <row r="596" customFormat="false" ht="15.75" hidden="false" customHeight="true" outlineLevel="0" collapsed="false">
      <c r="G596" s="11"/>
    </row>
    <row r="597" customFormat="false" ht="15.75" hidden="false" customHeight="true" outlineLevel="0" collapsed="false">
      <c r="G597" s="11"/>
    </row>
    <row r="598" customFormat="false" ht="15.75" hidden="false" customHeight="true" outlineLevel="0" collapsed="false">
      <c r="G598" s="11"/>
    </row>
    <row r="599" customFormat="false" ht="15.75" hidden="false" customHeight="true" outlineLevel="0" collapsed="false">
      <c r="G599" s="11"/>
    </row>
    <row r="600" customFormat="false" ht="15.75" hidden="false" customHeight="true" outlineLevel="0" collapsed="false">
      <c r="G600" s="11"/>
    </row>
    <row r="601" customFormat="false" ht="15.75" hidden="false" customHeight="true" outlineLevel="0" collapsed="false">
      <c r="G601" s="11"/>
    </row>
    <row r="602" customFormat="false" ht="15.75" hidden="false" customHeight="true" outlineLevel="0" collapsed="false">
      <c r="G602" s="11"/>
    </row>
    <row r="603" customFormat="false" ht="15.75" hidden="false" customHeight="true" outlineLevel="0" collapsed="false">
      <c r="G603" s="11"/>
    </row>
    <row r="604" customFormat="false" ht="15.75" hidden="false" customHeight="true" outlineLevel="0" collapsed="false">
      <c r="G604" s="11"/>
    </row>
    <row r="605" customFormat="false" ht="15.75" hidden="false" customHeight="true" outlineLevel="0" collapsed="false">
      <c r="G605" s="11"/>
    </row>
    <row r="606" customFormat="false" ht="15.75" hidden="false" customHeight="true" outlineLevel="0" collapsed="false">
      <c r="G606" s="11"/>
    </row>
    <row r="607" customFormat="false" ht="15.75" hidden="false" customHeight="true" outlineLevel="0" collapsed="false">
      <c r="G607" s="11"/>
    </row>
    <row r="608" customFormat="false" ht="15.75" hidden="false" customHeight="true" outlineLevel="0" collapsed="false">
      <c r="G608" s="11"/>
    </row>
    <row r="609" customFormat="false" ht="15.75" hidden="false" customHeight="true" outlineLevel="0" collapsed="false">
      <c r="G609" s="11"/>
    </row>
    <row r="610" customFormat="false" ht="15.75" hidden="false" customHeight="true" outlineLevel="0" collapsed="false">
      <c r="G610" s="11"/>
    </row>
    <row r="611" customFormat="false" ht="15.75" hidden="false" customHeight="true" outlineLevel="0" collapsed="false">
      <c r="G611" s="11"/>
    </row>
    <row r="612" customFormat="false" ht="15.75" hidden="false" customHeight="true" outlineLevel="0" collapsed="false">
      <c r="G612" s="11"/>
    </row>
    <row r="613" customFormat="false" ht="15.75" hidden="false" customHeight="true" outlineLevel="0" collapsed="false">
      <c r="G613" s="11"/>
    </row>
    <row r="614" customFormat="false" ht="15.75" hidden="false" customHeight="true" outlineLevel="0" collapsed="false">
      <c r="G614" s="11"/>
    </row>
    <row r="615" customFormat="false" ht="15.75" hidden="false" customHeight="true" outlineLevel="0" collapsed="false">
      <c r="G615" s="11"/>
    </row>
    <row r="616" customFormat="false" ht="15.75" hidden="false" customHeight="true" outlineLevel="0" collapsed="false">
      <c r="G616" s="11"/>
    </row>
    <row r="617" customFormat="false" ht="15.75" hidden="false" customHeight="true" outlineLevel="0" collapsed="false">
      <c r="G617" s="11"/>
    </row>
    <row r="618" customFormat="false" ht="15.75" hidden="false" customHeight="true" outlineLevel="0" collapsed="false">
      <c r="G618" s="11"/>
    </row>
    <row r="619" customFormat="false" ht="15.75" hidden="false" customHeight="true" outlineLevel="0" collapsed="false">
      <c r="G619" s="11"/>
    </row>
    <row r="620" customFormat="false" ht="15.75" hidden="false" customHeight="true" outlineLevel="0" collapsed="false">
      <c r="G620" s="11"/>
    </row>
    <row r="621" customFormat="false" ht="15.75" hidden="false" customHeight="true" outlineLevel="0" collapsed="false">
      <c r="G621" s="11"/>
    </row>
    <row r="622" customFormat="false" ht="15.75" hidden="false" customHeight="true" outlineLevel="0" collapsed="false">
      <c r="G622" s="11"/>
    </row>
    <row r="623" customFormat="false" ht="15.75" hidden="false" customHeight="true" outlineLevel="0" collapsed="false">
      <c r="G623" s="11"/>
    </row>
    <row r="624" customFormat="false" ht="15.75" hidden="false" customHeight="true" outlineLevel="0" collapsed="false">
      <c r="G624" s="11"/>
    </row>
    <row r="625" customFormat="false" ht="15.75" hidden="false" customHeight="true" outlineLevel="0" collapsed="false">
      <c r="G625" s="11"/>
    </row>
    <row r="626" customFormat="false" ht="15.75" hidden="false" customHeight="true" outlineLevel="0" collapsed="false">
      <c r="G626" s="11"/>
    </row>
    <row r="627" customFormat="false" ht="15.75" hidden="false" customHeight="true" outlineLevel="0" collapsed="false">
      <c r="G627" s="11"/>
    </row>
    <row r="628" customFormat="false" ht="15.75" hidden="false" customHeight="true" outlineLevel="0" collapsed="false">
      <c r="G628" s="11"/>
    </row>
    <row r="629" customFormat="false" ht="15.75" hidden="false" customHeight="true" outlineLevel="0" collapsed="false">
      <c r="G629" s="11"/>
    </row>
    <row r="630" customFormat="false" ht="15.75" hidden="false" customHeight="true" outlineLevel="0" collapsed="false">
      <c r="G630" s="11"/>
    </row>
    <row r="631" customFormat="false" ht="15.75" hidden="false" customHeight="true" outlineLevel="0" collapsed="false">
      <c r="G631" s="11"/>
    </row>
    <row r="632" customFormat="false" ht="15.75" hidden="false" customHeight="true" outlineLevel="0" collapsed="false">
      <c r="G632" s="11"/>
    </row>
    <row r="633" customFormat="false" ht="15.75" hidden="false" customHeight="true" outlineLevel="0" collapsed="false">
      <c r="G633" s="11"/>
    </row>
    <row r="634" customFormat="false" ht="15.75" hidden="false" customHeight="true" outlineLevel="0" collapsed="false">
      <c r="G634" s="11"/>
    </row>
    <row r="635" customFormat="false" ht="15.75" hidden="false" customHeight="true" outlineLevel="0" collapsed="false">
      <c r="G635" s="11"/>
    </row>
    <row r="636" customFormat="false" ht="15.75" hidden="false" customHeight="true" outlineLevel="0" collapsed="false">
      <c r="G636" s="11"/>
    </row>
    <row r="637" customFormat="false" ht="15.75" hidden="false" customHeight="true" outlineLevel="0" collapsed="false">
      <c r="G637" s="11"/>
    </row>
    <row r="638" customFormat="false" ht="15.75" hidden="false" customHeight="true" outlineLevel="0" collapsed="false">
      <c r="G638" s="11"/>
    </row>
    <row r="639" customFormat="false" ht="15.75" hidden="false" customHeight="true" outlineLevel="0" collapsed="false">
      <c r="G639" s="11"/>
    </row>
    <row r="640" customFormat="false" ht="15.75" hidden="false" customHeight="true" outlineLevel="0" collapsed="false">
      <c r="G640" s="11"/>
    </row>
    <row r="641" customFormat="false" ht="15.75" hidden="false" customHeight="true" outlineLevel="0" collapsed="false">
      <c r="G641" s="11"/>
    </row>
    <row r="642" customFormat="false" ht="15.75" hidden="false" customHeight="true" outlineLevel="0" collapsed="false">
      <c r="G642" s="11"/>
    </row>
    <row r="643" customFormat="false" ht="15.75" hidden="false" customHeight="true" outlineLevel="0" collapsed="false">
      <c r="G643" s="11"/>
    </row>
    <row r="644" customFormat="false" ht="15.75" hidden="false" customHeight="true" outlineLevel="0" collapsed="false">
      <c r="G644" s="11"/>
    </row>
    <row r="645" customFormat="false" ht="15.75" hidden="false" customHeight="true" outlineLevel="0" collapsed="false">
      <c r="G645" s="11"/>
    </row>
    <row r="646" customFormat="false" ht="15.75" hidden="false" customHeight="true" outlineLevel="0" collapsed="false">
      <c r="G646" s="11"/>
    </row>
    <row r="647" customFormat="false" ht="15.75" hidden="false" customHeight="true" outlineLevel="0" collapsed="false">
      <c r="G647" s="11"/>
    </row>
    <row r="648" customFormat="false" ht="15.75" hidden="false" customHeight="true" outlineLevel="0" collapsed="false">
      <c r="G648" s="11"/>
    </row>
    <row r="649" customFormat="false" ht="15.75" hidden="false" customHeight="true" outlineLevel="0" collapsed="false">
      <c r="G649" s="11"/>
    </row>
    <row r="650" customFormat="false" ht="15.75" hidden="false" customHeight="true" outlineLevel="0" collapsed="false">
      <c r="G650" s="11"/>
    </row>
    <row r="651" customFormat="false" ht="15.75" hidden="false" customHeight="true" outlineLevel="0" collapsed="false">
      <c r="G651" s="11"/>
    </row>
    <row r="652" customFormat="false" ht="15.75" hidden="false" customHeight="true" outlineLevel="0" collapsed="false">
      <c r="G652" s="11"/>
    </row>
    <row r="653" customFormat="false" ht="15.75" hidden="false" customHeight="true" outlineLevel="0" collapsed="false">
      <c r="G653" s="11"/>
    </row>
    <row r="654" customFormat="false" ht="15.75" hidden="false" customHeight="true" outlineLevel="0" collapsed="false">
      <c r="G654" s="11"/>
    </row>
    <row r="655" customFormat="false" ht="15.75" hidden="false" customHeight="true" outlineLevel="0" collapsed="false">
      <c r="G655" s="11"/>
    </row>
    <row r="656" customFormat="false" ht="15.75" hidden="false" customHeight="true" outlineLevel="0" collapsed="false">
      <c r="G656" s="11"/>
    </row>
    <row r="657" customFormat="false" ht="15.75" hidden="false" customHeight="true" outlineLevel="0" collapsed="false">
      <c r="G657" s="11"/>
    </row>
    <row r="658" customFormat="false" ht="15.75" hidden="false" customHeight="true" outlineLevel="0" collapsed="false">
      <c r="G658" s="11"/>
    </row>
    <row r="659" customFormat="false" ht="15.75" hidden="false" customHeight="true" outlineLevel="0" collapsed="false">
      <c r="G659" s="11"/>
    </row>
    <row r="660" customFormat="false" ht="15.75" hidden="false" customHeight="true" outlineLevel="0" collapsed="false">
      <c r="G660" s="11"/>
    </row>
    <row r="661" customFormat="false" ht="15.75" hidden="false" customHeight="true" outlineLevel="0" collapsed="false">
      <c r="G661" s="11"/>
    </row>
    <row r="662" customFormat="false" ht="15.75" hidden="false" customHeight="true" outlineLevel="0" collapsed="false">
      <c r="G662" s="11"/>
    </row>
    <row r="663" customFormat="false" ht="15.75" hidden="false" customHeight="true" outlineLevel="0" collapsed="false">
      <c r="G663" s="11"/>
    </row>
    <row r="664" customFormat="false" ht="15.75" hidden="false" customHeight="true" outlineLevel="0" collapsed="false">
      <c r="G664" s="11"/>
    </row>
    <row r="665" customFormat="false" ht="15.75" hidden="false" customHeight="true" outlineLevel="0" collapsed="false">
      <c r="G665" s="11"/>
    </row>
    <row r="666" customFormat="false" ht="15.75" hidden="false" customHeight="true" outlineLevel="0" collapsed="false">
      <c r="G666" s="11"/>
    </row>
    <row r="667" customFormat="false" ht="15.75" hidden="false" customHeight="true" outlineLevel="0" collapsed="false">
      <c r="G667" s="11"/>
    </row>
    <row r="668" customFormat="false" ht="15.75" hidden="false" customHeight="true" outlineLevel="0" collapsed="false">
      <c r="G668" s="11"/>
    </row>
    <row r="669" customFormat="false" ht="15.75" hidden="false" customHeight="true" outlineLevel="0" collapsed="false">
      <c r="G669" s="11"/>
    </row>
    <row r="670" customFormat="false" ht="15.75" hidden="false" customHeight="true" outlineLevel="0" collapsed="false">
      <c r="G670" s="11"/>
    </row>
    <row r="671" customFormat="false" ht="15.75" hidden="false" customHeight="true" outlineLevel="0" collapsed="false">
      <c r="G671" s="11"/>
    </row>
    <row r="672" customFormat="false" ht="15.75" hidden="false" customHeight="true" outlineLevel="0" collapsed="false">
      <c r="G672" s="11"/>
    </row>
    <row r="673" customFormat="false" ht="15.75" hidden="false" customHeight="true" outlineLevel="0" collapsed="false">
      <c r="G673" s="11"/>
    </row>
    <row r="674" customFormat="false" ht="15.75" hidden="false" customHeight="true" outlineLevel="0" collapsed="false">
      <c r="G674" s="11"/>
    </row>
    <row r="675" customFormat="false" ht="15.75" hidden="false" customHeight="true" outlineLevel="0" collapsed="false">
      <c r="G675" s="11"/>
    </row>
    <row r="676" customFormat="false" ht="15.75" hidden="false" customHeight="true" outlineLevel="0" collapsed="false">
      <c r="G676" s="11"/>
    </row>
    <row r="677" customFormat="false" ht="15.75" hidden="false" customHeight="true" outlineLevel="0" collapsed="false">
      <c r="G677" s="11"/>
    </row>
    <row r="678" customFormat="false" ht="15.75" hidden="false" customHeight="true" outlineLevel="0" collapsed="false">
      <c r="G678" s="11"/>
    </row>
    <row r="679" customFormat="false" ht="15.75" hidden="false" customHeight="true" outlineLevel="0" collapsed="false">
      <c r="G679" s="11"/>
    </row>
    <row r="680" customFormat="false" ht="15.75" hidden="false" customHeight="true" outlineLevel="0" collapsed="false">
      <c r="G680" s="11"/>
    </row>
    <row r="681" customFormat="false" ht="15.75" hidden="false" customHeight="true" outlineLevel="0" collapsed="false">
      <c r="G681" s="11"/>
    </row>
    <row r="682" customFormat="false" ht="15.75" hidden="false" customHeight="true" outlineLevel="0" collapsed="false">
      <c r="G682" s="11"/>
    </row>
    <row r="683" customFormat="false" ht="15.75" hidden="false" customHeight="true" outlineLevel="0" collapsed="false">
      <c r="G683" s="11"/>
    </row>
    <row r="684" customFormat="false" ht="15.75" hidden="false" customHeight="true" outlineLevel="0" collapsed="false">
      <c r="G684" s="11"/>
    </row>
    <row r="685" customFormat="false" ht="15.75" hidden="false" customHeight="true" outlineLevel="0" collapsed="false">
      <c r="G685" s="11"/>
    </row>
    <row r="686" customFormat="false" ht="15.75" hidden="false" customHeight="true" outlineLevel="0" collapsed="false">
      <c r="G686" s="11"/>
    </row>
    <row r="687" customFormat="false" ht="15.75" hidden="false" customHeight="true" outlineLevel="0" collapsed="false">
      <c r="G687" s="11"/>
    </row>
    <row r="688" customFormat="false" ht="15.75" hidden="false" customHeight="true" outlineLevel="0" collapsed="false">
      <c r="G688" s="11"/>
    </row>
    <row r="689" customFormat="false" ht="15.75" hidden="false" customHeight="true" outlineLevel="0" collapsed="false">
      <c r="G689" s="11"/>
    </row>
    <row r="690" customFormat="false" ht="15.75" hidden="false" customHeight="true" outlineLevel="0" collapsed="false">
      <c r="G690" s="11"/>
    </row>
    <row r="691" customFormat="false" ht="15.75" hidden="false" customHeight="true" outlineLevel="0" collapsed="false">
      <c r="G691" s="11"/>
    </row>
    <row r="692" customFormat="false" ht="15.75" hidden="false" customHeight="true" outlineLevel="0" collapsed="false">
      <c r="G692" s="11"/>
    </row>
    <row r="693" customFormat="false" ht="15.75" hidden="false" customHeight="true" outlineLevel="0" collapsed="false">
      <c r="G693" s="11"/>
    </row>
    <row r="694" customFormat="false" ht="15.75" hidden="false" customHeight="true" outlineLevel="0" collapsed="false">
      <c r="G694" s="11"/>
    </row>
    <row r="695" customFormat="false" ht="15.75" hidden="false" customHeight="true" outlineLevel="0" collapsed="false">
      <c r="G695" s="11"/>
    </row>
    <row r="696" customFormat="false" ht="15.75" hidden="false" customHeight="true" outlineLevel="0" collapsed="false">
      <c r="G696" s="11"/>
    </row>
    <row r="697" customFormat="false" ht="15.75" hidden="false" customHeight="true" outlineLevel="0" collapsed="false">
      <c r="G697" s="11"/>
    </row>
    <row r="698" customFormat="false" ht="15.75" hidden="false" customHeight="true" outlineLevel="0" collapsed="false">
      <c r="G698" s="11"/>
    </row>
    <row r="699" customFormat="false" ht="15.75" hidden="false" customHeight="true" outlineLevel="0" collapsed="false">
      <c r="G699" s="11"/>
    </row>
    <row r="700" customFormat="false" ht="15.75" hidden="false" customHeight="true" outlineLevel="0" collapsed="false">
      <c r="G700" s="11"/>
    </row>
    <row r="701" customFormat="false" ht="15.75" hidden="false" customHeight="true" outlineLevel="0" collapsed="false">
      <c r="G701" s="11"/>
    </row>
    <row r="702" customFormat="false" ht="15.75" hidden="false" customHeight="true" outlineLevel="0" collapsed="false">
      <c r="G702" s="11"/>
    </row>
    <row r="703" customFormat="false" ht="15.75" hidden="false" customHeight="true" outlineLevel="0" collapsed="false">
      <c r="G703" s="11"/>
    </row>
    <row r="704" customFormat="false" ht="15.75" hidden="false" customHeight="true" outlineLevel="0" collapsed="false">
      <c r="G704" s="11"/>
    </row>
    <row r="705" customFormat="false" ht="15.75" hidden="false" customHeight="true" outlineLevel="0" collapsed="false">
      <c r="G705" s="11"/>
    </row>
    <row r="706" customFormat="false" ht="15.75" hidden="false" customHeight="true" outlineLevel="0" collapsed="false">
      <c r="G706" s="11"/>
    </row>
    <row r="707" customFormat="false" ht="15.75" hidden="false" customHeight="true" outlineLevel="0" collapsed="false">
      <c r="G707" s="11"/>
    </row>
    <row r="708" customFormat="false" ht="15.75" hidden="false" customHeight="true" outlineLevel="0" collapsed="false">
      <c r="G708" s="11"/>
    </row>
    <row r="709" customFormat="false" ht="15.75" hidden="false" customHeight="true" outlineLevel="0" collapsed="false">
      <c r="G709" s="11"/>
    </row>
    <row r="710" customFormat="false" ht="15.75" hidden="false" customHeight="true" outlineLevel="0" collapsed="false">
      <c r="G710" s="11"/>
    </row>
    <row r="711" customFormat="false" ht="15.75" hidden="false" customHeight="true" outlineLevel="0" collapsed="false">
      <c r="G711" s="11"/>
    </row>
    <row r="712" customFormat="false" ht="15.75" hidden="false" customHeight="true" outlineLevel="0" collapsed="false">
      <c r="G712" s="11"/>
    </row>
    <row r="713" customFormat="false" ht="15.75" hidden="false" customHeight="true" outlineLevel="0" collapsed="false">
      <c r="G713" s="11"/>
    </row>
    <row r="714" customFormat="false" ht="15.75" hidden="false" customHeight="true" outlineLevel="0" collapsed="false">
      <c r="G714" s="11"/>
    </row>
    <row r="715" customFormat="false" ht="15.75" hidden="false" customHeight="true" outlineLevel="0" collapsed="false">
      <c r="G715" s="11"/>
    </row>
    <row r="716" customFormat="false" ht="15.75" hidden="false" customHeight="true" outlineLevel="0" collapsed="false">
      <c r="G716" s="11"/>
    </row>
    <row r="717" customFormat="false" ht="15.75" hidden="false" customHeight="true" outlineLevel="0" collapsed="false">
      <c r="G717" s="11"/>
    </row>
    <row r="718" customFormat="false" ht="15.75" hidden="false" customHeight="true" outlineLevel="0" collapsed="false">
      <c r="G718" s="11"/>
    </row>
    <row r="719" customFormat="false" ht="15.75" hidden="false" customHeight="true" outlineLevel="0" collapsed="false">
      <c r="G719" s="11"/>
    </row>
    <row r="720" customFormat="false" ht="15.75" hidden="false" customHeight="true" outlineLevel="0" collapsed="false">
      <c r="G720" s="11"/>
    </row>
    <row r="721" customFormat="false" ht="15.75" hidden="false" customHeight="true" outlineLevel="0" collapsed="false">
      <c r="G721" s="11"/>
    </row>
    <row r="722" customFormat="false" ht="15.75" hidden="false" customHeight="true" outlineLevel="0" collapsed="false">
      <c r="G722" s="11"/>
    </row>
    <row r="723" customFormat="false" ht="15.75" hidden="false" customHeight="true" outlineLevel="0" collapsed="false">
      <c r="G723" s="11"/>
    </row>
    <row r="724" customFormat="false" ht="15.75" hidden="false" customHeight="true" outlineLevel="0" collapsed="false">
      <c r="G724" s="11"/>
    </row>
    <row r="725" customFormat="false" ht="15.75" hidden="false" customHeight="true" outlineLevel="0" collapsed="false">
      <c r="G725" s="11"/>
    </row>
    <row r="726" customFormat="false" ht="15.75" hidden="false" customHeight="true" outlineLevel="0" collapsed="false">
      <c r="G726" s="11"/>
    </row>
    <row r="727" customFormat="false" ht="15.75" hidden="false" customHeight="true" outlineLevel="0" collapsed="false">
      <c r="G727" s="11"/>
    </row>
    <row r="728" customFormat="false" ht="15.75" hidden="false" customHeight="true" outlineLevel="0" collapsed="false">
      <c r="G728" s="11"/>
    </row>
    <row r="729" customFormat="false" ht="15.75" hidden="false" customHeight="true" outlineLevel="0" collapsed="false">
      <c r="G729" s="11"/>
    </row>
    <row r="730" customFormat="false" ht="15.75" hidden="false" customHeight="true" outlineLevel="0" collapsed="false">
      <c r="G730" s="11"/>
    </row>
    <row r="731" customFormat="false" ht="15.75" hidden="false" customHeight="true" outlineLevel="0" collapsed="false">
      <c r="G731" s="11"/>
    </row>
    <row r="732" customFormat="false" ht="15.75" hidden="false" customHeight="true" outlineLevel="0" collapsed="false">
      <c r="G732" s="11"/>
    </row>
    <row r="733" customFormat="false" ht="15.75" hidden="false" customHeight="true" outlineLevel="0" collapsed="false">
      <c r="G733" s="11"/>
    </row>
    <row r="734" customFormat="false" ht="15.75" hidden="false" customHeight="true" outlineLevel="0" collapsed="false">
      <c r="G734" s="11"/>
    </row>
    <row r="735" customFormat="false" ht="15.75" hidden="false" customHeight="true" outlineLevel="0" collapsed="false">
      <c r="G735" s="11"/>
    </row>
    <row r="736" customFormat="false" ht="15.75" hidden="false" customHeight="true" outlineLevel="0" collapsed="false">
      <c r="G736" s="11"/>
    </row>
    <row r="737" customFormat="false" ht="15.75" hidden="false" customHeight="true" outlineLevel="0" collapsed="false">
      <c r="G737" s="11"/>
    </row>
    <row r="738" customFormat="false" ht="15.75" hidden="false" customHeight="true" outlineLevel="0" collapsed="false">
      <c r="G738" s="11"/>
    </row>
    <row r="739" customFormat="false" ht="15.75" hidden="false" customHeight="true" outlineLevel="0" collapsed="false">
      <c r="G739" s="11"/>
    </row>
    <row r="740" customFormat="false" ht="15.75" hidden="false" customHeight="true" outlineLevel="0" collapsed="false">
      <c r="G740" s="11"/>
    </row>
    <row r="741" customFormat="false" ht="15.75" hidden="false" customHeight="true" outlineLevel="0" collapsed="false">
      <c r="G741" s="11"/>
    </row>
    <row r="742" customFormat="false" ht="15.75" hidden="false" customHeight="true" outlineLevel="0" collapsed="false">
      <c r="G742" s="11"/>
    </row>
    <row r="743" customFormat="false" ht="15.75" hidden="false" customHeight="true" outlineLevel="0" collapsed="false">
      <c r="G743" s="11"/>
    </row>
    <row r="744" customFormat="false" ht="15.75" hidden="false" customHeight="true" outlineLevel="0" collapsed="false">
      <c r="G744" s="11"/>
    </row>
    <row r="745" customFormat="false" ht="15.75" hidden="false" customHeight="true" outlineLevel="0" collapsed="false">
      <c r="G745" s="11"/>
    </row>
    <row r="746" customFormat="false" ht="15.75" hidden="false" customHeight="true" outlineLevel="0" collapsed="false">
      <c r="G746" s="11"/>
    </row>
    <row r="747" customFormat="false" ht="15.75" hidden="false" customHeight="true" outlineLevel="0" collapsed="false">
      <c r="G747" s="11"/>
    </row>
    <row r="748" customFormat="false" ht="15.75" hidden="false" customHeight="true" outlineLevel="0" collapsed="false">
      <c r="G748" s="11"/>
    </row>
    <row r="749" customFormat="false" ht="15.75" hidden="false" customHeight="true" outlineLevel="0" collapsed="false">
      <c r="G749" s="11"/>
    </row>
    <row r="750" customFormat="false" ht="15.75" hidden="false" customHeight="true" outlineLevel="0" collapsed="false">
      <c r="G750" s="11"/>
    </row>
    <row r="751" customFormat="false" ht="15.75" hidden="false" customHeight="true" outlineLevel="0" collapsed="false">
      <c r="G751" s="11"/>
    </row>
    <row r="752" customFormat="false" ht="15.75" hidden="false" customHeight="true" outlineLevel="0" collapsed="false">
      <c r="G752" s="11"/>
    </row>
    <row r="753" customFormat="false" ht="15.75" hidden="false" customHeight="true" outlineLevel="0" collapsed="false">
      <c r="G753" s="11"/>
    </row>
    <row r="754" customFormat="false" ht="15.75" hidden="false" customHeight="true" outlineLevel="0" collapsed="false">
      <c r="G754" s="11"/>
    </row>
    <row r="755" customFormat="false" ht="15.75" hidden="false" customHeight="true" outlineLevel="0" collapsed="false">
      <c r="G755" s="11"/>
    </row>
    <row r="756" customFormat="false" ht="15.75" hidden="false" customHeight="true" outlineLevel="0" collapsed="false">
      <c r="G756" s="11"/>
    </row>
    <row r="757" customFormat="false" ht="15.75" hidden="false" customHeight="true" outlineLevel="0" collapsed="false">
      <c r="G757" s="11"/>
    </row>
    <row r="758" customFormat="false" ht="15.75" hidden="false" customHeight="true" outlineLevel="0" collapsed="false">
      <c r="G758" s="11"/>
    </row>
    <row r="759" customFormat="false" ht="15.75" hidden="false" customHeight="true" outlineLevel="0" collapsed="false">
      <c r="G759" s="11"/>
    </row>
    <row r="760" customFormat="false" ht="15.75" hidden="false" customHeight="true" outlineLevel="0" collapsed="false">
      <c r="G760" s="11"/>
    </row>
    <row r="761" customFormat="false" ht="15.75" hidden="false" customHeight="true" outlineLevel="0" collapsed="false">
      <c r="G761" s="11"/>
    </row>
    <row r="762" customFormat="false" ht="15.75" hidden="false" customHeight="true" outlineLevel="0" collapsed="false">
      <c r="G762" s="11"/>
    </row>
    <row r="763" customFormat="false" ht="15.75" hidden="false" customHeight="true" outlineLevel="0" collapsed="false">
      <c r="G763" s="11"/>
    </row>
    <row r="764" customFormat="false" ht="15.75" hidden="false" customHeight="true" outlineLevel="0" collapsed="false">
      <c r="G764" s="11"/>
    </row>
    <row r="765" customFormat="false" ht="15.75" hidden="false" customHeight="true" outlineLevel="0" collapsed="false">
      <c r="G765" s="11"/>
    </row>
    <row r="766" customFormat="false" ht="15.75" hidden="false" customHeight="true" outlineLevel="0" collapsed="false">
      <c r="G766" s="11"/>
    </row>
    <row r="767" customFormat="false" ht="15.75" hidden="false" customHeight="true" outlineLevel="0" collapsed="false">
      <c r="G767" s="11"/>
    </row>
    <row r="768" customFormat="false" ht="15.75" hidden="false" customHeight="true" outlineLevel="0" collapsed="false">
      <c r="G768" s="11"/>
    </row>
    <row r="769" customFormat="false" ht="15.75" hidden="false" customHeight="true" outlineLevel="0" collapsed="false">
      <c r="G769" s="11"/>
    </row>
    <row r="770" customFormat="false" ht="15.75" hidden="false" customHeight="true" outlineLevel="0" collapsed="false">
      <c r="G770" s="11"/>
    </row>
    <row r="771" customFormat="false" ht="15.75" hidden="false" customHeight="true" outlineLevel="0" collapsed="false">
      <c r="G771" s="11"/>
    </row>
    <row r="772" customFormat="false" ht="15.75" hidden="false" customHeight="true" outlineLevel="0" collapsed="false">
      <c r="G772" s="11"/>
    </row>
    <row r="773" customFormat="false" ht="15.75" hidden="false" customHeight="true" outlineLevel="0" collapsed="false">
      <c r="G773" s="11"/>
    </row>
    <row r="774" customFormat="false" ht="15.75" hidden="false" customHeight="true" outlineLevel="0" collapsed="false">
      <c r="G774" s="11"/>
    </row>
    <row r="775" customFormat="false" ht="15.75" hidden="false" customHeight="true" outlineLevel="0" collapsed="false">
      <c r="G775" s="11"/>
    </row>
    <row r="776" customFormat="false" ht="15.75" hidden="false" customHeight="true" outlineLevel="0" collapsed="false">
      <c r="G776" s="11"/>
    </row>
    <row r="777" customFormat="false" ht="15.75" hidden="false" customHeight="true" outlineLevel="0" collapsed="false">
      <c r="G777" s="11"/>
    </row>
    <row r="778" customFormat="false" ht="15.75" hidden="false" customHeight="true" outlineLevel="0" collapsed="false">
      <c r="G778" s="11"/>
    </row>
    <row r="779" customFormat="false" ht="15.75" hidden="false" customHeight="true" outlineLevel="0" collapsed="false">
      <c r="G779" s="11"/>
    </row>
    <row r="780" customFormat="false" ht="15.75" hidden="false" customHeight="true" outlineLevel="0" collapsed="false">
      <c r="G780" s="11"/>
    </row>
    <row r="781" customFormat="false" ht="15.75" hidden="false" customHeight="true" outlineLevel="0" collapsed="false">
      <c r="G781" s="11"/>
    </row>
    <row r="782" customFormat="false" ht="15.75" hidden="false" customHeight="true" outlineLevel="0" collapsed="false">
      <c r="G782" s="11"/>
    </row>
    <row r="783" customFormat="false" ht="15.75" hidden="false" customHeight="true" outlineLevel="0" collapsed="false">
      <c r="G783" s="11"/>
    </row>
    <row r="784" customFormat="false" ht="15.75" hidden="false" customHeight="true" outlineLevel="0" collapsed="false">
      <c r="G784" s="11"/>
    </row>
    <row r="785" customFormat="false" ht="15.75" hidden="false" customHeight="true" outlineLevel="0" collapsed="false">
      <c r="G785" s="11"/>
    </row>
    <row r="786" customFormat="false" ht="15.75" hidden="false" customHeight="true" outlineLevel="0" collapsed="false">
      <c r="G786" s="11"/>
    </row>
    <row r="787" customFormat="false" ht="15.75" hidden="false" customHeight="true" outlineLevel="0" collapsed="false">
      <c r="G787" s="11"/>
    </row>
    <row r="788" customFormat="false" ht="15.75" hidden="false" customHeight="true" outlineLevel="0" collapsed="false">
      <c r="G788" s="11"/>
    </row>
    <row r="789" customFormat="false" ht="15.75" hidden="false" customHeight="true" outlineLevel="0" collapsed="false">
      <c r="G789" s="11"/>
    </row>
    <row r="790" customFormat="false" ht="15.75" hidden="false" customHeight="true" outlineLevel="0" collapsed="false">
      <c r="G790" s="11"/>
    </row>
    <row r="791" customFormat="false" ht="15.75" hidden="false" customHeight="true" outlineLevel="0" collapsed="false">
      <c r="G791" s="11"/>
    </row>
    <row r="792" customFormat="false" ht="15.75" hidden="false" customHeight="true" outlineLevel="0" collapsed="false">
      <c r="G792" s="11"/>
    </row>
    <row r="793" customFormat="false" ht="15.75" hidden="false" customHeight="true" outlineLevel="0" collapsed="false">
      <c r="G793" s="11"/>
    </row>
    <row r="794" customFormat="false" ht="15.75" hidden="false" customHeight="true" outlineLevel="0" collapsed="false">
      <c r="G794" s="11"/>
    </row>
    <row r="795" customFormat="false" ht="15.75" hidden="false" customHeight="true" outlineLevel="0" collapsed="false">
      <c r="G795" s="11"/>
    </row>
    <row r="796" customFormat="false" ht="15.75" hidden="false" customHeight="true" outlineLevel="0" collapsed="false">
      <c r="G796" s="11"/>
    </row>
    <row r="797" customFormat="false" ht="15.75" hidden="false" customHeight="true" outlineLevel="0" collapsed="false">
      <c r="G797" s="11"/>
    </row>
    <row r="798" customFormat="false" ht="15.75" hidden="false" customHeight="true" outlineLevel="0" collapsed="false">
      <c r="G798" s="11"/>
    </row>
    <row r="799" customFormat="false" ht="15.75" hidden="false" customHeight="true" outlineLevel="0" collapsed="false">
      <c r="G799" s="11"/>
    </row>
    <row r="800" customFormat="false" ht="15.75" hidden="false" customHeight="true" outlineLevel="0" collapsed="false">
      <c r="G800" s="11"/>
    </row>
    <row r="801" customFormat="false" ht="15.75" hidden="false" customHeight="true" outlineLevel="0" collapsed="false">
      <c r="G801" s="11"/>
    </row>
    <row r="802" customFormat="false" ht="15.75" hidden="false" customHeight="true" outlineLevel="0" collapsed="false">
      <c r="G802" s="11"/>
    </row>
    <row r="803" customFormat="false" ht="15.75" hidden="false" customHeight="true" outlineLevel="0" collapsed="false">
      <c r="G803" s="11"/>
    </row>
    <row r="804" customFormat="false" ht="15.75" hidden="false" customHeight="true" outlineLevel="0" collapsed="false">
      <c r="G804" s="11"/>
    </row>
    <row r="805" customFormat="false" ht="15.75" hidden="false" customHeight="true" outlineLevel="0" collapsed="false">
      <c r="G805" s="11"/>
    </row>
    <row r="806" customFormat="false" ht="15.75" hidden="false" customHeight="true" outlineLevel="0" collapsed="false">
      <c r="G806" s="11"/>
    </row>
    <row r="807" customFormat="false" ht="15.75" hidden="false" customHeight="true" outlineLevel="0" collapsed="false">
      <c r="G807" s="11"/>
    </row>
    <row r="808" customFormat="false" ht="15.75" hidden="false" customHeight="true" outlineLevel="0" collapsed="false">
      <c r="G808" s="11"/>
    </row>
    <row r="809" customFormat="false" ht="15.75" hidden="false" customHeight="true" outlineLevel="0" collapsed="false">
      <c r="G809" s="11"/>
    </row>
    <row r="810" customFormat="false" ht="15.75" hidden="false" customHeight="true" outlineLevel="0" collapsed="false">
      <c r="G810" s="11"/>
    </row>
    <row r="811" customFormat="false" ht="15.75" hidden="false" customHeight="true" outlineLevel="0" collapsed="false">
      <c r="G811" s="11"/>
    </row>
    <row r="812" customFormat="false" ht="15.75" hidden="false" customHeight="true" outlineLevel="0" collapsed="false">
      <c r="G812" s="11"/>
    </row>
    <row r="813" customFormat="false" ht="15.75" hidden="false" customHeight="true" outlineLevel="0" collapsed="false">
      <c r="G813" s="11"/>
    </row>
    <row r="814" customFormat="false" ht="15.75" hidden="false" customHeight="true" outlineLevel="0" collapsed="false">
      <c r="G814" s="11"/>
    </row>
    <row r="815" customFormat="false" ht="15.75" hidden="false" customHeight="true" outlineLevel="0" collapsed="false">
      <c r="G815" s="11"/>
    </row>
    <row r="816" customFormat="false" ht="15.75" hidden="false" customHeight="true" outlineLevel="0" collapsed="false">
      <c r="G816" s="11"/>
    </row>
    <row r="817" customFormat="false" ht="15.75" hidden="false" customHeight="true" outlineLevel="0" collapsed="false">
      <c r="G817" s="11"/>
    </row>
    <row r="818" customFormat="false" ht="15.75" hidden="false" customHeight="true" outlineLevel="0" collapsed="false">
      <c r="G818" s="11"/>
    </row>
    <row r="819" customFormat="false" ht="15.75" hidden="false" customHeight="true" outlineLevel="0" collapsed="false">
      <c r="G819" s="11"/>
    </row>
    <row r="820" customFormat="false" ht="15.75" hidden="false" customHeight="true" outlineLevel="0" collapsed="false">
      <c r="G820" s="11"/>
    </row>
    <row r="821" customFormat="false" ht="15.75" hidden="false" customHeight="true" outlineLevel="0" collapsed="false">
      <c r="G821" s="11"/>
    </row>
    <row r="822" customFormat="false" ht="15.75" hidden="false" customHeight="true" outlineLevel="0" collapsed="false">
      <c r="G822" s="11"/>
    </row>
    <row r="823" customFormat="false" ht="15.75" hidden="false" customHeight="true" outlineLevel="0" collapsed="false">
      <c r="G823" s="11"/>
    </row>
    <row r="824" customFormat="false" ht="15.75" hidden="false" customHeight="true" outlineLevel="0" collapsed="false">
      <c r="G824" s="11"/>
    </row>
    <row r="825" customFormat="false" ht="15.75" hidden="false" customHeight="true" outlineLevel="0" collapsed="false">
      <c r="G825" s="11"/>
    </row>
    <row r="826" customFormat="false" ht="15.75" hidden="false" customHeight="true" outlineLevel="0" collapsed="false">
      <c r="G826" s="11"/>
    </row>
    <row r="827" customFormat="false" ht="15.75" hidden="false" customHeight="true" outlineLevel="0" collapsed="false">
      <c r="G827" s="11"/>
    </row>
    <row r="828" customFormat="false" ht="15.75" hidden="false" customHeight="true" outlineLevel="0" collapsed="false">
      <c r="G828" s="11"/>
    </row>
    <row r="829" customFormat="false" ht="15.75" hidden="false" customHeight="true" outlineLevel="0" collapsed="false">
      <c r="G829" s="11"/>
    </row>
    <row r="830" customFormat="false" ht="15.75" hidden="false" customHeight="true" outlineLevel="0" collapsed="false">
      <c r="G830" s="11"/>
    </row>
    <row r="831" customFormat="false" ht="15.75" hidden="false" customHeight="true" outlineLevel="0" collapsed="false">
      <c r="G831" s="11"/>
    </row>
    <row r="832" customFormat="false" ht="15.75" hidden="false" customHeight="true" outlineLevel="0" collapsed="false">
      <c r="G832" s="11"/>
    </row>
    <row r="833" customFormat="false" ht="15.75" hidden="false" customHeight="true" outlineLevel="0" collapsed="false">
      <c r="G833" s="11"/>
    </row>
    <row r="834" customFormat="false" ht="15.75" hidden="false" customHeight="true" outlineLevel="0" collapsed="false">
      <c r="G834" s="11"/>
    </row>
    <row r="835" customFormat="false" ht="15.75" hidden="false" customHeight="true" outlineLevel="0" collapsed="false">
      <c r="G835" s="11"/>
    </row>
    <row r="836" customFormat="false" ht="15.75" hidden="false" customHeight="true" outlineLevel="0" collapsed="false">
      <c r="G836" s="11"/>
    </row>
    <row r="837" customFormat="false" ht="15.75" hidden="false" customHeight="true" outlineLevel="0" collapsed="false">
      <c r="G837" s="11"/>
    </row>
    <row r="838" customFormat="false" ht="15.75" hidden="false" customHeight="true" outlineLevel="0" collapsed="false">
      <c r="G838" s="11"/>
    </row>
    <row r="839" customFormat="false" ht="15.75" hidden="false" customHeight="true" outlineLevel="0" collapsed="false">
      <c r="G839" s="11"/>
    </row>
    <row r="840" customFormat="false" ht="15.75" hidden="false" customHeight="true" outlineLevel="0" collapsed="false">
      <c r="G840" s="11"/>
    </row>
    <row r="841" customFormat="false" ht="15.75" hidden="false" customHeight="true" outlineLevel="0" collapsed="false">
      <c r="G841" s="11"/>
    </row>
    <row r="842" customFormat="false" ht="15.75" hidden="false" customHeight="true" outlineLevel="0" collapsed="false">
      <c r="G842" s="11"/>
    </row>
    <row r="843" customFormat="false" ht="15.75" hidden="false" customHeight="true" outlineLevel="0" collapsed="false">
      <c r="G843" s="11"/>
    </row>
    <row r="844" customFormat="false" ht="15.75" hidden="false" customHeight="true" outlineLevel="0" collapsed="false">
      <c r="G844" s="11"/>
    </row>
    <row r="845" customFormat="false" ht="15.75" hidden="false" customHeight="true" outlineLevel="0" collapsed="false">
      <c r="G845" s="11"/>
    </row>
    <row r="846" customFormat="false" ht="15.75" hidden="false" customHeight="true" outlineLevel="0" collapsed="false">
      <c r="G846" s="11"/>
    </row>
    <row r="847" customFormat="false" ht="15.75" hidden="false" customHeight="true" outlineLevel="0" collapsed="false">
      <c r="G847" s="11"/>
    </row>
    <row r="848" customFormat="false" ht="15.75" hidden="false" customHeight="true" outlineLevel="0" collapsed="false">
      <c r="G848" s="11"/>
    </row>
    <row r="849" customFormat="false" ht="15.75" hidden="false" customHeight="true" outlineLevel="0" collapsed="false">
      <c r="G849" s="11"/>
    </row>
    <row r="850" customFormat="false" ht="15.75" hidden="false" customHeight="true" outlineLevel="0" collapsed="false">
      <c r="G850" s="11"/>
    </row>
    <row r="851" customFormat="false" ht="15.75" hidden="false" customHeight="true" outlineLevel="0" collapsed="false">
      <c r="G851" s="11"/>
    </row>
    <row r="852" customFormat="false" ht="15.75" hidden="false" customHeight="true" outlineLevel="0" collapsed="false">
      <c r="G852" s="11"/>
    </row>
    <row r="853" customFormat="false" ht="15.75" hidden="false" customHeight="true" outlineLevel="0" collapsed="false">
      <c r="G853" s="11"/>
    </row>
    <row r="854" customFormat="false" ht="15.75" hidden="false" customHeight="true" outlineLevel="0" collapsed="false">
      <c r="G854" s="11"/>
    </row>
    <row r="855" customFormat="false" ht="15.75" hidden="false" customHeight="true" outlineLevel="0" collapsed="false">
      <c r="G855" s="11"/>
    </row>
    <row r="856" customFormat="false" ht="15.75" hidden="false" customHeight="true" outlineLevel="0" collapsed="false">
      <c r="G856" s="11"/>
    </row>
    <row r="857" customFormat="false" ht="15.75" hidden="false" customHeight="true" outlineLevel="0" collapsed="false">
      <c r="G857" s="11"/>
    </row>
    <row r="858" customFormat="false" ht="15.75" hidden="false" customHeight="true" outlineLevel="0" collapsed="false">
      <c r="G858" s="11"/>
    </row>
    <row r="859" customFormat="false" ht="15.75" hidden="false" customHeight="true" outlineLevel="0" collapsed="false">
      <c r="G859" s="11"/>
    </row>
    <row r="860" customFormat="false" ht="15.75" hidden="false" customHeight="true" outlineLevel="0" collapsed="false">
      <c r="G860" s="11"/>
    </row>
    <row r="861" customFormat="false" ht="15.75" hidden="false" customHeight="true" outlineLevel="0" collapsed="false">
      <c r="G861" s="11"/>
    </row>
    <row r="862" customFormat="false" ht="15.75" hidden="false" customHeight="true" outlineLevel="0" collapsed="false">
      <c r="G862" s="11"/>
    </row>
    <row r="863" customFormat="false" ht="15.75" hidden="false" customHeight="true" outlineLevel="0" collapsed="false">
      <c r="G863" s="11"/>
    </row>
    <row r="864" customFormat="false" ht="15.75" hidden="false" customHeight="true" outlineLevel="0" collapsed="false">
      <c r="G864" s="11"/>
    </row>
    <row r="865" customFormat="false" ht="15.75" hidden="false" customHeight="true" outlineLevel="0" collapsed="false">
      <c r="G865" s="11"/>
    </row>
    <row r="866" customFormat="false" ht="15.75" hidden="false" customHeight="true" outlineLevel="0" collapsed="false">
      <c r="G866" s="11"/>
    </row>
    <row r="867" customFormat="false" ht="15.75" hidden="false" customHeight="true" outlineLevel="0" collapsed="false">
      <c r="G867" s="11"/>
    </row>
    <row r="868" customFormat="false" ht="15.75" hidden="false" customHeight="true" outlineLevel="0" collapsed="false">
      <c r="G868" s="11"/>
    </row>
    <row r="869" customFormat="false" ht="15.75" hidden="false" customHeight="true" outlineLevel="0" collapsed="false">
      <c r="G869" s="11"/>
    </row>
    <row r="870" customFormat="false" ht="15.75" hidden="false" customHeight="true" outlineLevel="0" collapsed="false">
      <c r="G870" s="11"/>
    </row>
    <row r="871" customFormat="false" ht="15.75" hidden="false" customHeight="true" outlineLevel="0" collapsed="false">
      <c r="G871" s="11"/>
    </row>
    <row r="872" customFormat="false" ht="15.75" hidden="false" customHeight="true" outlineLevel="0" collapsed="false">
      <c r="G872" s="11"/>
    </row>
    <row r="873" customFormat="false" ht="15.75" hidden="false" customHeight="true" outlineLevel="0" collapsed="false">
      <c r="G873" s="11"/>
    </row>
    <row r="874" customFormat="false" ht="15.75" hidden="false" customHeight="true" outlineLevel="0" collapsed="false">
      <c r="G874" s="11"/>
    </row>
    <row r="875" customFormat="false" ht="15.75" hidden="false" customHeight="true" outlineLevel="0" collapsed="false">
      <c r="G875" s="11"/>
    </row>
    <row r="876" customFormat="false" ht="15.75" hidden="false" customHeight="true" outlineLevel="0" collapsed="false">
      <c r="G876" s="11"/>
    </row>
    <row r="877" customFormat="false" ht="15.75" hidden="false" customHeight="true" outlineLevel="0" collapsed="false">
      <c r="G877" s="11"/>
    </row>
    <row r="878" customFormat="false" ht="15.75" hidden="false" customHeight="true" outlineLevel="0" collapsed="false">
      <c r="G878" s="11"/>
    </row>
    <row r="879" customFormat="false" ht="15.75" hidden="false" customHeight="true" outlineLevel="0" collapsed="false">
      <c r="G879" s="11"/>
    </row>
    <row r="880" customFormat="false" ht="15.75" hidden="false" customHeight="true" outlineLevel="0" collapsed="false">
      <c r="G880" s="11"/>
    </row>
    <row r="881" customFormat="false" ht="15.75" hidden="false" customHeight="true" outlineLevel="0" collapsed="false">
      <c r="G881" s="11"/>
    </row>
    <row r="882" customFormat="false" ht="15.75" hidden="false" customHeight="true" outlineLevel="0" collapsed="false">
      <c r="G882" s="11"/>
    </row>
    <row r="883" customFormat="false" ht="15.75" hidden="false" customHeight="true" outlineLevel="0" collapsed="false">
      <c r="G883" s="11"/>
    </row>
    <row r="884" customFormat="false" ht="15.75" hidden="false" customHeight="true" outlineLevel="0" collapsed="false">
      <c r="G884" s="11"/>
    </row>
    <row r="885" customFormat="false" ht="15.75" hidden="false" customHeight="true" outlineLevel="0" collapsed="false">
      <c r="G885" s="11"/>
    </row>
    <row r="886" customFormat="false" ht="15.75" hidden="false" customHeight="true" outlineLevel="0" collapsed="false">
      <c r="G886" s="11"/>
    </row>
    <row r="887" customFormat="false" ht="15.75" hidden="false" customHeight="true" outlineLevel="0" collapsed="false">
      <c r="G887" s="11"/>
    </row>
    <row r="888" customFormat="false" ht="15.75" hidden="false" customHeight="true" outlineLevel="0" collapsed="false">
      <c r="G888" s="11"/>
    </row>
    <row r="889" customFormat="false" ht="15.75" hidden="false" customHeight="true" outlineLevel="0" collapsed="false">
      <c r="G889" s="11"/>
    </row>
    <row r="890" customFormat="false" ht="15.75" hidden="false" customHeight="true" outlineLevel="0" collapsed="false">
      <c r="G890" s="11"/>
    </row>
    <row r="891" customFormat="false" ht="15.75" hidden="false" customHeight="true" outlineLevel="0" collapsed="false">
      <c r="G891" s="11"/>
    </row>
    <row r="892" customFormat="false" ht="15.75" hidden="false" customHeight="true" outlineLevel="0" collapsed="false">
      <c r="G892" s="11"/>
    </row>
    <row r="893" customFormat="false" ht="15.75" hidden="false" customHeight="true" outlineLevel="0" collapsed="false">
      <c r="G893" s="11"/>
    </row>
    <row r="894" customFormat="false" ht="15.75" hidden="false" customHeight="true" outlineLevel="0" collapsed="false">
      <c r="G894" s="11"/>
    </row>
    <row r="895" customFormat="false" ht="15.75" hidden="false" customHeight="true" outlineLevel="0" collapsed="false">
      <c r="G895" s="11"/>
    </row>
    <row r="896" customFormat="false" ht="15.75" hidden="false" customHeight="true" outlineLevel="0" collapsed="false">
      <c r="G896" s="11"/>
    </row>
    <row r="897" customFormat="false" ht="15.75" hidden="false" customHeight="true" outlineLevel="0" collapsed="false">
      <c r="G897" s="11"/>
    </row>
    <row r="898" customFormat="false" ht="15.75" hidden="false" customHeight="true" outlineLevel="0" collapsed="false">
      <c r="G898" s="11"/>
    </row>
    <row r="899" customFormat="false" ht="15.75" hidden="false" customHeight="true" outlineLevel="0" collapsed="false">
      <c r="G899" s="11"/>
    </row>
    <row r="900" customFormat="false" ht="15.75" hidden="false" customHeight="true" outlineLevel="0" collapsed="false">
      <c r="G900" s="11"/>
    </row>
    <row r="901" customFormat="false" ht="15.75" hidden="false" customHeight="true" outlineLevel="0" collapsed="false">
      <c r="G901" s="11"/>
    </row>
    <row r="902" customFormat="false" ht="15.75" hidden="false" customHeight="true" outlineLevel="0" collapsed="false">
      <c r="G902" s="11"/>
    </row>
    <row r="903" customFormat="false" ht="15.75" hidden="false" customHeight="true" outlineLevel="0" collapsed="false">
      <c r="G903" s="11"/>
    </row>
    <row r="904" customFormat="false" ht="15.75" hidden="false" customHeight="true" outlineLevel="0" collapsed="false">
      <c r="G904" s="11"/>
    </row>
    <row r="905" customFormat="false" ht="15.75" hidden="false" customHeight="true" outlineLevel="0" collapsed="false">
      <c r="G905" s="11"/>
    </row>
    <row r="906" customFormat="false" ht="15.75" hidden="false" customHeight="true" outlineLevel="0" collapsed="false">
      <c r="G906" s="11"/>
    </row>
    <row r="907" customFormat="false" ht="15.75" hidden="false" customHeight="true" outlineLevel="0" collapsed="false">
      <c r="G907" s="11"/>
    </row>
    <row r="908" customFormat="false" ht="15.75" hidden="false" customHeight="true" outlineLevel="0" collapsed="false">
      <c r="G908" s="11"/>
    </row>
    <row r="909" customFormat="false" ht="15.75" hidden="false" customHeight="true" outlineLevel="0" collapsed="false">
      <c r="G909" s="11"/>
    </row>
    <row r="910" customFormat="false" ht="15.75" hidden="false" customHeight="true" outlineLevel="0" collapsed="false">
      <c r="G910" s="11"/>
    </row>
    <row r="911" customFormat="false" ht="15.75" hidden="false" customHeight="true" outlineLevel="0" collapsed="false">
      <c r="G911" s="11"/>
    </row>
    <row r="912" customFormat="false" ht="15.75" hidden="false" customHeight="true" outlineLevel="0" collapsed="false">
      <c r="G912" s="11"/>
    </row>
    <row r="913" customFormat="false" ht="15.75" hidden="false" customHeight="true" outlineLevel="0" collapsed="false">
      <c r="G913" s="11"/>
    </row>
    <row r="914" customFormat="false" ht="15.75" hidden="false" customHeight="true" outlineLevel="0" collapsed="false">
      <c r="G914" s="11"/>
    </row>
    <row r="915" customFormat="false" ht="15.75" hidden="false" customHeight="true" outlineLevel="0" collapsed="false">
      <c r="G915" s="11"/>
    </row>
    <row r="916" customFormat="false" ht="15.75" hidden="false" customHeight="true" outlineLevel="0" collapsed="false">
      <c r="G916" s="11"/>
    </row>
    <row r="917" customFormat="false" ht="15.75" hidden="false" customHeight="true" outlineLevel="0" collapsed="false">
      <c r="G917" s="11"/>
    </row>
    <row r="918" customFormat="false" ht="15.75" hidden="false" customHeight="true" outlineLevel="0" collapsed="false">
      <c r="G918" s="11"/>
    </row>
    <row r="919" customFormat="false" ht="15.75" hidden="false" customHeight="true" outlineLevel="0" collapsed="false">
      <c r="G919" s="11"/>
    </row>
    <row r="920" customFormat="false" ht="15.75" hidden="false" customHeight="true" outlineLevel="0" collapsed="false">
      <c r="G920" s="11"/>
    </row>
    <row r="921" customFormat="false" ht="15.75" hidden="false" customHeight="true" outlineLevel="0" collapsed="false">
      <c r="G921" s="11"/>
    </row>
    <row r="922" customFormat="false" ht="15.75" hidden="false" customHeight="true" outlineLevel="0" collapsed="false">
      <c r="G922" s="11"/>
    </row>
    <row r="923" customFormat="false" ht="15.75" hidden="false" customHeight="true" outlineLevel="0" collapsed="false">
      <c r="G923" s="11"/>
    </row>
    <row r="924" customFormat="false" ht="15.75" hidden="false" customHeight="true" outlineLevel="0" collapsed="false">
      <c r="G924" s="11"/>
    </row>
    <row r="925" customFormat="false" ht="15.75" hidden="false" customHeight="true" outlineLevel="0" collapsed="false">
      <c r="G925" s="11"/>
    </row>
    <row r="926" customFormat="false" ht="15.75" hidden="false" customHeight="true" outlineLevel="0" collapsed="false">
      <c r="G926" s="11"/>
    </row>
    <row r="927" customFormat="false" ht="15.75" hidden="false" customHeight="true" outlineLevel="0" collapsed="false">
      <c r="G927" s="11"/>
    </row>
    <row r="928" customFormat="false" ht="15.75" hidden="false" customHeight="true" outlineLevel="0" collapsed="false">
      <c r="G928" s="11"/>
    </row>
    <row r="929" customFormat="false" ht="15.75" hidden="false" customHeight="true" outlineLevel="0" collapsed="false">
      <c r="G929" s="11"/>
    </row>
    <row r="930" customFormat="false" ht="15.75" hidden="false" customHeight="true" outlineLevel="0" collapsed="false">
      <c r="G930" s="11"/>
    </row>
    <row r="931" customFormat="false" ht="15.75" hidden="false" customHeight="true" outlineLevel="0" collapsed="false">
      <c r="G931" s="11"/>
    </row>
    <row r="932" customFormat="false" ht="15.75" hidden="false" customHeight="true" outlineLevel="0" collapsed="false">
      <c r="G932" s="11"/>
    </row>
    <row r="933" customFormat="false" ht="15.75" hidden="false" customHeight="true" outlineLevel="0" collapsed="false">
      <c r="G933" s="11"/>
    </row>
    <row r="934" customFormat="false" ht="15.75" hidden="false" customHeight="true" outlineLevel="0" collapsed="false">
      <c r="G934" s="11"/>
    </row>
    <row r="935" customFormat="false" ht="15.75" hidden="false" customHeight="true" outlineLevel="0" collapsed="false">
      <c r="G935" s="11"/>
    </row>
    <row r="936" customFormat="false" ht="15.75" hidden="false" customHeight="true" outlineLevel="0" collapsed="false">
      <c r="G936" s="11"/>
    </row>
    <row r="937" customFormat="false" ht="15.75" hidden="false" customHeight="true" outlineLevel="0" collapsed="false">
      <c r="G937" s="11"/>
    </row>
    <row r="938" customFormat="false" ht="15.75" hidden="false" customHeight="true" outlineLevel="0" collapsed="false">
      <c r="G938" s="11"/>
    </row>
    <row r="939" customFormat="false" ht="15.75" hidden="false" customHeight="true" outlineLevel="0" collapsed="false">
      <c r="G939" s="11"/>
    </row>
    <row r="940" customFormat="false" ht="15.75" hidden="false" customHeight="true" outlineLevel="0" collapsed="false">
      <c r="G940" s="11"/>
    </row>
    <row r="941" customFormat="false" ht="15.75" hidden="false" customHeight="true" outlineLevel="0" collapsed="false">
      <c r="G941" s="11"/>
    </row>
    <row r="942" customFormat="false" ht="15.75" hidden="false" customHeight="true" outlineLevel="0" collapsed="false">
      <c r="G942" s="11"/>
    </row>
    <row r="943" customFormat="false" ht="15.75" hidden="false" customHeight="true" outlineLevel="0" collapsed="false">
      <c r="G943" s="11"/>
    </row>
    <row r="944" customFormat="false" ht="15.75" hidden="false" customHeight="true" outlineLevel="0" collapsed="false">
      <c r="G944" s="11"/>
    </row>
    <row r="945" customFormat="false" ht="15.75" hidden="false" customHeight="true" outlineLevel="0" collapsed="false">
      <c r="G945" s="11"/>
    </row>
    <row r="946" customFormat="false" ht="15.75" hidden="false" customHeight="true" outlineLevel="0" collapsed="false">
      <c r="G946" s="11"/>
    </row>
    <row r="947" customFormat="false" ht="15.75" hidden="false" customHeight="true" outlineLevel="0" collapsed="false">
      <c r="G947" s="11"/>
    </row>
    <row r="948" customFormat="false" ht="15.75" hidden="false" customHeight="true" outlineLevel="0" collapsed="false">
      <c r="G948" s="11"/>
    </row>
    <row r="949" customFormat="false" ht="15.75" hidden="false" customHeight="true" outlineLevel="0" collapsed="false">
      <c r="G949" s="11"/>
    </row>
    <row r="950" customFormat="false" ht="15.75" hidden="false" customHeight="true" outlineLevel="0" collapsed="false">
      <c r="G950" s="11"/>
    </row>
    <row r="951" customFormat="false" ht="15.75" hidden="false" customHeight="true" outlineLevel="0" collapsed="false">
      <c r="G951" s="11"/>
    </row>
    <row r="952" customFormat="false" ht="15.75" hidden="false" customHeight="true" outlineLevel="0" collapsed="false">
      <c r="G952" s="11"/>
    </row>
    <row r="953" customFormat="false" ht="15.75" hidden="false" customHeight="true" outlineLevel="0" collapsed="false">
      <c r="G953" s="11"/>
    </row>
    <row r="954" customFormat="false" ht="15.75" hidden="false" customHeight="true" outlineLevel="0" collapsed="false">
      <c r="G954" s="11"/>
    </row>
    <row r="955" customFormat="false" ht="15.75" hidden="false" customHeight="true" outlineLevel="0" collapsed="false">
      <c r="G955" s="11"/>
    </row>
    <row r="956" customFormat="false" ht="15.75" hidden="false" customHeight="true" outlineLevel="0" collapsed="false">
      <c r="G956" s="11"/>
    </row>
    <row r="957" customFormat="false" ht="15.75" hidden="false" customHeight="true" outlineLevel="0" collapsed="false">
      <c r="G957" s="11"/>
    </row>
    <row r="958" customFormat="false" ht="15.75" hidden="false" customHeight="true" outlineLevel="0" collapsed="false">
      <c r="G958" s="11"/>
    </row>
    <row r="959" customFormat="false" ht="15.75" hidden="false" customHeight="true" outlineLevel="0" collapsed="false">
      <c r="G959" s="11"/>
    </row>
    <row r="960" customFormat="false" ht="15.75" hidden="false" customHeight="true" outlineLevel="0" collapsed="false">
      <c r="G960" s="11"/>
    </row>
    <row r="961" customFormat="false" ht="15.75" hidden="false" customHeight="true" outlineLevel="0" collapsed="false">
      <c r="G961" s="11"/>
    </row>
    <row r="962" customFormat="false" ht="15.75" hidden="false" customHeight="true" outlineLevel="0" collapsed="false">
      <c r="G962" s="11"/>
    </row>
    <row r="963" customFormat="false" ht="15.75" hidden="false" customHeight="true" outlineLevel="0" collapsed="false">
      <c r="G963" s="11"/>
    </row>
    <row r="964" customFormat="false" ht="15.75" hidden="false" customHeight="true" outlineLevel="0" collapsed="false">
      <c r="G964" s="11"/>
    </row>
    <row r="965" customFormat="false" ht="15.75" hidden="false" customHeight="true" outlineLevel="0" collapsed="false">
      <c r="G965" s="11"/>
    </row>
    <row r="966" customFormat="false" ht="15.75" hidden="false" customHeight="true" outlineLevel="0" collapsed="false">
      <c r="G966" s="11"/>
    </row>
    <row r="967" customFormat="false" ht="15.75" hidden="false" customHeight="true" outlineLevel="0" collapsed="false">
      <c r="G967" s="11"/>
    </row>
    <row r="968" customFormat="false" ht="15.75" hidden="false" customHeight="true" outlineLevel="0" collapsed="false">
      <c r="G968" s="11"/>
    </row>
    <row r="969" customFormat="false" ht="15.75" hidden="false" customHeight="true" outlineLevel="0" collapsed="false">
      <c r="G969" s="11"/>
    </row>
    <row r="970" customFormat="false" ht="15.75" hidden="false" customHeight="true" outlineLevel="0" collapsed="false">
      <c r="G970" s="11"/>
    </row>
    <row r="971" customFormat="false" ht="15.75" hidden="false" customHeight="true" outlineLevel="0" collapsed="false">
      <c r="G971" s="11"/>
    </row>
    <row r="972" customFormat="false" ht="15.75" hidden="false" customHeight="true" outlineLevel="0" collapsed="false">
      <c r="G972" s="11"/>
    </row>
    <row r="973" customFormat="false" ht="15.75" hidden="false" customHeight="true" outlineLevel="0" collapsed="false">
      <c r="G973" s="11"/>
    </row>
    <row r="974" customFormat="false" ht="15.75" hidden="false" customHeight="true" outlineLevel="0" collapsed="false">
      <c r="G974" s="11"/>
    </row>
    <row r="975" customFormat="false" ht="15.75" hidden="false" customHeight="true" outlineLevel="0" collapsed="false">
      <c r="G975" s="11"/>
    </row>
    <row r="976" customFormat="false" ht="15.75" hidden="false" customHeight="true" outlineLevel="0" collapsed="false">
      <c r="G976" s="11"/>
    </row>
    <row r="977" customFormat="false" ht="15.75" hidden="false" customHeight="true" outlineLevel="0" collapsed="false">
      <c r="G977" s="11"/>
    </row>
    <row r="978" customFormat="false" ht="15.75" hidden="false" customHeight="true" outlineLevel="0" collapsed="false">
      <c r="G978" s="11"/>
    </row>
    <row r="979" customFormat="false" ht="15.75" hidden="false" customHeight="true" outlineLevel="0" collapsed="false">
      <c r="G979" s="11"/>
    </row>
    <row r="980" customFormat="false" ht="15.75" hidden="false" customHeight="true" outlineLevel="0" collapsed="false">
      <c r="G980" s="11"/>
    </row>
    <row r="981" customFormat="false" ht="15.75" hidden="false" customHeight="true" outlineLevel="0" collapsed="false">
      <c r="G981" s="11"/>
    </row>
    <row r="982" customFormat="false" ht="15.75" hidden="false" customHeight="true" outlineLevel="0" collapsed="false">
      <c r="G982" s="11"/>
    </row>
    <row r="983" customFormat="false" ht="15.75" hidden="false" customHeight="true" outlineLevel="0" collapsed="false">
      <c r="G983" s="11"/>
    </row>
    <row r="984" customFormat="false" ht="15.75" hidden="false" customHeight="true" outlineLevel="0" collapsed="false">
      <c r="G984" s="11"/>
    </row>
    <row r="985" customFormat="false" ht="15.75" hidden="false" customHeight="true" outlineLevel="0" collapsed="false">
      <c r="G985" s="11"/>
    </row>
    <row r="986" customFormat="false" ht="15.75" hidden="false" customHeight="true" outlineLevel="0" collapsed="false">
      <c r="G986" s="11"/>
    </row>
    <row r="987" customFormat="false" ht="15.75" hidden="false" customHeight="true" outlineLevel="0" collapsed="false">
      <c r="G987" s="11"/>
    </row>
    <row r="988" customFormat="false" ht="15.75" hidden="false" customHeight="true" outlineLevel="0" collapsed="false">
      <c r="G988" s="11"/>
    </row>
    <row r="989" customFormat="false" ht="15.75" hidden="false" customHeight="true" outlineLevel="0" collapsed="false">
      <c r="G989" s="11"/>
    </row>
    <row r="990" customFormat="false" ht="15.75" hidden="false" customHeight="true" outlineLevel="0" collapsed="false">
      <c r="G990" s="11"/>
    </row>
    <row r="991" customFormat="false" ht="15.75" hidden="false" customHeight="true" outlineLevel="0" collapsed="false">
      <c r="G991" s="11"/>
    </row>
    <row r="992" customFormat="false" ht="15.75" hidden="false" customHeight="true" outlineLevel="0" collapsed="false">
      <c r="G992" s="11"/>
    </row>
    <row r="993" customFormat="false" ht="15.75" hidden="false" customHeight="true" outlineLevel="0" collapsed="false">
      <c r="G993" s="11"/>
    </row>
    <row r="994" customFormat="false" ht="15.75" hidden="false" customHeight="true" outlineLevel="0" collapsed="false">
      <c r="G994" s="11"/>
    </row>
    <row r="995" customFormat="false" ht="15.75" hidden="false" customHeight="true" outlineLevel="0" collapsed="false">
      <c r="G995" s="11"/>
    </row>
    <row r="996" customFormat="false" ht="15.75" hidden="false" customHeight="true" outlineLevel="0" collapsed="false">
      <c r="G996" s="11"/>
    </row>
    <row r="997" customFormat="false" ht="15.75" hidden="false" customHeight="true" outlineLevel="0" collapsed="false">
      <c r="G997" s="11"/>
    </row>
    <row r="998" customFormat="false" ht="15.75" hidden="false" customHeight="true" outlineLevel="0" collapsed="false">
      <c r="G998" s="11"/>
    </row>
    <row r="999" customFormat="false" ht="15.75" hidden="false" customHeight="true" outlineLevel="0" collapsed="false">
      <c r="G999" s="11"/>
    </row>
    <row r="1000" customFormat="false" ht="15.75" hidden="false" customHeight="true" outlineLevel="0" collapsed="false">
      <c r="G1000" s="11"/>
    </row>
    <row r="1001" customFormat="false" ht="15.75" hidden="false" customHeight="true" outlineLevel="0" collapsed="false">
      <c r="G1001" s="11"/>
    </row>
    <row r="1002" customFormat="false" ht="15.75" hidden="false" customHeight="true" outlineLevel="0" collapsed="false">
      <c r="G1002" s="11"/>
    </row>
    <row r="1003" customFormat="false" ht="15.75" hidden="false" customHeight="true" outlineLevel="0" collapsed="false">
      <c r="G1003" s="11"/>
    </row>
    <row r="1004" customFormat="false" ht="15.75" hidden="false" customHeight="true" outlineLevel="0" collapsed="false">
      <c r="G1004" s="11"/>
    </row>
    <row r="1005" customFormat="false" ht="15.75" hidden="false" customHeight="true" outlineLevel="0" collapsed="false">
      <c r="G1005" s="11"/>
    </row>
    <row r="1006" customFormat="false" ht="15.75" hidden="false" customHeight="true" outlineLevel="0" collapsed="false">
      <c r="G1006" s="11"/>
    </row>
    <row r="1007" customFormat="false" ht="15.75" hidden="false" customHeight="true" outlineLevel="0" collapsed="false">
      <c r="G1007" s="11"/>
    </row>
    <row r="1008" customFormat="false" ht="15.75" hidden="false" customHeight="true" outlineLevel="0" collapsed="false">
      <c r="G1008" s="11"/>
    </row>
    <row r="1009" customFormat="false" ht="15.75" hidden="false" customHeight="true" outlineLevel="0" collapsed="false">
      <c r="G1009" s="11"/>
    </row>
    <row r="1010" customFormat="false" ht="15.75" hidden="false" customHeight="true" outlineLevel="0" collapsed="false">
      <c r="G1010" s="11"/>
    </row>
    <row r="1011" customFormat="false" ht="15.75" hidden="false" customHeight="true" outlineLevel="0" collapsed="false">
      <c r="G1011" s="11"/>
    </row>
    <row r="1012" customFormat="false" ht="15.75" hidden="false" customHeight="true" outlineLevel="0" collapsed="false">
      <c r="G1012" s="11"/>
    </row>
    <row r="1013" customFormat="false" ht="15.75" hidden="false" customHeight="true" outlineLevel="0" collapsed="false">
      <c r="G1013" s="11"/>
    </row>
    <row r="1014" customFormat="false" ht="15.75" hidden="false" customHeight="true" outlineLevel="0" collapsed="false">
      <c r="G1014" s="11"/>
    </row>
    <row r="1015" customFormat="false" ht="15.75" hidden="false" customHeight="true" outlineLevel="0" collapsed="false">
      <c r="G1015" s="11"/>
    </row>
    <row r="1016" customFormat="false" ht="15.75" hidden="false" customHeight="true" outlineLevel="0" collapsed="false">
      <c r="G1016" s="11"/>
    </row>
    <row r="1017" customFormat="false" ht="15.75" hidden="false" customHeight="true" outlineLevel="0" collapsed="false">
      <c r="G1017" s="11"/>
    </row>
    <row r="1018" customFormat="false" ht="15.75" hidden="false" customHeight="true" outlineLevel="0" collapsed="false">
      <c r="G1018" s="11"/>
    </row>
    <row r="1019" customFormat="false" ht="15.75" hidden="false" customHeight="true" outlineLevel="0" collapsed="false">
      <c r="G1019" s="11"/>
    </row>
    <row r="1020" customFormat="false" ht="15.75" hidden="false" customHeight="true" outlineLevel="0" collapsed="false">
      <c r="G1020" s="11"/>
    </row>
    <row r="1021" customFormat="false" ht="15.75" hidden="false" customHeight="true" outlineLevel="0" collapsed="false">
      <c r="G1021" s="11"/>
    </row>
    <row r="1022" customFormat="false" ht="15.75" hidden="false" customHeight="true" outlineLevel="0" collapsed="false">
      <c r="G1022" s="11"/>
    </row>
    <row r="1023" customFormat="false" ht="15.75" hidden="false" customHeight="true" outlineLevel="0" collapsed="false">
      <c r="G1023" s="11"/>
    </row>
    <row r="1024" customFormat="false" ht="15.75" hidden="false" customHeight="true" outlineLevel="0" collapsed="false">
      <c r="G1024" s="11"/>
    </row>
    <row r="1025" customFormat="false" ht="15.75" hidden="false" customHeight="true" outlineLevel="0" collapsed="false">
      <c r="G1025" s="11"/>
    </row>
    <row r="1026" customFormat="false" ht="15.75" hidden="false" customHeight="true" outlineLevel="0" collapsed="false">
      <c r="G1026" s="11"/>
    </row>
    <row r="1027" customFormat="false" ht="15.75" hidden="false" customHeight="true" outlineLevel="0" collapsed="false">
      <c r="G1027" s="11"/>
    </row>
    <row r="1028" customFormat="false" ht="15.75" hidden="false" customHeight="true" outlineLevel="0" collapsed="false">
      <c r="G1028" s="11"/>
    </row>
    <row r="1029" customFormat="false" ht="15.75" hidden="false" customHeight="true" outlineLevel="0" collapsed="false">
      <c r="G1029" s="11"/>
    </row>
    <row r="1030" customFormat="false" ht="15.75" hidden="false" customHeight="true" outlineLevel="0" collapsed="false">
      <c r="G1030" s="11"/>
    </row>
    <row r="1031" customFormat="false" ht="15.75" hidden="false" customHeight="true" outlineLevel="0" collapsed="false">
      <c r="G1031" s="11"/>
    </row>
    <row r="1032" customFormat="false" ht="15.75" hidden="false" customHeight="true" outlineLevel="0" collapsed="false">
      <c r="G1032" s="11"/>
    </row>
    <row r="1033" customFormat="false" ht="15.75" hidden="false" customHeight="true" outlineLevel="0" collapsed="false">
      <c r="G1033" s="11"/>
    </row>
    <row r="1034" customFormat="false" ht="15.75" hidden="false" customHeight="true" outlineLevel="0" collapsed="false">
      <c r="G1034" s="11"/>
    </row>
    <row r="1035" customFormat="false" ht="15.75" hidden="false" customHeight="true" outlineLevel="0" collapsed="false">
      <c r="G1035" s="11"/>
    </row>
    <row r="1036" customFormat="false" ht="15.75" hidden="false" customHeight="true" outlineLevel="0" collapsed="false">
      <c r="G1036" s="11"/>
    </row>
    <row r="1037" customFormat="false" ht="15.75" hidden="false" customHeight="true" outlineLevel="0" collapsed="false">
      <c r="G1037" s="11"/>
    </row>
    <row r="1038" customFormat="false" ht="15.75" hidden="false" customHeight="true" outlineLevel="0" collapsed="false">
      <c r="G1038" s="11"/>
    </row>
    <row r="1039" customFormat="false" ht="15.75" hidden="false" customHeight="true" outlineLevel="0" collapsed="false">
      <c r="G1039" s="11"/>
    </row>
    <row r="1040" customFormat="false" ht="15.75" hidden="false" customHeight="true" outlineLevel="0" collapsed="false">
      <c r="G1040" s="11"/>
    </row>
    <row r="1041" customFormat="false" ht="15.75" hidden="false" customHeight="true" outlineLevel="0" collapsed="false">
      <c r="G1041" s="11"/>
    </row>
    <row r="1042" customFormat="false" ht="15.75" hidden="false" customHeight="true" outlineLevel="0" collapsed="false">
      <c r="G1042" s="11"/>
    </row>
    <row r="1043" customFormat="false" ht="15.75" hidden="false" customHeight="true" outlineLevel="0" collapsed="false">
      <c r="G1043" s="11"/>
    </row>
    <row r="1044" customFormat="false" ht="15.75" hidden="false" customHeight="true" outlineLevel="0" collapsed="false">
      <c r="G1044" s="11"/>
    </row>
    <row r="1045" customFormat="false" ht="15.75" hidden="false" customHeight="true" outlineLevel="0" collapsed="false">
      <c r="G1045" s="11"/>
    </row>
    <row r="1046" customFormat="false" ht="15.75" hidden="false" customHeight="true" outlineLevel="0" collapsed="false">
      <c r="G1046" s="11"/>
    </row>
    <row r="1047" customFormat="false" ht="15.75" hidden="false" customHeight="true" outlineLevel="0" collapsed="false">
      <c r="G1047" s="11"/>
    </row>
    <row r="1048" customFormat="false" ht="15.75" hidden="false" customHeight="true" outlineLevel="0" collapsed="false">
      <c r="G1048" s="11"/>
    </row>
    <row r="1049" customFormat="false" ht="15.75" hidden="false" customHeight="true" outlineLevel="0" collapsed="false">
      <c r="G1049" s="11"/>
    </row>
    <row r="1050" customFormat="false" ht="15.75" hidden="false" customHeight="true" outlineLevel="0" collapsed="false">
      <c r="G1050" s="11"/>
    </row>
    <row r="1051" customFormat="false" ht="15.75" hidden="false" customHeight="true" outlineLevel="0" collapsed="false">
      <c r="G1051" s="11"/>
    </row>
    <row r="1052" customFormat="false" ht="15.75" hidden="false" customHeight="true" outlineLevel="0" collapsed="false">
      <c r="G1052" s="11"/>
    </row>
    <row r="1053" customFormat="false" ht="15.75" hidden="false" customHeight="true" outlineLevel="0" collapsed="false">
      <c r="G1053" s="11"/>
    </row>
    <row r="1054" customFormat="false" ht="15.75" hidden="false" customHeight="true" outlineLevel="0" collapsed="false">
      <c r="G1054" s="11"/>
    </row>
    <row r="1055" customFormat="false" ht="15.75" hidden="false" customHeight="true" outlineLevel="0" collapsed="false">
      <c r="G1055" s="11"/>
    </row>
    <row r="1056" customFormat="false" ht="15.75" hidden="false" customHeight="true" outlineLevel="0" collapsed="false">
      <c r="G1056" s="11"/>
    </row>
    <row r="1057" customFormat="false" ht="15.75" hidden="false" customHeight="true" outlineLevel="0" collapsed="false">
      <c r="G1057" s="11"/>
    </row>
    <row r="1058" customFormat="false" ht="15.75" hidden="false" customHeight="true" outlineLevel="0" collapsed="false">
      <c r="G1058" s="11"/>
    </row>
    <row r="1059" customFormat="false" ht="15.75" hidden="false" customHeight="true" outlineLevel="0" collapsed="false">
      <c r="G1059" s="11"/>
    </row>
    <row r="1060" customFormat="false" ht="15.75" hidden="false" customHeight="true" outlineLevel="0" collapsed="false">
      <c r="G1060" s="11"/>
    </row>
    <row r="1061" customFormat="false" ht="15.75" hidden="false" customHeight="true" outlineLevel="0" collapsed="false">
      <c r="G1061" s="11"/>
    </row>
    <row r="1062" customFormat="false" ht="15.75" hidden="false" customHeight="true" outlineLevel="0" collapsed="false">
      <c r="G1062" s="11"/>
    </row>
    <row r="1063" customFormat="false" ht="15.75" hidden="false" customHeight="true" outlineLevel="0" collapsed="false">
      <c r="G1063" s="11"/>
    </row>
    <row r="1064" customFormat="false" ht="15.75" hidden="false" customHeight="true" outlineLevel="0" collapsed="false">
      <c r="G1064" s="11"/>
    </row>
    <row r="1065" customFormat="false" ht="15.75" hidden="false" customHeight="true" outlineLevel="0" collapsed="false">
      <c r="G1065" s="11"/>
    </row>
    <row r="1066" customFormat="false" ht="15.75" hidden="false" customHeight="true" outlineLevel="0" collapsed="false">
      <c r="G1066" s="11"/>
    </row>
    <row r="1067" customFormat="false" ht="15.75" hidden="false" customHeight="true" outlineLevel="0" collapsed="false">
      <c r="G1067" s="11"/>
    </row>
    <row r="1068" customFormat="false" ht="15.75" hidden="false" customHeight="true" outlineLevel="0" collapsed="false">
      <c r="G1068" s="11"/>
    </row>
    <row r="1069" customFormat="false" ht="15.75" hidden="false" customHeight="true" outlineLevel="0" collapsed="false">
      <c r="G1069" s="11"/>
    </row>
    <row r="1070" customFormat="false" ht="15.75" hidden="false" customHeight="true" outlineLevel="0" collapsed="false">
      <c r="G1070" s="11"/>
    </row>
    <row r="1071" customFormat="false" ht="15.75" hidden="false" customHeight="true" outlineLevel="0" collapsed="false">
      <c r="G1071" s="11"/>
    </row>
    <row r="1072" customFormat="false" ht="15.75" hidden="false" customHeight="true" outlineLevel="0" collapsed="false">
      <c r="G1072" s="11"/>
    </row>
    <row r="1073" customFormat="false" ht="15.75" hidden="false" customHeight="true" outlineLevel="0" collapsed="false">
      <c r="G1073" s="11"/>
    </row>
    <row r="1074" customFormat="false" ht="15.75" hidden="false" customHeight="true" outlineLevel="0" collapsed="false">
      <c r="G1074" s="11"/>
    </row>
    <row r="1075" customFormat="false" ht="15.75" hidden="false" customHeight="true" outlineLevel="0" collapsed="false">
      <c r="G1075" s="11"/>
    </row>
    <row r="1076" customFormat="false" ht="15.75" hidden="false" customHeight="true" outlineLevel="0" collapsed="false">
      <c r="G1076" s="11"/>
    </row>
    <row r="1077" customFormat="false" ht="15.75" hidden="false" customHeight="true" outlineLevel="0" collapsed="false">
      <c r="G1077" s="11"/>
    </row>
    <row r="1078" customFormat="false" ht="15.75" hidden="false" customHeight="true" outlineLevel="0" collapsed="false">
      <c r="G1078" s="11"/>
    </row>
    <row r="1079" customFormat="false" ht="15.75" hidden="false" customHeight="true" outlineLevel="0" collapsed="false">
      <c r="G1079" s="11"/>
    </row>
    <row r="1080" customFormat="false" ht="15.75" hidden="false" customHeight="true" outlineLevel="0" collapsed="false">
      <c r="G1080" s="11"/>
    </row>
    <row r="1081" customFormat="false" ht="15.75" hidden="false" customHeight="true" outlineLevel="0" collapsed="false">
      <c r="G1081" s="11"/>
    </row>
    <row r="1082" customFormat="false" ht="15.75" hidden="false" customHeight="true" outlineLevel="0" collapsed="false">
      <c r="G1082" s="11"/>
    </row>
    <row r="1083" customFormat="false" ht="15.75" hidden="false" customHeight="true" outlineLevel="0" collapsed="false">
      <c r="G1083" s="11"/>
    </row>
    <row r="1084" customFormat="false" ht="15.75" hidden="false" customHeight="true" outlineLevel="0" collapsed="false">
      <c r="G1084" s="11"/>
    </row>
    <row r="1085" customFormat="false" ht="15.75" hidden="false" customHeight="true" outlineLevel="0" collapsed="false">
      <c r="G1085" s="11"/>
    </row>
    <row r="1086" customFormat="false" ht="15.75" hidden="false" customHeight="true" outlineLevel="0" collapsed="false">
      <c r="G1086" s="11"/>
    </row>
    <row r="1087" customFormat="false" ht="15.75" hidden="false" customHeight="true" outlineLevel="0" collapsed="false">
      <c r="G1087" s="11"/>
    </row>
    <row r="1088" customFormat="false" ht="15.75" hidden="false" customHeight="true" outlineLevel="0" collapsed="false">
      <c r="G1088" s="11"/>
    </row>
    <row r="1089" customFormat="false" ht="15.75" hidden="false" customHeight="true" outlineLevel="0" collapsed="false">
      <c r="G1089" s="11"/>
    </row>
    <row r="1090" customFormat="false" ht="15.75" hidden="false" customHeight="true" outlineLevel="0" collapsed="false">
      <c r="G1090" s="11"/>
    </row>
    <row r="1091" customFormat="false" ht="15.75" hidden="false" customHeight="true" outlineLevel="0" collapsed="false">
      <c r="G1091" s="11"/>
    </row>
    <row r="1092" customFormat="false" ht="15.75" hidden="false" customHeight="true" outlineLevel="0" collapsed="false">
      <c r="G1092" s="11"/>
    </row>
    <row r="1093" customFormat="false" ht="15.75" hidden="false" customHeight="true" outlineLevel="0" collapsed="false">
      <c r="G1093" s="11"/>
    </row>
    <row r="1094" customFormat="false" ht="15.75" hidden="false" customHeight="true" outlineLevel="0" collapsed="false">
      <c r="G1094" s="11"/>
    </row>
    <row r="1095" customFormat="false" ht="15.75" hidden="false" customHeight="true" outlineLevel="0" collapsed="false">
      <c r="G1095" s="11"/>
    </row>
    <row r="1096" customFormat="false" ht="15.75" hidden="false" customHeight="true" outlineLevel="0" collapsed="false">
      <c r="G1096" s="11"/>
    </row>
    <row r="1097" customFormat="false" ht="15.75" hidden="false" customHeight="true" outlineLevel="0" collapsed="false">
      <c r="G1097" s="11"/>
    </row>
    <row r="1098" customFormat="false" ht="15.75" hidden="false" customHeight="true" outlineLevel="0" collapsed="false">
      <c r="G1098" s="11"/>
    </row>
    <row r="1099" customFormat="false" ht="15.75" hidden="false" customHeight="true" outlineLevel="0" collapsed="false">
      <c r="G1099" s="11"/>
    </row>
    <row r="1100" customFormat="false" ht="15.75" hidden="false" customHeight="true" outlineLevel="0" collapsed="false">
      <c r="G1100" s="11"/>
    </row>
    <row r="1101" customFormat="false" ht="15.75" hidden="false" customHeight="true" outlineLevel="0" collapsed="false">
      <c r="G1101" s="11"/>
    </row>
    <row r="1102" customFormat="false" ht="15.75" hidden="false" customHeight="true" outlineLevel="0" collapsed="false">
      <c r="G1102" s="11"/>
    </row>
    <row r="1103" customFormat="false" ht="15.75" hidden="false" customHeight="true" outlineLevel="0" collapsed="false">
      <c r="G1103" s="11"/>
    </row>
    <row r="1104" customFormat="false" ht="15.75" hidden="false" customHeight="true" outlineLevel="0" collapsed="false">
      <c r="G1104" s="11"/>
    </row>
    <row r="1105" customFormat="false" ht="15.75" hidden="false" customHeight="true" outlineLevel="0" collapsed="false">
      <c r="G1105" s="11"/>
    </row>
    <row r="1106" customFormat="false" ht="15.75" hidden="false" customHeight="true" outlineLevel="0" collapsed="false">
      <c r="G1106" s="11"/>
    </row>
    <row r="1107" customFormat="false" ht="15.75" hidden="false" customHeight="true" outlineLevel="0" collapsed="false">
      <c r="G1107" s="11"/>
    </row>
    <row r="1108" customFormat="false" ht="15.75" hidden="false" customHeight="true" outlineLevel="0" collapsed="false">
      <c r="G1108" s="11"/>
    </row>
    <row r="1109" customFormat="false" ht="15.75" hidden="false" customHeight="true" outlineLevel="0" collapsed="false">
      <c r="G1109" s="11"/>
    </row>
    <row r="1110" customFormat="false" ht="15.75" hidden="false" customHeight="true" outlineLevel="0" collapsed="false">
      <c r="G1110" s="11"/>
    </row>
    <row r="1111" customFormat="false" ht="15.75" hidden="false" customHeight="true" outlineLevel="0" collapsed="false">
      <c r="G1111" s="11"/>
    </row>
    <row r="1112" customFormat="false" ht="15.75" hidden="false" customHeight="true" outlineLevel="0" collapsed="false">
      <c r="G1112" s="11"/>
    </row>
    <row r="1113" customFormat="false" ht="15.75" hidden="false" customHeight="true" outlineLevel="0" collapsed="false">
      <c r="G1113" s="11"/>
    </row>
    <row r="1114" customFormat="false" ht="15.75" hidden="false" customHeight="true" outlineLevel="0" collapsed="false">
      <c r="G1114" s="11"/>
    </row>
    <row r="1115" customFormat="false" ht="15.75" hidden="false" customHeight="true" outlineLevel="0" collapsed="false">
      <c r="G1115" s="11"/>
    </row>
    <row r="1116" customFormat="false" ht="15.75" hidden="false" customHeight="true" outlineLevel="0" collapsed="false">
      <c r="G1116" s="11"/>
    </row>
    <row r="1117" customFormat="false" ht="15.75" hidden="false" customHeight="true" outlineLevel="0" collapsed="false">
      <c r="G1117" s="11"/>
    </row>
    <row r="1118" customFormat="false" ht="15.75" hidden="false" customHeight="true" outlineLevel="0" collapsed="false">
      <c r="G1118" s="11"/>
    </row>
    <row r="1119" customFormat="false" ht="15.75" hidden="false" customHeight="true" outlineLevel="0" collapsed="false">
      <c r="G1119" s="11"/>
    </row>
    <row r="1120" customFormat="false" ht="15.75" hidden="false" customHeight="true" outlineLevel="0" collapsed="false">
      <c r="G1120" s="11"/>
    </row>
    <row r="1121" customFormat="false" ht="15.75" hidden="false" customHeight="true" outlineLevel="0" collapsed="false">
      <c r="G1121" s="11"/>
    </row>
    <row r="1122" customFormat="false" ht="15.75" hidden="false" customHeight="true" outlineLevel="0" collapsed="false">
      <c r="G1122" s="11"/>
    </row>
    <row r="1123" customFormat="false" ht="15.75" hidden="false" customHeight="true" outlineLevel="0" collapsed="false">
      <c r="G1123" s="11"/>
    </row>
    <row r="1124" customFormat="false" ht="15.75" hidden="false" customHeight="true" outlineLevel="0" collapsed="false">
      <c r="G1124" s="11"/>
    </row>
    <row r="1125" customFormat="false" ht="15.75" hidden="false" customHeight="true" outlineLevel="0" collapsed="false">
      <c r="G1125" s="11"/>
    </row>
    <row r="1126" customFormat="false" ht="15.75" hidden="false" customHeight="true" outlineLevel="0" collapsed="false">
      <c r="G1126" s="11"/>
    </row>
    <row r="1127" customFormat="false" ht="15.75" hidden="false" customHeight="true" outlineLevel="0" collapsed="false">
      <c r="G1127" s="11"/>
    </row>
    <row r="1128" customFormat="false" ht="15.75" hidden="false" customHeight="true" outlineLevel="0" collapsed="false">
      <c r="G1128" s="11"/>
    </row>
    <row r="1129" customFormat="false" ht="15.75" hidden="false" customHeight="true" outlineLevel="0" collapsed="false">
      <c r="G1129" s="11"/>
    </row>
    <row r="1130" customFormat="false" ht="15.75" hidden="false" customHeight="true" outlineLevel="0" collapsed="false">
      <c r="G1130" s="11"/>
    </row>
    <row r="1131" customFormat="false" ht="15.75" hidden="false" customHeight="true" outlineLevel="0" collapsed="false">
      <c r="G1131" s="11"/>
    </row>
    <row r="1132" customFormat="false" ht="15.75" hidden="false" customHeight="true" outlineLevel="0" collapsed="false">
      <c r="G1132" s="11"/>
    </row>
    <row r="1133" customFormat="false" ht="15.75" hidden="false" customHeight="true" outlineLevel="0" collapsed="false">
      <c r="G1133" s="11"/>
    </row>
    <row r="1134" customFormat="false" ht="15.75" hidden="false" customHeight="true" outlineLevel="0" collapsed="false">
      <c r="G1134" s="11"/>
    </row>
    <row r="1135" customFormat="false" ht="15.75" hidden="false" customHeight="true" outlineLevel="0" collapsed="false">
      <c r="G1135" s="11"/>
    </row>
    <row r="1136" customFormat="false" ht="15.75" hidden="false" customHeight="true" outlineLevel="0" collapsed="false">
      <c r="G1136" s="11"/>
    </row>
    <row r="1137" customFormat="false" ht="15.75" hidden="false" customHeight="true" outlineLevel="0" collapsed="false">
      <c r="G1137" s="11"/>
    </row>
    <row r="1138" customFormat="false" ht="15.75" hidden="false" customHeight="true" outlineLevel="0" collapsed="false">
      <c r="G1138" s="11"/>
    </row>
    <row r="1139" customFormat="false" ht="15.75" hidden="false" customHeight="true" outlineLevel="0" collapsed="false">
      <c r="G1139" s="11"/>
    </row>
    <row r="1140" customFormat="false" ht="15.75" hidden="false" customHeight="true" outlineLevel="0" collapsed="false">
      <c r="G1140" s="11"/>
    </row>
    <row r="1141" customFormat="false" ht="15.75" hidden="false" customHeight="true" outlineLevel="0" collapsed="false">
      <c r="G1141" s="11"/>
    </row>
    <row r="1142" customFormat="false" ht="15.75" hidden="false" customHeight="true" outlineLevel="0" collapsed="false">
      <c r="G1142" s="11"/>
    </row>
    <row r="1143" customFormat="false" ht="15.75" hidden="false" customHeight="true" outlineLevel="0" collapsed="false">
      <c r="G1143" s="11"/>
    </row>
    <row r="1144" customFormat="false" ht="15.75" hidden="false" customHeight="true" outlineLevel="0" collapsed="false">
      <c r="G1144" s="11"/>
    </row>
    <row r="1145" customFormat="false" ht="15.75" hidden="false" customHeight="true" outlineLevel="0" collapsed="false">
      <c r="G1145" s="11"/>
    </row>
    <row r="1146" customFormat="false" ht="15.75" hidden="false" customHeight="true" outlineLevel="0" collapsed="false">
      <c r="G1146" s="11"/>
    </row>
    <row r="1147" customFormat="false" ht="15.75" hidden="false" customHeight="true" outlineLevel="0" collapsed="false">
      <c r="G1147" s="11"/>
    </row>
    <row r="1148" customFormat="false" ht="15.75" hidden="false" customHeight="true" outlineLevel="0" collapsed="false">
      <c r="G1148" s="11"/>
    </row>
    <row r="1149" customFormat="false" ht="15.75" hidden="false" customHeight="true" outlineLevel="0" collapsed="false">
      <c r="G1149" s="11"/>
    </row>
    <row r="1150" customFormat="false" ht="15.75" hidden="false" customHeight="true" outlineLevel="0" collapsed="false">
      <c r="G1150" s="11"/>
    </row>
    <row r="1151" customFormat="false" ht="15.75" hidden="false" customHeight="true" outlineLevel="0" collapsed="false">
      <c r="G1151" s="11"/>
    </row>
    <row r="1152" customFormat="false" ht="15.75" hidden="false" customHeight="true" outlineLevel="0" collapsed="false">
      <c r="G1152" s="11"/>
    </row>
    <row r="1153" customFormat="false" ht="15.75" hidden="false" customHeight="true" outlineLevel="0" collapsed="false">
      <c r="G1153" s="11"/>
    </row>
    <row r="1154" customFormat="false" ht="15.75" hidden="false" customHeight="true" outlineLevel="0" collapsed="false">
      <c r="G1154" s="11"/>
    </row>
    <row r="1155" customFormat="false" ht="15.75" hidden="false" customHeight="true" outlineLevel="0" collapsed="false">
      <c r="G1155" s="11"/>
    </row>
    <row r="1156" customFormat="false" ht="15.75" hidden="false" customHeight="true" outlineLevel="0" collapsed="false">
      <c r="G1156" s="11"/>
    </row>
    <row r="1157" customFormat="false" ht="15.75" hidden="false" customHeight="true" outlineLevel="0" collapsed="false">
      <c r="G1157" s="11"/>
    </row>
    <row r="1158" customFormat="false" ht="15.75" hidden="false" customHeight="true" outlineLevel="0" collapsed="false">
      <c r="G1158" s="11"/>
    </row>
    <row r="1159" customFormat="false" ht="15.75" hidden="false" customHeight="true" outlineLevel="0" collapsed="false">
      <c r="G1159" s="11"/>
    </row>
    <row r="1160" customFormat="false" ht="15.75" hidden="false" customHeight="true" outlineLevel="0" collapsed="false">
      <c r="G1160" s="11"/>
    </row>
    <row r="1161" customFormat="false" ht="15.75" hidden="false" customHeight="true" outlineLevel="0" collapsed="false">
      <c r="G1161" s="11"/>
    </row>
    <row r="1162" customFormat="false" ht="15.75" hidden="false" customHeight="true" outlineLevel="0" collapsed="false">
      <c r="G1162" s="11"/>
    </row>
    <row r="1163" customFormat="false" ht="15.75" hidden="false" customHeight="true" outlineLevel="0" collapsed="false">
      <c r="G1163" s="11"/>
    </row>
    <row r="1164" customFormat="false" ht="15.75" hidden="false" customHeight="true" outlineLevel="0" collapsed="false">
      <c r="G1164" s="11"/>
    </row>
    <row r="1165" customFormat="false" ht="15.75" hidden="false" customHeight="true" outlineLevel="0" collapsed="false">
      <c r="G1165" s="11"/>
    </row>
    <row r="1166" customFormat="false" ht="15.75" hidden="false" customHeight="true" outlineLevel="0" collapsed="false">
      <c r="G1166" s="11"/>
    </row>
    <row r="1167" customFormat="false" ht="15.75" hidden="false" customHeight="true" outlineLevel="0" collapsed="false">
      <c r="G1167" s="11"/>
    </row>
    <row r="1168" customFormat="false" ht="15.75" hidden="false" customHeight="true" outlineLevel="0" collapsed="false">
      <c r="G1168" s="11"/>
    </row>
    <row r="1169" customFormat="false" ht="15.75" hidden="false" customHeight="true" outlineLevel="0" collapsed="false">
      <c r="G1169" s="11"/>
    </row>
    <row r="1170" customFormat="false" ht="15.75" hidden="false" customHeight="true" outlineLevel="0" collapsed="false">
      <c r="G1170" s="11"/>
    </row>
    <row r="1171" customFormat="false" ht="15.75" hidden="false" customHeight="true" outlineLevel="0" collapsed="false">
      <c r="G1171" s="11"/>
    </row>
    <row r="1172" customFormat="false" ht="15.75" hidden="false" customHeight="true" outlineLevel="0" collapsed="false">
      <c r="G1172" s="11"/>
    </row>
    <row r="1173" customFormat="false" ht="15.75" hidden="false" customHeight="true" outlineLevel="0" collapsed="false">
      <c r="G1173" s="11"/>
    </row>
    <row r="1174" customFormat="false" ht="15.75" hidden="false" customHeight="true" outlineLevel="0" collapsed="false">
      <c r="G1174" s="11"/>
    </row>
    <row r="1175" customFormat="false" ht="15.75" hidden="false" customHeight="true" outlineLevel="0" collapsed="false">
      <c r="G1175" s="11"/>
    </row>
    <row r="1176" customFormat="false" ht="15.75" hidden="false" customHeight="true" outlineLevel="0" collapsed="false">
      <c r="G1176" s="11"/>
    </row>
    <row r="1177" customFormat="false" ht="15.75" hidden="false" customHeight="true" outlineLevel="0" collapsed="false">
      <c r="G1177" s="11"/>
    </row>
    <row r="1178" customFormat="false" ht="15.75" hidden="false" customHeight="true" outlineLevel="0" collapsed="false">
      <c r="G1178" s="11"/>
    </row>
    <row r="1179" customFormat="false" ht="15.75" hidden="false" customHeight="true" outlineLevel="0" collapsed="false">
      <c r="G1179" s="11"/>
    </row>
    <row r="1180" customFormat="false" ht="15.75" hidden="false" customHeight="true" outlineLevel="0" collapsed="false">
      <c r="G1180" s="11"/>
    </row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2008" customFormat="false" ht="15.75" hidden="false" customHeight="true" outlineLevel="0" collapsed="false"/>
    <row r="2009" customFormat="false" ht="15.75" hidden="false" customHeight="true" outlineLevel="0" collapsed="false"/>
    <row r="2010" customFormat="false" ht="15.75" hidden="false" customHeight="true" outlineLevel="0" collapsed="false"/>
    <row r="2011" customFormat="false" ht="15.75" hidden="false" customHeight="true" outlineLevel="0" collapsed="false"/>
    <row r="2012" customFormat="false" ht="15.75" hidden="false" customHeight="true" outlineLevel="0" collapsed="false"/>
    <row r="2013" customFormat="false" ht="15.75" hidden="false" customHeight="true" outlineLevel="0" collapsed="false"/>
    <row r="2014" customFormat="false" ht="15.75" hidden="false" customHeight="true" outlineLevel="0" collapsed="false"/>
    <row r="2015" customFormat="false" ht="15.75" hidden="false" customHeight="true" outlineLevel="0" collapsed="false"/>
    <row r="2016" customFormat="false" ht="15.75" hidden="false" customHeight="true" outlineLevel="0" collapsed="false"/>
    <row r="2017" customFormat="false" ht="15.75" hidden="false" customHeight="true" outlineLevel="0" collapsed="false"/>
    <row r="2018" customFormat="false" ht="15.75" hidden="false" customHeight="true" outlineLevel="0" collapsed="false"/>
    <row r="2019" customFormat="false" ht="15.75" hidden="false" customHeight="true" outlineLevel="0" collapsed="false"/>
    <row r="2020" customFormat="false" ht="15.75" hidden="false" customHeight="true" outlineLevel="0" collapsed="false"/>
    <row r="2021" customFormat="false" ht="15.75" hidden="false" customHeight="true" outlineLevel="0" collapsed="false"/>
    <row r="2022" customFormat="false" ht="15.75" hidden="false" customHeight="true" outlineLevel="0" collapsed="false"/>
    <row r="2023" customFormat="false" ht="15.75" hidden="false" customHeight="true" outlineLevel="0" collapsed="false"/>
    <row r="2024" customFormat="false" ht="15.75" hidden="false" customHeight="true" outlineLevel="0" collapsed="false"/>
    <row r="2025" customFormat="false" ht="15.75" hidden="false" customHeight="true" outlineLevel="0" collapsed="false"/>
    <row r="2026" customFormat="false" ht="15.75" hidden="false" customHeight="true" outlineLevel="0" collapsed="false"/>
    <row r="2027" customFormat="false" ht="15.75" hidden="false" customHeight="true" outlineLevel="0" collapsed="false"/>
    <row r="2028" customFormat="false" ht="15.75" hidden="false" customHeight="true" outlineLevel="0" collapsed="false"/>
    <row r="2029" customFormat="false" ht="15.75" hidden="false" customHeight="true" outlineLevel="0" collapsed="false"/>
    <row r="2030" customFormat="false" ht="15.75" hidden="false" customHeight="true" outlineLevel="0" collapsed="false"/>
    <row r="2031" customFormat="false" ht="15.75" hidden="false" customHeight="true" outlineLevel="0" collapsed="false"/>
    <row r="2032" customFormat="false" ht="15.75" hidden="false" customHeight="true" outlineLevel="0" collapsed="false"/>
    <row r="2033" customFormat="false" ht="15.75" hidden="false" customHeight="true" outlineLevel="0" collapsed="false"/>
    <row r="2034" customFormat="false" ht="15.75" hidden="false" customHeight="true" outlineLevel="0" collapsed="false"/>
    <row r="2035" customFormat="false" ht="15.75" hidden="false" customHeight="true" outlineLevel="0" collapsed="false"/>
    <row r="2036" customFormat="false" ht="15.75" hidden="false" customHeight="true" outlineLevel="0" collapsed="false"/>
    <row r="2037" customFormat="false" ht="15.75" hidden="false" customHeight="true" outlineLevel="0" collapsed="false"/>
    <row r="2038" customFormat="false" ht="15.75" hidden="false" customHeight="true" outlineLevel="0" collapsed="false"/>
    <row r="2039" customFormat="false" ht="15.75" hidden="false" customHeight="true" outlineLevel="0" collapsed="false"/>
    <row r="2040" customFormat="false" ht="15.75" hidden="false" customHeight="true" outlineLevel="0" collapsed="false"/>
    <row r="2041" customFormat="false" ht="15.75" hidden="false" customHeight="true" outlineLevel="0" collapsed="false"/>
    <row r="2042" customFormat="false" ht="15.75" hidden="false" customHeight="true" outlineLevel="0" collapsed="false"/>
    <row r="2043" customFormat="false" ht="15.75" hidden="false" customHeight="true" outlineLevel="0" collapsed="false"/>
    <row r="2044" customFormat="false" ht="15.75" hidden="false" customHeight="true" outlineLevel="0" collapsed="false"/>
    <row r="2045" customFormat="false" ht="15.75" hidden="false" customHeight="true" outlineLevel="0" collapsed="false"/>
    <row r="2046" customFormat="false" ht="15.75" hidden="false" customHeight="true" outlineLevel="0" collapsed="false"/>
    <row r="2047" customFormat="false" ht="15.75" hidden="false" customHeight="true" outlineLevel="0" collapsed="false"/>
    <row r="2048" customFormat="false" ht="15.75" hidden="false" customHeight="true" outlineLevel="0" collapsed="false"/>
    <row r="2049" customFormat="false" ht="15.75" hidden="false" customHeight="true" outlineLevel="0" collapsed="false"/>
    <row r="2050" customFormat="false" ht="15.75" hidden="false" customHeight="true" outlineLevel="0" collapsed="false"/>
    <row r="2051" customFormat="false" ht="15.75" hidden="false" customHeight="true" outlineLevel="0" collapsed="false"/>
    <row r="2052" customFormat="false" ht="15.75" hidden="false" customHeight="true" outlineLevel="0" collapsed="false"/>
    <row r="2053" customFormat="false" ht="15.75" hidden="false" customHeight="true" outlineLevel="0" collapsed="false"/>
    <row r="2054" customFormat="false" ht="15.75" hidden="false" customHeight="true" outlineLevel="0" collapsed="false"/>
    <row r="2055" customFormat="false" ht="15.75" hidden="false" customHeight="true" outlineLevel="0" collapsed="false"/>
    <row r="2056" customFormat="false" ht="15.75" hidden="false" customHeight="true" outlineLevel="0" collapsed="false"/>
    <row r="2057" customFormat="false" ht="15.75" hidden="false" customHeight="true" outlineLevel="0" collapsed="false"/>
    <row r="2058" customFormat="false" ht="15.75" hidden="false" customHeight="true" outlineLevel="0" collapsed="false"/>
    <row r="2059" customFormat="false" ht="15.75" hidden="false" customHeight="true" outlineLevel="0" collapsed="false"/>
    <row r="2060" customFormat="false" ht="15.75" hidden="false" customHeight="true" outlineLevel="0" collapsed="false"/>
    <row r="2061" customFormat="false" ht="15.75" hidden="false" customHeight="true" outlineLevel="0" collapsed="false"/>
    <row r="2062" customFormat="false" ht="15.75" hidden="false" customHeight="true" outlineLevel="0" collapsed="false"/>
    <row r="2063" customFormat="false" ht="15.75" hidden="false" customHeight="true" outlineLevel="0" collapsed="false"/>
    <row r="2064" customFormat="false" ht="15.75" hidden="false" customHeight="true" outlineLevel="0" collapsed="false"/>
    <row r="2065" customFormat="false" ht="15.75" hidden="false" customHeight="true" outlineLevel="0" collapsed="false"/>
    <row r="2066" customFormat="false" ht="15.75" hidden="false" customHeight="true" outlineLevel="0" collapsed="false"/>
    <row r="2067" customFormat="false" ht="15.75" hidden="false" customHeight="true" outlineLevel="0" collapsed="false"/>
    <row r="2068" customFormat="false" ht="15.75" hidden="false" customHeight="true" outlineLevel="0" collapsed="false"/>
    <row r="2069" customFormat="false" ht="15.75" hidden="false" customHeight="true" outlineLevel="0" collapsed="false"/>
    <row r="2070" customFormat="false" ht="15.75" hidden="false" customHeight="true" outlineLevel="0" collapsed="false"/>
    <row r="2071" customFormat="false" ht="15.75" hidden="false" customHeight="true" outlineLevel="0" collapsed="false"/>
    <row r="2072" customFormat="false" ht="15.75" hidden="false" customHeight="true" outlineLevel="0" collapsed="false"/>
    <row r="2073" customFormat="false" ht="15.75" hidden="false" customHeight="true" outlineLevel="0" collapsed="false"/>
    <row r="2074" customFormat="false" ht="15.75" hidden="false" customHeight="true" outlineLevel="0" collapsed="false"/>
    <row r="2075" customFormat="false" ht="15.75" hidden="false" customHeight="true" outlineLevel="0" collapsed="false"/>
    <row r="2076" customFormat="false" ht="15.75" hidden="false" customHeight="true" outlineLevel="0" collapsed="false"/>
    <row r="2077" customFormat="false" ht="15.75" hidden="false" customHeight="true" outlineLevel="0" collapsed="false"/>
    <row r="2078" customFormat="false" ht="15.75" hidden="false" customHeight="true" outlineLevel="0" collapsed="false"/>
    <row r="2079" customFormat="false" ht="15.75" hidden="false" customHeight="true" outlineLevel="0" collapsed="false"/>
    <row r="2080" customFormat="false" ht="15.75" hidden="false" customHeight="true" outlineLevel="0" collapsed="false"/>
    <row r="2081" customFormat="false" ht="15.75" hidden="false" customHeight="true" outlineLevel="0" collapsed="false"/>
    <row r="2082" customFormat="false" ht="15.75" hidden="false" customHeight="true" outlineLevel="0" collapsed="false"/>
    <row r="2083" customFormat="false" ht="15.75" hidden="false" customHeight="true" outlineLevel="0" collapsed="false"/>
    <row r="2084" customFormat="false" ht="15.75" hidden="false" customHeight="true" outlineLevel="0" collapsed="false"/>
    <row r="2085" customFormat="false" ht="15.75" hidden="false" customHeight="true" outlineLevel="0" collapsed="false"/>
    <row r="2086" customFormat="false" ht="15.75" hidden="false" customHeight="true" outlineLevel="0" collapsed="false"/>
    <row r="2087" customFormat="false" ht="15.75" hidden="false" customHeight="true" outlineLevel="0" collapsed="false"/>
    <row r="2088" customFormat="false" ht="15.75" hidden="false" customHeight="true" outlineLevel="0" collapsed="false"/>
    <row r="2089" customFormat="false" ht="15.75" hidden="false" customHeight="true" outlineLevel="0" collapsed="false"/>
    <row r="2090" customFormat="false" ht="15.75" hidden="false" customHeight="true" outlineLevel="0" collapsed="false"/>
    <row r="2091" customFormat="false" ht="15.75" hidden="false" customHeight="true" outlineLevel="0" collapsed="false"/>
    <row r="2092" customFormat="false" ht="15.75" hidden="false" customHeight="true" outlineLevel="0" collapsed="false"/>
    <row r="2093" customFormat="false" ht="15.75" hidden="false" customHeight="true" outlineLevel="0" collapsed="false"/>
    <row r="2094" customFormat="false" ht="15.75" hidden="false" customHeight="true" outlineLevel="0" collapsed="false"/>
    <row r="2095" customFormat="false" ht="15.75" hidden="false" customHeight="true" outlineLevel="0" collapsed="false"/>
    <row r="2096" customFormat="false" ht="15.75" hidden="false" customHeight="true" outlineLevel="0" collapsed="false"/>
    <row r="2097" customFormat="false" ht="15.75" hidden="false" customHeight="true" outlineLevel="0" collapsed="false"/>
    <row r="2098" customFormat="false" ht="15.75" hidden="false" customHeight="true" outlineLevel="0" collapsed="false"/>
    <row r="2099" customFormat="false" ht="15.75" hidden="false" customHeight="true" outlineLevel="0" collapsed="false"/>
    <row r="2100" customFormat="false" ht="15.75" hidden="false" customHeight="true" outlineLevel="0" collapsed="false"/>
    <row r="2101" customFormat="false" ht="15.75" hidden="false" customHeight="true" outlineLevel="0" collapsed="false"/>
    <row r="2102" customFormat="false" ht="15.75" hidden="false" customHeight="true" outlineLevel="0" collapsed="false"/>
    <row r="2103" customFormat="false" ht="15.75" hidden="false" customHeight="true" outlineLevel="0" collapsed="false"/>
    <row r="2104" customFormat="false" ht="15.75" hidden="false" customHeight="true" outlineLevel="0" collapsed="false"/>
    <row r="2105" customFormat="false" ht="15.75" hidden="false" customHeight="true" outlineLevel="0" collapsed="false"/>
    <row r="2106" customFormat="false" ht="15.75" hidden="false" customHeight="true" outlineLevel="0" collapsed="false"/>
    <row r="2107" customFormat="false" ht="15.75" hidden="false" customHeight="true" outlineLevel="0" collapsed="false"/>
    <row r="2108" customFormat="false" ht="15.75" hidden="false" customHeight="true" outlineLevel="0" collapsed="false"/>
    <row r="2109" customFormat="false" ht="15.75" hidden="false" customHeight="true" outlineLevel="0" collapsed="false"/>
    <row r="2110" customFormat="false" ht="15.75" hidden="false" customHeight="true" outlineLevel="0" collapsed="false"/>
    <row r="2111" customFormat="false" ht="15.75" hidden="false" customHeight="true" outlineLevel="0" collapsed="false"/>
    <row r="2112" customFormat="false" ht="15.75" hidden="false" customHeight="true" outlineLevel="0" collapsed="false"/>
    <row r="2113" customFormat="false" ht="15.75" hidden="false" customHeight="true" outlineLevel="0" collapsed="false"/>
    <row r="2114" customFormat="false" ht="15.75" hidden="false" customHeight="true" outlineLevel="0" collapsed="false"/>
    <row r="2115" customFormat="false" ht="15.75" hidden="false" customHeight="true" outlineLevel="0" collapsed="false"/>
    <row r="2116" customFormat="false" ht="15.75" hidden="false" customHeight="true" outlineLevel="0" collapsed="false"/>
    <row r="2117" customFormat="false" ht="15.75" hidden="false" customHeight="true" outlineLevel="0" collapsed="false"/>
    <row r="2118" customFormat="false" ht="15.75" hidden="false" customHeight="true" outlineLevel="0" collapsed="false"/>
    <row r="2119" customFormat="false" ht="15.75" hidden="false" customHeight="true" outlineLevel="0" collapsed="false"/>
    <row r="2120" customFormat="false" ht="15.75" hidden="false" customHeight="true" outlineLevel="0" collapsed="false"/>
    <row r="2121" customFormat="false" ht="15.75" hidden="false" customHeight="true" outlineLevel="0" collapsed="false"/>
    <row r="2122" customFormat="false" ht="15.75" hidden="false" customHeight="true" outlineLevel="0" collapsed="false"/>
    <row r="2123" customFormat="false" ht="15.75" hidden="false" customHeight="true" outlineLevel="0" collapsed="false"/>
    <row r="2124" customFormat="false" ht="15.75" hidden="false" customHeight="true" outlineLevel="0" collapsed="false"/>
    <row r="2125" customFormat="false" ht="15.75" hidden="false" customHeight="true" outlineLevel="0" collapsed="false"/>
    <row r="2126" customFormat="false" ht="15.75" hidden="false" customHeight="true" outlineLevel="0" collapsed="false"/>
    <row r="2127" customFormat="false" ht="15.75" hidden="false" customHeight="true" outlineLevel="0" collapsed="false"/>
    <row r="2128" customFormat="false" ht="15.75" hidden="false" customHeight="true" outlineLevel="0" collapsed="false"/>
    <row r="2129" customFormat="false" ht="15.75" hidden="false" customHeight="true" outlineLevel="0" collapsed="false"/>
    <row r="2130" customFormat="false" ht="15.75" hidden="false" customHeight="true" outlineLevel="0" collapsed="false"/>
    <row r="2131" customFormat="false" ht="15.75" hidden="false" customHeight="true" outlineLevel="0" collapsed="false"/>
    <row r="2132" customFormat="false" ht="15.75" hidden="false" customHeight="true" outlineLevel="0" collapsed="false"/>
    <row r="2133" customFormat="false" ht="15.75" hidden="false" customHeight="true" outlineLevel="0" collapsed="false"/>
    <row r="2134" customFormat="false" ht="15.75" hidden="false" customHeight="true" outlineLevel="0" collapsed="false"/>
    <row r="2135" customFormat="false" ht="15.75" hidden="false" customHeight="true" outlineLevel="0" collapsed="false"/>
    <row r="2136" customFormat="false" ht="15.75" hidden="false" customHeight="true" outlineLevel="0" collapsed="false"/>
    <row r="2137" customFormat="false" ht="15.75" hidden="false" customHeight="true" outlineLevel="0" collapsed="false"/>
    <row r="2138" customFormat="false" ht="15.75" hidden="false" customHeight="true" outlineLevel="0" collapsed="false"/>
    <row r="2139" customFormat="false" ht="15.75" hidden="false" customHeight="true" outlineLevel="0" collapsed="false"/>
    <row r="2140" customFormat="false" ht="15.75" hidden="false" customHeight="true" outlineLevel="0" collapsed="false"/>
    <row r="2141" customFormat="false" ht="15.75" hidden="false" customHeight="true" outlineLevel="0" collapsed="false"/>
    <row r="2142" customFormat="false" ht="15.75" hidden="false" customHeight="true" outlineLevel="0" collapsed="false"/>
    <row r="2143" customFormat="false" ht="15.75" hidden="false" customHeight="true" outlineLevel="0" collapsed="false"/>
    <row r="2144" customFormat="false" ht="15.75" hidden="false" customHeight="true" outlineLevel="0" collapsed="false"/>
    <row r="2145" customFormat="false" ht="15.75" hidden="false" customHeight="true" outlineLevel="0" collapsed="false"/>
    <row r="2146" customFormat="false" ht="15.75" hidden="false" customHeight="true" outlineLevel="0" collapsed="false"/>
    <row r="2147" customFormat="false" ht="15.75" hidden="false" customHeight="true" outlineLevel="0" collapsed="false"/>
    <row r="2148" customFormat="false" ht="15.75" hidden="false" customHeight="true" outlineLevel="0" collapsed="false"/>
    <row r="2149" customFormat="false" ht="15.75" hidden="false" customHeight="true" outlineLevel="0" collapsed="false"/>
    <row r="2150" customFormat="false" ht="15.75" hidden="false" customHeight="true" outlineLevel="0" collapsed="false"/>
    <row r="2151" customFormat="false" ht="15.75" hidden="false" customHeight="true" outlineLevel="0" collapsed="false"/>
    <row r="2152" customFormat="false" ht="15.75" hidden="false" customHeight="true" outlineLevel="0" collapsed="false"/>
    <row r="2153" customFormat="false" ht="15.75" hidden="false" customHeight="true" outlineLevel="0" collapsed="false"/>
    <row r="2154" customFormat="false" ht="15.75" hidden="false" customHeight="true" outlineLevel="0" collapsed="false"/>
    <row r="2155" customFormat="false" ht="15.75" hidden="false" customHeight="true" outlineLevel="0" collapsed="false"/>
    <row r="2156" customFormat="false" ht="15.75" hidden="false" customHeight="true" outlineLevel="0" collapsed="false"/>
    <row r="2157" customFormat="false" ht="15.75" hidden="false" customHeight="true" outlineLevel="0" collapsed="false"/>
    <row r="2158" customFormat="false" ht="15.75" hidden="false" customHeight="true" outlineLevel="0" collapsed="false"/>
    <row r="2159" customFormat="false" ht="15.75" hidden="false" customHeight="true" outlineLevel="0" collapsed="false"/>
    <row r="2160" customFormat="false" ht="15.75" hidden="false" customHeight="true" outlineLevel="0" collapsed="false"/>
    <row r="2161" customFormat="false" ht="15.75" hidden="false" customHeight="true" outlineLevel="0" collapsed="false"/>
    <row r="2162" customFormat="false" ht="15.75" hidden="false" customHeight="true" outlineLevel="0" collapsed="false"/>
    <row r="2163" customFormat="false" ht="15.75" hidden="false" customHeight="true" outlineLevel="0" collapsed="false"/>
    <row r="2164" customFormat="false" ht="15.75" hidden="false" customHeight="true" outlineLevel="0" collapsed="false"/>
    <row r="2165" customFormat="false" ht="15.75" hidden="false" customHeight="true" outlineLevel="0" collapsed="false"/>
    <row r="2166" customFormat="false" ht="15.75" hidden="false" customHeight="true" outlineLevel="0" collapsed="false"/>
    <row r="2167" customFormat="false" ht="15.75" hidden="false" customHeight="true" outlineLevel="0" collapsed="false"/>
    <row r="2168" customFormat="false" ht="15.75" hidden="false" customHeight="true" outlineLevel="0" collapsed="false"/>
    <row r="2169" customFormat="false" ht="15.75" hidden="false" customHeight="true" outlineLevel="0" collapsed="false"/>
    <row r="2170" customFormat="false" ht="15.75" hidden="false" customHeight="true" outlineLevel="0" collapsed="false"/>
    <row r="2171" customFormat="false" ht="15.75" hidden="false" customHeight="true" outlineLevel="0" collapsed="false"/>
    <row r="2172" customFormat="false" ht="15.75" hidden="false" customHeight="true" outlineLevel="0" collapsed="false"/>
    <row r="2173" customFormat="false" ht="15.75" hidden="false" customHeight="true" outlineLevel="0" collapsed="false"/>
    <row r="2174" customFormat="false" ht="15.75" hidden="false" customHeight="true" outlineLevel="0" collapsed="false"/>
    <row r="2175" customFormat="false" ht="15.75" hidden="false" customHeight="true" outlineLevel="0" collapsed="false"/>
    <row r="2176" customFormat="false" ht="15.75" hidden="false" customHeight="true" outlineLevel="0" collapsed="false"/>
    <row r="2177" customFormat="false" ht="15.75" hidden="false" customHeight="true" outlineLevel="0" collapsed="false"/>
    <row r="2178" customFormat="false" ht="15.75" hidden="false" customHeight="true" outlineLevel="0" collapsed="false"/>
    <row r="2179" customFormat="false" ht="15.75" hidden="false" customHeight="true" outlineLevel="0" collapsed="false"/>
    <row r="2180" customFormat="false" ht="15.75" hidden="false" customHeight="true" outlineLevel="0" collapsed="false"/>
    <row r="2181" customFormat="false" ht="15.75" hidden="false" customHeight="true" outlineLevel="0" collapsed="false"/>
    <row r="2182" customFormat="false" ht="15.75" hidden="false" customHeight="true" outlineLevel="0" collapsed="false"/>
    <row r="2183" customFormat="false" ht="15.75" hidden="false" customHeight="true" outlineLevel="0" collapsed="false"/>
    <row r="2184" customFormat="false" ht="15.75" hidden="false" customHeight="true" outlineLevel="0" collapsed="false"/>
    <row r="2185" customFormat="false" ht="15.75" hidden="false" customHeight="true" outlineLevel="0" collapsed="false"/>
    <row r="2186" customFormat="false" ht="15.75" hidden="false" customHeight="true" outlineLevel="0" collapsed="false"/>
    <row r="2187" customFormat="false" ht="15.75" hidden="false" customHeight="true" outlineLevel="0" collapsed="false"/>
    <row r="2188" customFormat="false" ht="15.75" hidden="false" customHeight="true" outlineLevel="0" collapsed="false"/>
    <row r="2189" customFormat="false" ht="15.75" hidden="false" customHeight="true" outlineLevel="0" collapsed="false"/>
    <row r="2190" customFormat="false" ht="15.75" hidden="false" customHeight="true" outlineLevel="0" collapsed="false"/>
    <row r="2191" customFormat="false" ht="15.75" hidden="false" customHeight="true" outlineLevel="0" collapsed="false"/>
    <row r="2192" customFormat="false" ht="15.75" hidden="false" customHeight="true" outlineLevel="0" collapsed="false"/>
    <row r="2193" customFormat="false" ht="15.75" hidden="false" customHeight="true" outlineLevel="0" collapsed="false"/>
    <row r="2194" customFormat="false" ht="15.75" hidden="false" customHeight="true" outlineLevel="0" collapsed="false"/>
    <row r="2195" customFormat="false" ht="15.75" hidden="false" customHeight="true" outlineLevel="0" collapsed="false"/>
    <row r="2196" customFormat="false" ht="15.75" hidden="false" customHeight="true" outlineLevel="0" collapsed="false"/>
    <row r="2197" customFormat="false" ht="15.75" hidden="false" customHeight="true" outlineLevel="0" collapsed="false"/>
    <row r="2198" customFormat="false" ht="15.75" hidden="false" customHeight="true" outlineLevel="0" collapsed="false"/>
    <row r="2199" customFormat="false" ht="15.75" hidden="false" customHeight="true" outlineLevel="0" collapsed="false"/>
    <row r="2200" customFormat="false" ht="15.75" hidden="false" customHeight="true" outlineLevel="0" collapsed="false"/>
    <row r="2201" customFormat="false" ht="15.75" hidden="false" customHeight="true" outlineLevel="0" collapsed="false"/>
    <row r="2202" customFormat="false" ht="15.75" hidden="false" customHeight="true" outlineLevel="0" collapsed="false"/>
    <row r="2203" customFormat="false" ht="15.75" hidden="false" customHeight="true" outlineLevel="0" collapsed="false"/>
    <row r="2204" customFormat="false" ht="15.75" hidden="false" customHeight="true" outlineLevel="0" collapsed="false"/>
    <row r="2205" customFormat="false" ht="15.75" hidden="false" customHeight="true" outlineLevel="0" collapsed="false"/>
    <row r="2206" customFormat="false" ht="15.75" hidden="false" customHeight="true" outlineLevel="0" collapsed="false"/>
    <row r="2207" customFormat="false" ht="15.75" hidden="false" customHeight="true" outlineLevel="0" collapsed="false"/>
    <row r="2208" customFormat="false" ht="15.75" hidden="false" customHeight="true" outlineLevel="0" collapsed="false"/>
    <row r="2209" customFormat="false" ht="15.75" hidden="false" customHeight="true" outlineLevel="0" collapsed="false"/>
    <row r="2210" customFormat="false" ht="15.75" hidden="false" customHeight="true" outlineLevel="0" collapsed="false"/>
    <row r="2211" customFormat="false" ht="15.75" hidden="false" customHeight="true" outlineLevel="0" collapsed="false"/>
    <row r="2212" customFormat="false" ht="15.75" hidden="false" customHeight="true" outlineLevel="0" collapsed="false"/>
    <row r="2213" customFormat="false" ht="15.75" hidden="false" customHeight="true" outlineLevel="0" collapsed="false"/>
    <row r="2214" customFormat="false" ht="15.75" hidden="false" customHeight="true" outlineLevel="0" collapsed="false"/>
    <row r="2215" customFormat="false" ht="15.75" hidden="false" customHeight="true" outlineLevel="0" collapsed="false"/>
    <row r="2216" customFormat="false" ht="15.75" hidden="false" customHeight="true" outlineLevel="0" collapsed="false"/>
    <row r="2217" customFormat="false" ht="15.75" hidden="false" customHeight="true" outlineLevel="0" collapsed="false"/>
    <row r="2218" customFormat="false" ht="15.75" hidden="false" customHeight="true" outlineLevel="0" collapsed="false"/>
    <row r="2219" customFormat="false" ht="15.75" hidden="false" customHeight="true" outlineLevel="0" collapsed="false"/>
    <row r="2220" customFormat="false" ht="15.75" hidden="false" customHeight="true" outlineLevel="0" collapsed="false"/>
    <row r="2221" customFormat="false" ht="15.75" hidden="false" customHeight="true" outlineLevel="0" collapsed="false"/>
    <row r="2222" customFormat="false" ht="15.75" hidden="false" customHeight="true" outlineLevel="0" collapsed="false"/>
    <row r="2223" customFormat="false" ht="15.75" hidden="false" customHeight="true" outlineLevel="0" collapsed="false"/>
    <row r="2224" customFormat="false" ht="15.75" hidden="false" customHeight="true" outlineLevel="0" collapsed="false"/>
    <row r="2225" customFormat="false" ht="15.75" hidden="false" customHeight="true" outlineLevel="0" collapsed="false"/>
    <row r="2226" customFormat="false" ht="15.75" hidden="false" customHeight="true" outlineLevel="0" collapsed="false"/>
    <row r="2227" customFormat="false" ht="15.75" hidden="false" customHeight="true" outlineLevel="0" collapsed="false"/>
    <row r="2228" customFormat="false" ht="15.75" hidden="false" customHeight="true" outlineLevel="0" collapsed="false"/>
    <row r="2229" customFormat="false" ht="15.75" hidden="false" customHeight="true" outlineLevel="0" collapsed="false"/>
    <row r="2230" customFormat="false" ht="15.75" hidden="false" customHeight="true" outlineLevel="0" collapsed="false"/>
    <row r="2231" customFormat="false" ht="15.75" hidden="false" customHeight="true" outlineLevel="0" collapsed="false"/>
    <row r="2232" customFormat="false" ht="15.75" hidden="false" customHeight="true" outlineLevel="0" collapsed="false"/>
    <row r="2233" customFormat="false" ht="15.75" hidden="false" customHeight="true" outlineLevel="0" collapsed="false"/>
    <row r="2234" customFormat="false" ht="15.75" hidden="false" customHeight="true" outlineLevel="0" collapsed="false"/>
    <row r="2235" customFormat="false" ht="15.75" hidden="false" customHeight="true" outlineLevel="0" collapsed="false"/>
    <row r="2236" customFormat="false" ht="15.75" hidden="false" customHeight="true" outlineLevel="0" collapsed="false"/>
    <row r="2237" customFormat="false" ht="15.75" hidden="false" customHeight="true" outlineLevel="0" collapsed="false"/>
    <row r="2238" customFormat="false" ht="15.75" hidden="false" customHeight="true" outlineLevel="0" collapsed="false"/>
    <row r="2239" customFormat="false" ht="15.75" hidden="false" customHeight="true" outlineLevel="0" collapsed="false"/>
    <row r="2240" customFormat="false" ht="15.75" hidden="false" customHeight="true" outlineLevel="0" collapsed="false"/>
    <row r="2241" customFormat="false" ht="15.75" hidden="false" customHeight="true" outlineLevel="0" collapsed="false"/>
    <row r="2242" customFormat="false" ht="15.75" hidden="false" customHeight="true" outlineLevel="0" collapsed="false"/>
    <row r="2243" customFormat="false" ht="15.75" hidden="false" customHeight="true" outlineLevel="0" collapsed="false"/>
    <row r="2244" customFormat="false" ht="15.75" hidden="false" customHeight="true" outlineLevel="0" collapsed="false"/>
    <row r="2245" customFormat="false" ht="15.75" hidden="false" customHeight="true" outlineLevel="0" collapsed="false"/>
    <row r="2246" customFormat="false" ht="15.75" hidden="false" customHeight="true" outlineLevel="0" collapsed="false"/>
    <row r="2247" customFormat="false" ht="15.75" hidden="false" customHeight="true" outlineLevel="0" collapsed="false"/>
    <row r="2248" customFormat="false" ht="15.75" hidden="false" customHeight="true" outlineLevel="0" collapsed="false"/>
    <row r="2249" customFormat="false" ht="15.75" hidden="false" customHeight="true" outlineLevel="0" collapsed="false"/>
    <row r="2250" customFormat="false" ht="15.75" hidden="false" customHeight="true" outlineLevel="0" collapsed="false"/>
    <row r="2251" customFormat="false" ht="15.75" hidden="false" customHeight="true" outlineLevel="0" collapsed="false"/>
    <row r="2252" customFormat="false" ht="15.75" hidden="false" customHeight="true" outlineLevel="0" collapsed="false"/>
    <row r="2253" customFormat="false" ht="15.75" hidden="false" customHeight="true" outlineLevel="0" collapsed="false"/>
    <row r="2254" customFormat="false" ht="15.75" hidden="false" customHeight="true" outlineLevel="0" collapsed="false"/>
    <row r="2255" customFormat="false" ht="15.75" hidden="false" customHeight="true" outlineLevel="0" collapsed="false"/>
    <row r="2256" customFormat="false" ht="15.75" hidden="false" customHeight="true" outlineLevel="0" collapsed="false"/>
    <row r="2257" customFormat="false" ht="15.75" hidden="false" customHeight="true" outlineLevel="0" collapsed="false"/>
    <row r="2258" customFormat="false" ht="15.75" hidden="false" customHeight="true" outlineLevel="0" collapsed="false"/>
    <row r="2259" customFormat="false" ht="15.75" hidden="false" customHeight="true" outlineLevel="0" collapsed="false"/>
    <row r="2260" customFormat="false" ht="15.75" hidden="false" customHeight="true" outlineLevel="0" collapsed="false"/>
    <row r="2261" customFormat="false" ht="15.75" hidden="false" customHeight="true" outlineLevel="0" collapsed="false"/>
    <row r="2262" customFormat="false" ht="15.75" hidden="false" customHeight="true" outlineLevel="0" collapsed="false"/>
    <row r="2263" customFormat="false" ht="15.75" hidden="false" customHeight="true" outlineLevel="0" collapsed="false"/>
    <row r="2264" customFormat="false" ht="15.75" hidden="false" customHeight="true" outlineLevel="0" collapsed="false"/>
    <row r="2265" customFormat="false" ht="15.75" hidden="false" customHeight="true" outlineLevel="0" collapsed="false"/>
    <row r="2266" customFormat="false" ht="15.75" hidden="false" customHeight="true" outlineLevel="0" collapsed="false"/>
    <row r="2267" customFormat="false" ht="15.75" hidden="false" customHeight="true" outlineLevel="0" collapsed="false"/>
    <row r="2268" customFormat="false" ht="15.75" hidden="false" customHeight="true" outlineLevel="0" collapsed="false"/>
    <row r="2269" customFormat="false" ht="15.75" hidden="false" customHeight="true" outlineLevel="0" collapsed="false"/>
    <row r="2270" customFormat="false" ht="15.75" hidden="false" customHeight="true" outlineLevel="0" collapsed="false"/>
    <row r="2271" customFormat="false" ht="15.75" hidden="false" customHeight="true" outlineLevel="0" collapsed="false"/>
    <row r="2272" customFormat="false" ht="15.75" hidden="false" customHeight="true" outlineLevel="0" collapsed="false"/>
    <row r="2273" customFormat="false" ht="15.75" hidden="false" customHeight="true" outlineLevel="0" collapsed="false"/>
    <row r="2274" customFormat="false" ht="15.75" hidden="false" customHeight="true" outlineLevel="0" collapsed="false"/>
    <row r="2275" customFormat="false" ht="15.75" hidden="false" customHeight="true" outlineLevel="0" collapsed="false"/>
    <row r="2276" customFormat="false" ht="15.75" hidden="false" customHeight="true" outlineLevel="0" collapsed="false"/>
    <row r="2277" customFormat="false" ht="15.75" hidden="false" customHeight="true" outlineLevel="0" collapsed="false"/>
    <row r="2278" customFormat="false" ht="15.75" hidden="false" customHeight="true" outlineLevel="0" collapsed="false"/>
    <row r="2279" customFormat="false" ht="15.75" hidden="false" customHeight="true" outlineLevel="0" collapsed="false"/>
    <row r="2280" customFormat="false" ht="15.75" hidden="false" customHeight="true" outlineLevel="0" collapsed="false"/>
    <row r="2281" customFormat="false" ht="15.75" hidden="false" customHeight="true" outlineLevel="0" collapsed="false"/>
    <row r="2282" customFormat="false" ht="15.75" hidden="false" customHeight="true" outlineLevel="0" collapsed="false"/>
    <row r="2283" customFormat="false" ht="15.75" hidden="false" customHeight="true" outlineLevel="0" collapsed="false"/>
    <row r="2284" customFormat="false" ht="15.75" hidden="false" customHeight="true" outlineLevel="0" collapsed="false"/>
    <row r="2285" customFormat="false" ht="15.75" hidden="false" customHeight="true" outlineLevel="0" collapsed="false"/>
    <row r="2286" customFormat="false" ht="15.75" hidden="false" customHeight="true" outlineLevel="0" collapsed="false"/>
    <row r="2287" customFormat="false" ht="15.75" hidden="false" customHeight="true" outlineLevel="0" collapsed="false"/>
    <row r="2288" customFormat="false" ht="15.75" hidden="false" customHeight="true" outlineLevel="0" collapsed="false"/>
    <row r="2289" customFormat="false" ht="15.75" hidden="false" customHeight="true" outlineLevel="0" collapsed="false"/>
    <row r="2290" customFormat="false" ht="15.75" hidden="false" customHeight="true" outlineLevel="0" collapsed="false"/>
    <row r="2291" customFormat="false" ht="15.75" hidden="false" customHeight="true" outlineLevel="0" collapsed="false"/>
    <row r="2292" customFormat="false" ht="15.75" hidden="false" customHeight="true" outlineLevel="0" collapsed="false"/>
    <row r="2293" customFormat="false" ht="15.75" hidden="false" customHeight="true" outlineLevel="0" collapsed="false"/>
    <row r="2294" customFormat="false" ht="15.75" hidden="false" customHeight="true" outlineLevel="0" collapsed="false"/>
    <row r="2295" customFormat="false" ht="15.75" hidden="false" customHeight="true" outlineLevel="0" collapsed="false"/>
    <row r="2296" customFormat="false" ht="15.75" hidden="false" customHeight="true" outlineLevel="0" collapsed="false"/>
    <row r="2297" customFormat="false" ht="15.75" hidden="false" customHeight="true" outlineLevel="0" collapsed="false"/>
    <row r="2298" customFormat="false" ht="15.75" hidden="false" customHeight="true" outlineLevel="0" collapsed="false"/>
    <row r="2299" customFormat="false" ht="15.75" hidden="false" customHeight="true" outlineLevel="0" collapsed="false"/>
    <row r="2300" customFormat="false" ht="15.75" hidden="false" customHeight="true" outlineLevel="0" collapsed="false"/>
    <row r="2301" customFormat="false" ht="15.75" hidden="false" customHeight="true" outlineLevel="0" collapsed="false"/>
    <row r="2302" customFormat="false" ht="15.75" hidden="false" customHeight="true" outlineLevel="0" collapsed="false"/>
    <row r="2303" customFormat="false" ht="15.75" hidden="false" customHeight="true" outlineLevel="0" collapsed="false"/>
    <row r="2304" customFormat="false" ht="15.75" hidden="false" customHeight="true" outlineLevel="0" collapsed="false"/>
    <row r="2305" customFormat="false" ht="15.75" hidden="false" customHeight="true" outlineLevel="0" collapsed="false"/>
    <row r="2306" customFormat="false" ht="15.75" hidden="false" customHeight="true" outlineLevel="0" collapsed="false"/>
    <row r="2307" customFormat="false" ht="15.75" hidden="false" customHeight="true" outlineLevel="0" collapsed="false"/>
    <row r="2308" customFormat="false" ht="15.75" hidden="false" customHeight="true" outlineLevel="0" collapsed="false"/>
    <row r="2309" customFormat="false" ht="15.75" hidden="false" customHeight="true" outlineLevel="0" collapsed="false"/>
    <row r="2310" customFormat="false" ht="15.75" hidden="false" customHeight="true" outlineLevel="0" collapsed="false"/>
    <row r="2311" customFormat="false" ht="15.75" hidden="false" customHeight="true" outlineLevel="0" collapsed="false"/>
    <row r="2312" customFormat="false" ht="15.75" hidden="false" customHeight="true" outlineLevel="0" collapsed="false"/>
    <row r="2313" customFormat="false" ht="15.75" hidden="false" customHeight="true" outlineLevel="0" collapsed="false"/>
    <row r="2314" customFormat="false" ht="15.75" hidden="false" customHeight="true" outlineLevel="0" collapsed="false"/>
    <row r="2315" customFormat="false" ht="15.75" hidden="false" customHeight="true" outlineLevel="0" collapsed="false"/>
    <row r="2316" customFormat="false" ht="15.75" hidden="false" customHeight="true" outlineLevel="0" collapsed="false"/>
    <row r="2317" customFormat="false" ht="15.75" hidden="false" customHeight="true" outlineLevel="0" collapsed="false"/>
    <row r="2318" customFormat="false" ht="15.75" hidden="false" customHeight="true" outlineLevel="0" collapsed="false"/>
    <row r="2319" customFormat="false" ht="15.75" hidden="false" customHeight="true" outlineLevel="0" collapsed="false"/>
    <row r="2320" customFormat="false" ht="15.75" hidden="false" customHeight="true" outlineLevel="0" collapsed="false"/>
    <row r="2321" customFormat="false" ht="15.75" hidden="false" customHeight="true" outlineLevel="0" collapsed="false"/>
    <row r="2322" customFormat="false" ht="15.75" hidden="false" customHeight="true" outlineLevel="0" collapsed="false"/>
    <row r="2323" customFormat="false" ht="15.75" hidden="false" customHeight="true" outlineLevel="0" collapsed="false"/>
    <row r="2324" customFormat="false" ht="15.75" hidden="false" customHeight="true" outlineLevel="0" collapsed="false"/>
    <row r="2325" customFormat="false" ht="15.75" hidden="false" customHeight="true" outlineLevel="0" collapsed="false"/>
    <row r="2326" customFormat="false" ht="15.75" hidden="false" customHeight="true" outlineLevel="0" collapsed="false"/>
    <row r="2327" customFormat="false" ht="15.75" hidden="false" customHeight="true" outlineLevel="0" collapsed="false"/>
    <row r="2328" customFormat="false" ht="15.75" hidden="false" customHeight="true" outlineLevel="0" collapsed="false"/>
    <row r="2329" customFormat="false" ht="15.75" hidden="false" customHeight="true" outlineLevel="0" collapsed="false"/>
    <row r="2330" customFormat="false" ht="15.75" hidden="false" customHeight="true" outlineLevel="0" collapsed="false"/>
    <row r="2331" customFormat="false" ht="15.75" hidden="false" customHeight="true" outlineLevel="0" collapsed="false"/>
    <row r="2332" customFormat="false" ht="15.75" hidden="false" customHeight="true" outlineLevel="0" collapsed="false"/>
    <row r="2333" customFormat="false" ht="15.75" hidden="false" customHeight="true" outlineLevel="0" collapsed="false"/>
    <row r="2334" customFormat="false" ht="15.75" hidden="false" customHeight="true" outlineLevel="0" collapsed="false"/>
    <row r="2335" customFormat="false" ht="15.75" hidden="false" customHeight="true" outlineLevel="0" collapsed="false"/>
    <row r="2336" customFormat="false" ht="15.75" hidden="false" customHeight="true" outlineLevel="0" collapsed="false"/>
    <row r="2337" customFormat="false" ht="15.75" hidden="false" customHeight="true" outlineLevel="0" collapsed="false"/>
    <row r="2338" customFormat="false" ht="15.75" hidden="false" customHeight="true" outlineLevel="0" collapsed="false"/>
    <row r="2339" customFormat="false" ht="15.75" hidden="false" customHeight="true" outlineLevel="0" collapsed="false"/>
    <row r="2340" customFormat="false" ht="15.75" hidden="false" customHeight="true" outlineLevel="0" collapsed="false"/>
    <row r="2341" customFormat="false" ht="15.75" hidden="false" customHeight="true" outlineLevel="0" collapsed="false"/>
    <row r="2342" customFormat="false" ht="15.75" hidden="false" customHeight="true" outlineLevel="0" collapsed="false"/>
    <row r="2343" customFormat="false" ht="15.75" hidden="false" customHeight="true" outlineLevel="0" collapsed="false"/>
    <row r="2344" customFormat="false" ht="15.75" hidden="false" customHeight="true" outlineLevel="0" collapsed="false"/>
    <row r="2345" customFormat="false" ht="15.75" hidden="false" customHeight="true" outlineLevel="0" collapsed="false"/>
    <row r="2346" customFormat="false" ht="15.75" hidden="false" customHeight="true" outlineLevel="0" collapsed="false"/>
    <row r="2347" customFormat="false" ht="15.75" hidden="false" customHeight="true" outlineLevel="0" collapsed="false"/>
    <row r="2348" customFormat="false" ht="15.75" hidden="false" customHeight="true" outlineLevel="0" collapsed="false"/>
    <row r="2349" customFormat="false" ht="15.75" hidden="false" customHeight="true" outlineLevel="0" collapsed="false"/>
    <row r="2350" customFormat="false" ht="15.75" hidden="false" customHeight="true" outlineLevel="0" collapsed="false"/>
    <row r="2351" customFormat="false" ht="15.75" hidden="false" customHeight="true" outlineLevel="0" collapsed="false"/>
    <row r="2352" customFormat="false" ht="15.75" hidden="false" customHeight="true" outlineLevel="0" collapsed="false"/>
    <row r="2353" customFormat="false" ht="15.75" hidden="false" customHeight="true" outlineLevel="0" collapsed="false"/>
    <row r="2354" customFormat="false" ht="15.75" hidden="false" customHeight="true" outlineLevel="0" collapsed="false"/>
    <row r="2355" customFormat="false" ht="15.75" hidden="false" customHeight="true" outlineLevel="0" collapsed="false"/>
    <row r="2356" customFormat="false" ht="15.75" hidden="false" customHeight="true" outlineLevel="0" collapsed="false"/>
    <row r="2357" customFormat="false" ht="15.75" hidden="false" customHeight="true" outlineLevel="0" collapsed="false"/>
    <row r="2358" customFormat="false" ht="15.75" hidden="false" customHeight="true" outlineLevel="0" collapsed="false"/>
    <row r="2359" customFormat="false" ht="15.75" hidden="false" customHeight="true" outlineLevel="0" collapsed="false"/>
    <row r="2360" customFormat="false" ht="15.75" hidden="false" customHeight="true" outlineLevel="0" collapsed="false"/>
    <row r="2361" customFormat="false" ht="15.75" hidden="false" customHeight="true" outlineLevel="0" collapsed="false"/>
    <row r="2362" customFormat="false" ht="15.75" hidden="false" customHeight="true" outlineLevel="0" collapsed="false"/>
    <row r="2363" customFormat="false" ht="15.75" hidden="false" customHeight="true" outlineLevel="0" collapsed="false"/>
    <row r="2364" customFormat="false" ht="15.75" hidden="false" customHeight="true" outlineLevel="0" collapsed="false"/>
    <row r="2365" customFormat="false" ht="15.75" hidden="false" customHeight="true" outlineLevel="0" collapsed="false"/>
    <row r="2366" customFormat="false" ht="15.75" hidden="false" customHeight="true" outlineLevel="0" collapsed="false"/>
    <row r="2367" customFormat="false" ht="15.75" hidden="false" customHeight="true" outlineLevel="0" collapsed="false"/>
    <row r="2368" customFormat="false" ht="15.75" hidden="false" customHeight="true" outlineLevel="0" collapsed="false"/>
    <row r="2369" customFormat="false" ht="15.75" hidden="false" customHeight="true" outlineLevel="0" collapsed="false"/>
    <row r="2370" customFormat="false" ht="15.75" hidden="false" customHeight="true" outlineLevel="0" collapsed="false"/>
    <row r="2371" customFormat="false" ht="15.75" hidden="false" customHeight="true" outlineLevel="0" collapsed="false"/>
    <row r="2372" customFormat="false" ht="15.75" hidden="false" customHeight="true" outlineLevel="0" collapsed="false"/>
    <row r="2373" customFormat="false" ht="15.75" hidden="false" customHeight="true" outlineLevel="0" collapsed="false"/>
    <row r="2374" customFormat="false" ht="15.75" hidden="false" customHeight="true" outlineLevel="0" collapsed="false"/>
    <row r="2375" customFormat="false" ht="15.75" hidden="false" customHeight="true" outlineLevel="0" collapsed="false"/>
    <row r="2376" customFormat="false" ht="15.75" hidden="false" customHeight="true" outlineLevel="0" collapsed="false"/>
    <row r="2377" customFormat="false" ht="15.75" hidden="false" customHeight="true" outlineLevel="0" collapsed="false"/>
    <row r="2378" customFormat="false" ht="15.75" hidden="false" customHeight="true" outlineLevel="0" collapsed="false"/>
    <row r="2379" customFormat="false" ht="15.75" hidden="false" customHeight="true" outlineLevel="0" collapsed="false"/>
    <row r="2380" customFormat="false" ht="15.75" hidden="false" customHeight="true" outlineLevel="0" collapsed="false"/>
    <row r="2381" customFormat="false" ht="15.75" hidden="false" customHeight="true" outlineLevel="0" collapsed="false"/>
    <row r="2382" customFormat="false" ht="15.75" hidden="false" customHeight="true" outlineLevel="0" collapsed="false"/>
    <row r="2383" customFormat="false" ht="15.75" hidden="false" customHeight="true" outlineLevel="0" collapsed="false"/>
    <row r="2384" customFormat="false" ht="15.75" hidden="false" customHeight="true" outlineLevel="0" collapsed="false"/>
    <row r="2385" customFormat="false" ht="15.75" hidden="false" customHeight="true" outlineLevel="0" collapsed="false"/>
    <row r="2386" customFormat="false" ht="15.75" hidden="false" customHeight="true" outlineLevel="0" collapsed="false"/>
    <row r="2387" customFormat="false" ht="15.75" hidden="false" customHeight="true" outlineLevel="0" collapsed="false"/>
    <row r="2388" customFormat="false" ht="15.75" hidden="false" customHeight="true" outlineLevel="0" collapsed="false"/>
    <row r="2389" customFormat="false" ht="15.75" hidden="false" customHeight="true" outlineLevel="0" collapsed="false"/>
    <row r="2390" customFormat="false" ht="15.75" hidden="false" customHeight="true" outlineLevel="0" collapsed="false"/>
    <row r="2391" customFormat="false" ht="15.75" hidden="false" customHeight="true" outlineLevel="0" collapsed="false"/>
    <row r="2392" customFormat="false" ht="15.75" hidden="false" customHeight="true" outlineLevel="0" collapsed="false"/>
    <row r="2393" customFormat="false" ht="15.75" hidden="false" customHeight="true" outlineLevel="0" collapsed="false"/>
    <row r="2394" customFormat="false" ht="15.75" hidden="false" customHeight="true" outlineLevel="0" collapsed="false"/>
    <row r="2395" customFormat="false" ht="15.75" hidden="false" customHeight="true" outlineLevel="0" collapsed="false"/>
    <row r="2396" customFormat="false" ht="15.75" hidden="false" customHeight="true" outlineLevel="0" collapsed="false"/>
    <row r="2397" customFormat="false" ht="15.75" hidden="false" customHeight="true" outlineLevel="0" collapsed="false"/>
    <row r="2398" customFormat="false" ht="15.75" hidden="false" customHeight="true" outlineLevel="0" collapsed="false"/>
    <row r="2399" customFormat="false" ht="15.75" hidden="false" customHeight="true" outlineLevel="0" collapsed="false"/>
    <row r="2400" customFormat="false" ht="15.75" hidden="false" customHeight="true" outlineLevel="0" collapsed="false"/>
    <row r="2401" customFormat="false" ht="15.75" hidden="false" customHeight="true" outlineLevel="0" collapsed="false"/>
    <row r="2402" customFormat="false" ht="15.75" hidden="false" customHeight="true" outlineLevel="0" collapsed="false"/>
    <row r="2403" customFormat="false" ht="15.75" hidden="false" customHeight="true" outlineLevel="0" collapsed="false"/>
    <row r="2404" customFormat="false" ht="15.75" hidden="false" customHeight="true" outlineLevel="0" collapsed="false"/>
    <row r="2405" customFormat="false" ht="15.75" hidden="false" customHeight="true" outlineLevel="0" collapsed="false"/>
    <row r="2406" customFormat="false" ht="15.75" hidden="false" customHeight="true" outlineLevel="0" collapsed="false"/>
    <row r="2407" customFormat="false" ht="15.75" hidden="false" customHeight="true" outlineLevel="0" collapsed="false"/>
    <row r="2408" customFormat="false" ht="15.75" hidden="false" customHeight="true" outlineLevel="0" collapsed="false"/>
    <row r="2409" customFormat="false" ht="15.75" hidden="false" customHeight="true" outlineLevel="0" collapsed="false"/>
    <row r="2410" customFormat="false" ht="15.75" hidden="false" customHeight="true" outlineLevel="0" collapsed="false"/>
    <row r="2411" customFormat="false" ht="15.75" hidden="false" customHeight="true" outlineLevel="0" collapsed="false"/>
    <row r="2412" customFormat="false" ht="15.75" hidden="false" customHeight="true" outlineLevel="0" collapsed="false"/>
    <row r="2413" customFormat="false" ht="15.75" hidden="false" customHeight="true" outlineLevel="0" collapsed="false"/>
    <row r="2414" customFormat="false" ht="15.75" hidden="false" customHeight="true" outlineLevel="0" collapsed="false"/>
    <row r="2415" customFormat="false" ht="15.75" hidden="false" customHeight="true" outlineLevel="0" collapsed="false"/>
    <row r="2416" customFormat="false" ht="15.75" hidden="false" customHeight="true" outlineLevel="0" collapsed="false"/>
    <row r="2417" customFormat="false" ht="15.75" hidden="false" customHeight="true" outlineLevel="0" collapsed="false"/>
    <row r="2418" customFormat="false" ht="15.75" hidden="false" customHeight="true" outlineLevel="0" collapsed="false"/>
    <row r="2419" customFormat="false" ht="15.75" hidden="false" customHeight="true" outlineLevel="0" collapsed="false"/>
    <row r="2420" customFormat="false" ht="15.75" hidden="false" customHeight="true" outlineLevel="0" collapsed="false"/>
    <row r="2421" customFormat="false" ht="15.75" hidden="false" customHeight="true" outlineLevel="0" collapsed="false"/>
    <row r="2422" customFormat="false" ht="15.75" hidden="false" customHeight="true" outlineLevel="0" collapsed="false"/>
    <row r="2423" customFormat="false" ht="15.75" hidden="false" customHeight="true" outlineLevel="0" collapsed="false"/>
    <row r="2424" customFormat="false" ht="15.75" hidden="false" customHeight="true" outlineLevel="0" collapsed="false"/>
    <row r="2425" customFormat="false" ht="15.75" hidden="false" customHeight="true" outlineLevel="0" collapsed="false"/>
    <row r="2426" customFormat="false" ht="15.75" hidden="false" customHeight="true" outlineLevel="0" collapsed="false"/>
    <row r="2427" customFormat="false" ht="15.75" hidden="false" customHeight="true" outlineLevel="0" collapsed="false"/>
    <row r="2428" customFormat="false" ht="15.75" hidden="false" customHeight="true" outlineLevel="0" collapsed="false"/>
    <row r="2429" customFormat="false" ht="15.75" hidden="false" customHeight="true" outlineLevel="0" collapsed="false"/>
    <row r="2430" customFormat="false" ht="15.75" hidden="false" customHeight="true" outlineLevel="0" collapsed="false"/>
    <row r="2431" customFormat="false" ht="15.75" hidden="false" customHeight="true" outlineLevel="0" collapsed="false"/>
    <row r="2432" customFormat="false" ht="15.75" hidden="false" customHeight="true" outlineLevel="0" collapsed="false"/>
    <row r="2433" customFormat="false" ht="15.75" hidden="false" customHeight="true" outlineLevel="0" collapsed="false"/>
    <row r="2434" customFormat="false" ht="15.75" hidden="false" customHeight="true" outlineLevel="0" collapsed="false"/>
    <row r="2435" customFormat="false" ht="15.75" hidden="false" customHeight="true" outlineLevel="0" collapsed="false"/>
    <row r="2436" customFormat="false" ht="15.75" hidden="false" customHeight="true" outlineLevel="0" collapsed="false"/>
    <row r="2437" customFormat="false" ht="15.75" hidden="false" customHeight="true" outlineLevel="0" collapsed="false"/>
    <row r="2438" customFormat="false" ht="15.75" hidden="false" customHeight="true" outlineLevel="0" collapsed="false"/>
    <row r="2439" customFormat="false" ht="15.75" hidden="false" customHeight="true" outlineLevel="0" collapsed="false"/>
    <row r="2440" customFormat="false" ht="15.75" hidden="false" customHeight="true" outlineLevel="0" collapsed="false"/>
    <row r="2441" customFormat="false" ht="15.75" hidden="false" customHeight="true" outlineLevel="0" collapsed="false"/>
    <row r="2442" customFormat="false" ht="15.75" hidden="false" customHeight="true" outlineLevel="0" collapsed="false"/>
    <row r="2443" customFormat="false" ht="15.75" hidden="false" customHeight="true" outlineLevel="0" collapsed="false"/>
    <row r="2444" customFormat="false" ht="15.75" hidden="false" customHeight="true" outlineLevel="0" collapsed="false"/>
    <row r="2445" customFormat="false" ht="15.75" hidden="false" customHeight="true" outlineLevel="0" collapsed="false"/>
    <row r="2446" customFormat="false" ht="15.75" hidden="false" customHeight="true" outlineLevel="0" collapsed="false"/>
    <row r="2447" customFormat="false" ht="15.75" hidden="false" customHeight="true" outlineLevel="0" collapsed="false"/>
    <row r="2448" customFormat="false" ht="15.75" hidden="false" customHeight="true" outlineLevel="0" collapsed="false"/>
    <row r="2449" customFormat="false" ht="15.75" hidden="false" customHeight="true" outlineLevel="0" collapsed="false"/>
    <row r="2450" customFormat="false" ht="15.75" hidden="false" customHeight="true" outlineLevel="0" collapsed="false"/>
    <row r="2451" customFormat="false" ht="15.75" hidden="false" customHeight="true" outlineLevel="0" collapsed="false"/>
    <row r="2452" customFormat="false" ht="15.75" hidden="false" customHeight="true" outlineLevel="0" collapsed="false"/>
    <row r="2453" customFormat="false" ht="15.75" hidden="false" customHeight="true" outlineLevel="0" collapsed="false"/>
    <row r="2454" customFormat="false" ht="15.75" hidden="false" customHeight="true" outlineLevel="0" collapsed="false"/>
    <row r="2455" customFormat="false" ht="15.75" hidden="false" customHeight="true" outlineLevel="0" collapsed="false"/>
    <row r="2456" customFormat="false" ht="15.75" hidden="false" customHeight="true" outlineLevel="0" collapsed="false"/>
    <row r="2457" customFormat="false" ht="15.75" hidden="false" customHeight="true" outlineLevel="0" collapsed="false"/>
    <row r="2458" customFormat="false" ht="15.75" hidden="false" customHeight="true" outlineLevel="0" collapsed="false"/>
    <row r="2459" customFormat="false" ht="15.75" hidden="false" customHeight="true" outlineLevel="0" collapsed="false"/>
    <row r="2460" customFormat="false" ht="15.75" hidden="false" customHeight="true" outlineLevel="0" collapsed="false"/>
    <row r="2461" customFormat="false" ht="15.75" hidden="false" customHeight="true" outlineLevel="0" collapsed="false"/>
    <row r="2462" customFormat="false" ht="15.75" hidden="false" customHeight="true" outlineLevel="0" collapsed="false"/>
    <row r="2463" customFormat="false" ht="15.75" hidden="false" customHeight="true" outlineLevel="0" collapsed="false"/>
    <row r="2464" customFormat="false" ht="15.75" hidden="false" customHeight="true" outlineLevel="0" collapsed="false"/>
    <row r="2465" customFormat="false" ht="15.75" hidden="false" customHeight="true" outlineLevel="0" collapsed="false"/>
    <row r="2466" customFormat="false" ht="15.75" hidden="false" customHeight="true" outlineLevel="0" collapsed="false"/>
    <row r="2467" customFormat="false" ht="15.75" hidden="false" customHeight="true" outlineLevel="0" collapsed="false"/>
    <row r="2468" customFormat="false" ht="15.75" hidden="false" customHeight="true" outlineLevel="0" collapsed="false"/>
    <row r="2469" customFormat="false" ht="15.75" hidden="false" customHeight="true" outlineLevel="0" collapsed="false"/>
    <row r="2470" customFormat="false" ht="15.75" hidden="false" customHeight="true" outlineLevel="0" collapsed="false"/>
    <row r="2471" customFormat="false" ht="15.75" hidden="false" customHeight="true" outlineLevel="0" collapsed="false"/>
    <row r="2472" customFormat="false" ht="15.75" hidden="false" customHeight="true" outlineLevel="0" collapsed="false"/>
    <row r="2473" customFormat="false" ht="15.75" hidden="false" customHeight="true" outlineLevel="0" collapsed="false"/>
    <row r="2474" customFormat="false" ht="15.75" hidden="false" customHeight="true" outlineLevel="0" collapsed="false"/>
    <row r="2475" customFormat="false" ht="15.75" hidden="false" customHeight="true" outlineLevel="0" collapsed="false"/>
    <row r="2476" customFormat="false" ht="15.75" hidden="false" customHeight="true" outlineLevel="0" collapsed="false"/>
    <row r="2477" customFormat="false" ht="15.75" hidden="false" customHeight="true" outlineLevel="0" collapsed="false"/>
    <row r="2478" customFormat="false" ht="15.75" hidden="false" customHeight="true" outlineLevel="0" collapsed="false"/>
    <row r="2479" customFormat="false" ht="15.75" hidden="false" customHeight="true" outlineLevel="0" collapsed="false"/>
    <row r="2480" customFormat="false" ht="15.75" hidden="false" customHeight="true" outlineLevel="0" collapsed="false"/>
    <row r="2481" customFormat="false" ht="15.75" hidden="false" customHeight="true" outlineLevel="0" collapsed="false"/>
    <row r="2482" customFormat="false" ht="15.75" hidden="false" customHeight="true" outlineLevel="0" collapsed="false"/>
    <row r="2483" customFormat="false" ht="15.75" hidden="false" customHeight="true" outlineLevel="0" collapsed="false"/>
    <row r="2484" customFormat="false" ht="15.75" hidden="false" customHeight="true" outlineLevel="0" collapsed="false"/>
    <row r="2485" customFormat="false" ht="15.75" hidden="false" customHeight="true" outlineLevel="0" collapsed="false"/>
    <row r="2486" customFormat="false" ht="15.75" hidden="false" customHeight="true" outlineLevel="0" collapsed="false"/>
    <row r="2487" customFormat="false" ht="15.75" hidden="false" customHeight="true" outlineLevel="0" collapsed="false"/>
    <row r="2488" customFormat="false" ht="15.75" hidden="false" customHeight="true" outlineLevel="0" collapsed="false"/>
    <row r="2489" customFormat="false" ht="15.75" hidden="false" customHeight="true" outlineLevel="0" collapsed="false"/>
    <row r="2490" customFormat="false" ht="15.75" hidden="false" customHeight="true" outlineLevel="0" collapsed="false"/>
    <row r="2491" customFormat="false" ht="15.75" hidden="false" customHeight="true" outlineLevel="0" collapsed="false"/>
    <row r="2492" customFormat="false" ht="15.75" hidden="false" customHeight="true" outlineLevel="0" collapsed="false"/>
    <row r="2493" customFormat="false" ht="15.75" hidden="false" customHeight="true" outlineLevel="0" collapsed="false"/>
    <row r="2494" customFormat="false" ht="15.75" hidden="false" customHeight="true" outlineLevel="0" collapsed="false"/>
    <row r="2495" customFormat="false" ht="15.75" hidden="false" customHeight="true" outlineLevel="0" collapsed="false"/>
    <row r="2496" customFormat="false" ht="15.75" hidden="false" customHeight="true" outlineLevel="0" collapsed="false"/>
    <row r="2497" customFormat="false" ht="15.75" hidden="false" customHeight="true" outlineLevel="0" collapsed="false"/>
    <row r="2498" customFormat="false" ht="15.75" hidden="false" customHeight="true" outlineLevel="0" collapsed="false"/>
    <row r="2499" customFormat="false" ht="15.75" hidden="false" customHeight="true" outlineLevel="0" collapsed="false"/>
    <row r="2500" customFormat="false" ht="15.75" hidden="false" customHeight="true" outlineLevel="0" collapsed="false"/>
    <row r="2501" customFormat="false" ht="15.75" hidden="false" customHeight="true" outlineLevel="0" collapsed="false"/>
    <row r="2502" customFormat="false" ht="15.75" hidden="false" customHeight="true" outlineLevel="0" collapsed="false"/>
    <row r="2503" customFormat="false" ht="15.75" hidden="false" customHeight="true" outlineLevel="0" collapsed="false"/>
    <row r="2504" customFormat="false" ht="15.75" hidden="false" customHeight="true" outlineLevel="0" collapsed="false"/>
    <row r="2505" customFormat="false" ht="15.75" hidden="false" customHeight="true" outlineLevel="0" collapsed="false"/>
    <row r="2506" customFormat="false" ht="15.75" hidden="false" customHeight="true" outlineLevel="0" collapsed="false"/>
    <row r="2507" customFormat="false" ht="15.75" hidden="false" customHeight="true" outlineLevel="0" collapsed="false"/>
    <row r="2508" customFormat="false" ht="15.75" hidden="false" customHeight="true" outlineLevel="0" collapsed="false"/>
    <row r="2509" customFormat="false" ht="15.75" hidden="false" customHeight="true" outlineLevel="0" collapsed="false"/>
    <row r="2510" customFormat="false" ht="15.75" hidden="false" customHeight="true" outlineLevel="0" collapsed="false"/>
    <row r="2511" customFormat="false" ht="15.75" hidden="false" customHeight="true" outlineLevel="0" collapsed="false"/>
    <row r="2512" customFormat="false" ht="15.75" hidden="false" customHeight="true" outlineLevel="0" collapsed="false"/>
    <row r="2513" customFormat="false" ht="15.75" hidden="false" customHeight="true" outlineLevel="0" collapsed="false"/>
    <row r="2514" customFormat="false" ht="15.75" hidden="false" customHeight="true" outlineLevel="0" collapsed="false"/>
    <row r="2515" customFormat="false" ht="15.75" hidden="false" customHeight="true" outlineLevel="0" collapsed="false"/>
    <row r="2516" customFormat="false" ht="15.75" hidden="false" customHeight="true" outlineLevel="0" collapsed="false"/>
    <row r="2517" customFormat="false" ht="15.75" hidden="false" customHeight="true" outlineLevel="0" collapsed="false"/>
    <row r="2518" customFormat="false" ht="15.75" hidden="false" customHeight="true" outlineLevel="0" collapsed="false"/>
    <row r="2519" customFormat="false" ht="15.75" hidden="false" customHeight="true" outlineLevel="0" collapsed="false"/>
    <row r="2520" customFormat="false" ht="15.75" hidden="false" customHeight="true" outlineLevel="0" collapsed="false"/>
    <row r="2521" customFormat="false" ht="15.75" hidden="false" customHeight="true" outlineLevel="0" collapsed="false"/>
    <row r="2522" customFormat="false" ht="15.75" hidden="false" customHeight="true" outlineLevel="0" collapsed="false"/>
    <row r="2523" customFormat="false" ht="15.75" hidden="false" customHeight="true" outlineLevel="0" collapsed="false"/>
    <row r="2524" customFormat="false" ht="15.75" hidden="false" customHeight="true" outlineLevel="0" collapsed="false"/>
    <row r="2525" customFormat="false" ht="15.75" hidden="false" customHeight="true" outlineLevel="0" collapsed="false"/>
    <row r="2526" customFormat="false" ht="15.75" hidden="false" customHeight="true" outlineLevel="0" collapsed="false"/>
    <row r="2527" customFormat="false" ht="15.75" hidden="false" customHeight="true" outlineLevel="0" collapsed="false"/>
    <row r="2528" customFormat="false" ht="15.75" hidden="false" customHeight="true" outlineLevel="0" collapsed="false"/>
    <row r="2529" customFormat="false" ht="15.75" hidden="false" customHeight="true" outlineLevel="0" collapsed="false"/>
    <row r="2530" customFormat="false" ht="15.75" hidden="false" customHeight="true" outlineLevel="0" collapsed="false"/>
    <row r="2531" customFormat="false" ht="15.75" hidden="false" customHeight="true" outlineLevel="0" collapsed="false"/>
    <row r="2532" customFormat="false" ht="15.75" hidden="false" customHeight="true" outlineLevel="0" collapsed="false"/>
    <row r="2533" customFormat="false" ht="15.75" hidden="false" customHeight="true" outlineLevel="0" collapsed="false"/>
    <row r="2534" customFormat="false" ht="15.75" hidden="false" customHeight="true" outlineLevel="0" collapsed="false"/>
    <row r="2535" customFormat="false" ht="15.75" hidden="false" customHeight="true" outlineLevel="0" collapsed="false"/>
    <row r="2536" customFormat="false" ht="15.75" hidden="false" customHeight="true" outlineLevel="0" collapsed="false"/>
    <row r="2537" customFormat="false" ht="15.75" hidden="false" customHeight="true" outlineLevel="0" collapsed="false"/>
    <row r="2538" customFormat="false" ht="15.75" hidden="false" customHeight="true" outlineLevel="0" collapsed="false"/>
    <row r="2539" customFormat="false" ht="15.75" hidden="false" customHeight="true" outlineLevel="0" collapsed="false"/>
    <row r="2540" customFormat="false" ht="15.75" hidden="false" customHeight="true" outlineLevel="0" collapsed="false"/>
    <row r="2541" customFormat="false" ht="15.75" hidden="false" customHeight="true" outlineLevel="0" collapsed="false"/>
    <row r="2542" customFormat="false" ht="15.75" hidden="false" customHeight="true" outlineLevel="0" collapsed="false"/>
    <row r="2543" customFormat="false" ht="15.75" hidden="false" customHeight="true" outlineLevel="0" collapsed="false"/>
    <row r="2544" customFormat="false" ht="15.75" hidden="false" customHeight="true" outlineLevel="0" collapsed="false"/>
    <row r="2545" customFormat="false" ht="15.75" hidden="false" customHeight="true" outlineLevel="0" collapsed="false"/>
    <row r="2546" customFormat="false" ht="15.75" hidden="false" customHeight="true" outlineLevel="0" collapsed="false"/>
    <row r="2547" customFormat="false" ht="15.75" hidden="false" customHeight="true" outlineLevel="0" collapsed="false"/>
    <row r="2548" customFormat="false" ht="15.75" hidden="false" customHeight="true" outlineLevel="0" collapsed="false"/>
    <row r="2549" customFormat="false" ht="15.75" hidden="false" customHeight="true" outlineLevel="0" collapsed="false"/>
    <row r="2550" customFormat="false" ht="15.75" hidden="false" customHeight="true" outlineLevel="0" collapsed="false"/>
    <row r="2551" customFormat="false" ht="15.75" hidden="false" customHeight="true" outlineLevel="0" collapsed="false"/>
    <row r="2552" customFormat="false" ht="15.75" hidden="false" customHeight="true" outlineLevel="0" collapsed="false"/>
    <row r="2553" customFormat="false" ht="15.75" hidden="false" customHeight="true" outlineLevel="0" collapsed="false"/>
    <row r="2554" customFormat="false" ht="15.75" hidden="false" customHeight="true" outlineLevel="0" collapsed="false"/>
    <row r="2555" customFormat="false" ht="15.75" hidden="false" customHeight="true" outlineLevel="0" collapsed="false"/>
    <row r="2556" customFormat="false" ht="15.75" hidden="false" customHeight="true" outlineLevel="0" collapsed="false"/>
    <row r="2557" customFormat="false" ht="15.75" hidden="false" customHeight="true" outlineLevel="0" collapsed="false"/>
    <row r="2558" customFormat="false" ht="15.75" hidden="false" customHeight="true" outlineLevel="0" collapsed="false"/>
    <row r="2559" customFormat="false" ht="15.75" hidden="false" customHeight="true" outlineLevel="0" collapsed="false"/>
    <row r="2560" customFormat="false" ht="15.75" hidden="false" customHeight="true" outlineLevel="0" collapsed="false"/>
    <row r="2561" customFormat="false" ht="15.75" hidden="false" customHeight="true" outlineLevel="0" collapsed="false"/>
    <row r="2562" customFormat="false" ht="15.75" hidden="false" customHeight="true" outlineLevel="0" collapsed="false"/>
    <row r="2563" customFormat="false" ht="15.75" hidden="false" customHeight="true" outlineLevel="0" collapsed="false"/>
    <row r="2564" customFormat="false" ht="15.75" hidden="false" customHeight="true" outlineLevel="0" collapsed="false"/>
    <row r="2565" customFormat="false" ht="15.75" hidden="false" customHeight="true" outlineLevel="0" collapsed="false"/>
    <row r="2566" customFormat="false" ht="15.75" hidden="false" customHeight="true" outlineLevel="0" collapsed="false"/>
    <row r="2567" customFormat="false" ht="15.75" hidden="false" customHeight="true" outlineLevel="0" collapsed="false"/>
    <row r="2568" customFormat="false" ht="15.75" hidden="false" customHeight="true" outlineLevel="0" collapsed="false"/>
    <row r="2569" customFormat="false" ht="15.75" hidden="false" customHeight="true" outlineLevel="0" collapsed="false"/>
    <row r="2570" customFormat="false" ht="15.75" hidden="false" customHeight="true" outlineLevel="0" collapsed="false"/>
    <row r="2571" customFormat="false" ht="15.75" hidden="false" customHeight="true" outlineLevel="0" collapsed="false"/>
    <row r="2572" customFormat="false" ht="15.75" hidden="false" customHeight="true" outlineLevel="0" collapsed="false"/>
    <row r="2573" customFormat="false" ht="15.75" hidden="false" customHeight="true" outlineLevel="0" collapsed="false"/>
    <row r="2574" customFormat="false" ht="15.75" hidden="false" customHeight="true" outlineLevel="0" collapsed="false"/>
    <row r="2575" customFormat="false" ht="15.75" hidden="false" customHeight="true" outlineLevel="0" collapsed="false"/>
    <row r="2576" customFormat="false" ht="15.75" hidden="false" customHeight="true" outlineLevel="0" collapsed="false"/>
    <row r="2577" customFormat="false" ht="15.75" hidden="false" customHeight="true" outlineLevel="0" collapsed="false"/>
    <row r="2578" customFormat="false" ht="15.75" hidden="false" customHeight="true" outlineLevel="0" collapsed="false"/>
    <row r="2579" customFormat="false" ht="15.75" hidden="false" customHeight="true" outlineLevel="0" collapsed="false"/>
    <row r="2580" customFormat="false" ht="15.75" hidden="false" customHeight="true" outlineLevel="0" collapsed="false"/>
    <row r="2581" customFormat="false" ht="15.75" hidden="false" customHeight="true" outlineLevel="0" collapsed="false"/>
    <row r="2582" customFormat="false" ht="15.75" hidden="false" customHeight="true" outlineLevel="0" collapsed="false"/>
    <row r="2583" customFormat="false" ht="15.75" hidden="false" customHeight="true" outlineLevel="0" collapsed="false"/>
    <row r="2584" customFormat="false" ht="15.75" hidden="false" customHeight="true" outlineLevel="0" collapsed="false"/>
    <row r="2585" customFormat="false" ht="15.75" hidden="false" customHeight="true" outlineLevel="0" collapsed="false"/>
    <row r="2586" customFormat="false" ht="15.75" hidden="false" customHeight="true" outlineLevel="0" collapsed="false"/>
    <row r="2587" customFormat="false" ht="15.75" hidden="false" customHeight="true" outlineLevel="0" collapsed="false"/>
    <row r="2588" customFormat="false" ht="15.75" hidden="false" customHeight="true" outlineLevel="0" collapsed="false"/>
    <row r="2589" customFormat="false" ht="15.75" hidden="false" customHeight="true" outlineLevel="0" collapsed="false"/>
    <row r="2590" customFormat="false" ht="15.75" hidden="false" customHeight="true" outlineLevel="0" collapsed="false"/>
    <row r="2591" customFormat="false" ht="15.75" hidden="false" customHeight="true" outlineLevel="0" collapsed="false"/>
    <row r="2592" customFormat="false" ht="15.75" hidden="false" customHeight="true" outlineLevel="0" collapsed="false"/>
    <row r="2593" customFormat="false" ht="15.75" hidden="false" customHeight="true" outlineLevel="0" collapsed="false"/>
    <row r="2594" customFormat="false" ht="15.75" hidden="false" customHeight="true" outlineLevel="0" collapsed="false"/>
    <row r="2595" customFormat="false" ht="15.75" hidden="false" customHeight="true" outlineLevel="0" collapsed="false"/>
    <row r="2596" customFormat="false" ht="15.75" hidden="false" customHeight="true" outlineLevel="0" collapsed="false"/>
    <row r="2597" customFormat="false" ht="15.75" hidden="false" customHeight="true" outlineLevel="0" collapsed="false"/>
    <row r="2598" customFormat="false" ht="15.75" hidden="false" customHeight="true" outlineLevel="0" collapsed="false"/>
    <row r="2599" customFormat="false" ht="15.75" hidden="false" customHeight="true" outlineLevel="0" collapsed="false"/>
    <row r="2600" customFormat="false" ht="15.75" hidden="false" customHeight="true" outlineLevel="0" collapsed="false"/>
    <row r="2601" customFormat="false" ht="15.75" hidden="false" customHeight="true" outlineLevel="0" collapsed="false"/>
    <row r="2602" customFormat="false" ht="15.75" hidden="false" customHeight="true" outlineLevel="0" collapsed="false"/>
    <row r="2603" customFormat="false" ht="15.75" hidden="false" customHeight="true" outlineLevel="0" collapsed="false"/>
    <row r="2604" customFormat="false" ht="15.75" hidden="false" customHeight="true" outlineLevel="0" collapsed="false"/>
    <row r="2605" customFormat="false" ht="15.75" hidden="false" customHeight="true" outlineLevel="0" collapsed="false"/>
    <row r="2606" customFormat="false" ht="15.75" hidden="false" customHeight="true" outlineLevel="0" collapsed="false"/>
    <row r="2607" customFormat="false" ht="15.75" hidden="false" customHeight="true" outlineLevel="0" collapsed="false"/>
    <row r="2608" customFormat="false" ht="15.75" hidden="false" customHeight="true" outlineLevel="0" collapsed="false"/>
    <row r="2609" customFormat="false" ht="15.75" hidden="false" customHeight="true" outlineLevel="0" collapsed="false"/>
    <row r="2610" customFormat="false" ht="15.75" hidden="false" customHeight="true" outlineLevel="0" collapsed="false"/>
    <row r="2611" customFormat="false" ht="15.75" hidden="false" customHeight="true" outlineLevel="0" collapsed="false"/>
    <row r="2612" customFormat="false" ht="15.75" hidden="false" customHeight="true" outlineLevel="0" collapsed="false"/>
    <row r="2613" customFormat="false" ht="15.75" hidden="false" customHeight="true" outlineLevel="0" collapsed="false"/>
    <row r="2614" customFormat="false" ht="15.75" hidden="false" customHeight="true" outlineLevel="0" collapsed="false"/>
    <row r="2615" customFormat="false" ht="15.75" hidden="false" customHeight="true" outlineLevel="0" collapsed="false"/>
    <row r="2616" customFormat="false" ht="15.75" hidden="false" customHeight="true" outlineLevel="0" collapsed="false"/>
    <row r="2617" customFormat="false" ht="15.75" hidden="false" customHeight="true" outlineLevel="0" collapsed="false"/>
    <row r="2618" customFormat="false" ht="15.75" hidden="false" customHeight="true" outlineLevel="0" collapsed="false"/>
    <row r="2619" customFormat="false" ht="15.75" hidden="false" customHeight="true" outlineLevel="0" collapsed="false"/>
    <row r="2620" customFormat="false" ht="15.75" hidden="false" customHeight="true" outlineLevel="0" collapsed="false"/>
    <row r="2621" customFormat="false" ht="15.75" hidden="false" customHeight="true" outlineLevel="0" collapsed="false"/>
    <row r="2622" customFormat="false" ht="15.75" hidden="false" customHeight="true" outlineLevel="0" collapsed="false"/>
    <row r="2623" customFormat="false" ht="15.75" hidden="false" customHeight="true" outlineLevel="0" collapsed="false"/>
    <row r="2624" customFormat="false" ht="15.75" hidden="false" customHeight="true" outlineLevel="0" collapsed="false"/>
    <row r="2625" customFormat="false" ht="15.75" hidden="false" customHeight="true" outlineLevel="0" collapsed="false"/>
    <row r="2626" customFormat="false" ht="15.75" hidden="false" customHeight="true" outlineLevel="0" collapsed="false"/>
    <row r="2627" customFormat="false" ht="15.75" hidden="false" customHeight="true" outlineLevel="0" collapsed="false"/>
    <row r="2628" customFormat="false" ht="15.75" hidden="false" customHeight="true" outlineLevel="0" collapsed="false"/>
    <row r="2629" customFormat="false" ht="15.75" hidden="false" customHeight="true" outlineLevel="0" collapsed="false"/>
    <row r="2630" customFormat="false" ht="15.75" hidden="false" customHeight="true" outlineLevel="0" collapsed="false"/>
    <row r="2631" customFormat="false" ht="15.75" hidden="false" customHeight="true" outlineLevel="0" collapsed="false"/>
    <row r="2632" customFormat="false" ht="15.75" hidden="false" customHeight="true" outlineLevel="0" collapsed="false"/>
    <row r="2633" customFormat="false" ht="15.75" hidden="false" customHeight="true" outlineLevel="0" collapsed="false"/>
    <row r="2634" customFormat="false" ht="15.75" hidden="false" customHeight="true" outlineLevel="0" collapsed="false"/>
    <row r="2635" customFormat="false" ht="15.75" hidden="false" customHeight="true" outlineLevel="0" collapsed="false"/>
    <row r="2636" customFormat="false" ht="15.75" hidden="false" customHeight="true" outlineLevel="0" collapsed="false"/>
    <row r="2637" customFormat="false" ht="15.75" hidden="false" customHeight="true" outlineLevel="0" collapsed="false"/>
    <row r="2638" customFormat="false" ht="15.75" hidden="false" customHeight="true" outlineLevel="0" collapsed="false"/>
    <row r="2639" customFormat="false" ht="15.75" hidden="false" customHeight="true" outlineLevel="0" collapsed="false"/>
    <row r="2640" customFormat="false" ht="15.75" hidden="false" customHeight="true" outlineLevel="0" collapsed="false"/>
    <row r="2641" customFormat="false" ht="15.75" hidden="false" customHeight="true" outlineLevel="0" collapsed="false"/>
    <row r="2642" customFormat="false" ht="15.75" hidden="false" customHeight="true" outlineLevel="0" collapsed="false"/>
    <row r="2643" customFormat="false" ht="15.75" hidden="false" customHeight="true" outlineLevel="0" collapsed="false"/>
    <row r="2644" customFormat="false" ht="15.75" hidden="false" customHeight="true" outlineLevel="0" collapsed="false"/>
    <row r="2645" customFormat="false" ht="15.75" hidden="false" customHeight="true" outlineLevel="0" collapsed="false"/>
    <row r="2646" customFormat="false" ht="15.75" hidden="false" customHeight="true" outlineLevel="0" collapsed="false"/>
    <row r="2647" customFormat="false" ht="15.75" hidden="false" customHeight="true" outlineLevel="0" collapsed="false"/>
    <row r="2648" customFormat="false" ht="15.75" hidden="false" customHeight="true" outlineLevel="0" collapsed="false"/>
    <row r="2649" customFormat="false" ht="15.75" hidden="false" customHeight="true" outlineLevel="0" collapsed="false"/>
    <row r="2650" customFormat="false" ht="15.75" hidden="false" customHeight="true" outlineLevel="0" collapsed="false"/>
    <row r="2651" customFormat="false" ht="15.75" hidden="false" customHeight="true" outlineLevel="0" collapsed="false"/>
    <row r="2652" customFormat="false" ht="15.75" hidden="false" customHeight="true" outlineLevel="0" collapsed="false"/>
    <row r="2653" customFormat="false" ht="15.75" hidden="false" customHeight="true" outlineLevel="0" collapsed="false"/>
    <row r="2654" customFormat="false" ht="15.75" hidden="false" customHeight="true" outlineLevel="0" collapsed="false"/>
    <row r="2655" customFormat="false" ht="15.75" hidden="false" customHeight="true" outlineLevel="0" collapsed="false"/>
    <row r="2656" customFormat="false" ht="15.75" hidden="false" customHeight="true" outlineLevel="0" collapsed="false"/>
    <row r="2657" customFormat="false" ht="15.75" hidden="false" customHeight="true" outlineLevel="0" collapsed="false"/>
    <row r="2658" customFormat="false" ht="15.75" hidden="false" customHeight="true" outlineLevel="0" collapsed="false"/>
    <row r="2659" customFormat="false" ht="15.75" hidden="false" customHeight="true" outlineLevel="0" collapsed="false"/>
    <row r="2660" customFormat="false" ht="15.75" hidden="false" customHeight="true" outlineLevel="0" collapsed="false"/>
    <row r="2661" customFormat="false" ht="15.75" hidden="false" customHeight="true" outlineLevel="0" collapsed="false"/>
    <row r="2662" customFormat="false" ht="15.75" hidden="false" customHeight="true" outlineLevel="0" collapsed="false"/>
    <row r="2663" customFormat="false" ht="15.75" hidden="false" customHeight="true" outlineLevel="0" collapsed="false"/>
    <row r="2664" customFormat="false" ht="15.75" hidden="false" customHeight="true" outlineLevel="0" collapsed="false"/>
    <row r="2665" customFormat="false" ht="15.75" hidden="false" customHeight="true" outlineLevel="0" collapsed="false"/>
    <row r="2666" customFormat="false" ht="15.75" hidden="false" customHeight="true" outlineLevel="0" collapsed="false"/>
    <row r="2667" customFormat="false" ht="15.75" hidden="false" customHeight="true" outlineLevel="0" collapsed="false"/>
    <row r="2668" customFormat="false" ht="15.75" hidden="false" customHeight="true" outlineLevel="0" collapsed="false"/>
    <row r="2669" customFormat="false" ht="15.75" hidden="false" customHeight="true" outlineLevel="0" collapsed="false"/>
    <row r="2670" customFormat="false" ht="15.75" hidden="false" customHeight="true" outlineLevel="0" collapsed="false"/>
    <row r="2671" customFormat="false" ht="15.75" hidden="false" customHeight="true" outlineLevel="0" collapsed="false"/>
    <row r="2672" customFormat="false" ht="15.75" hidden="false" customHeight="true" outlineLevel="0" collapsed="false"/>
    <row r="2673" customFormat="false" ht="15.75" hidden="false" customHeight="true" outlineLevel="0" collapsed="false"/>
    <row r="2674" customFormat="false" ht="15.75" hidden="false" customHeight="true" outlineLevel="0" collapsed="false"/>
    <row r="2675" customFormat="false" ht="15.75" hidden="false" customHeight="true" outlineLevel="0" collapsed="false"/>
    <row r="2676" customFormat="false" ht="15.75" hidden="false" customHeight="true" outlineLevel="0" collapsed="false"/>
    <row r="2677" customFormat="false" ht="15.75" hidden="false" customHeight="true" outlineLevel="0" collapsed="false"/>
    <row r="2678" customFormat="false" ht="15.75" hidden="false" customHeight="true" outlineLevel="0" collapsed="false"/>
    <row r="2679" customFormat="false" ht="15.75" hidden="false" customHeight="true" outlineLevel="0" collapsed="false"/>
    <row r="2680" customFormat="false" ht="15.75" hidden="false" customHeight="true" outlineLevel="0" collapsed="false"/>
    <row r="2681" customFormat="false" ht="15.75" hidden="false" customHeight="true" outlineLevel="0" collapsed="false"/>
    <row r="2682" customFormat="false" ht="15.75" hidden="false" customHeight="true" outlineLevel="0" collapsed="false"/>
    <row r="2683" customFormat="false" ht="15.75" hidden="false" customHeight="true" outlineLevel="0" collapsed="false"/>
    <row r="2684" customFormat="false" ht="15.75" hidden="false" customHeight="true" outlineLevel="0" collapsed="false"/>
    <row r="2685" customFormat="false" ht="15.75" hidden="false" customHeight="true" outlineLevel="0" collapsed="false"/>
    <row r="2686" customFormat="false" ht="15.75" hidden="false" customHeight="true" outlineLevel="0" collapsed="false"/>
    <row r="2687" customFormat="false" ht="15.75" hidden="false" customHeight="true" outlineLevel="0" collapsed="false"/>
    <row r="2688" customFormat="false" ht="15.75" hidden="false" customHeight="true" outlineLevel="0" collapsed="false"/>
    <row r="2689" customFormat="false" ht="15.75" hidden="false" customHeight="true" outlineLevel="0" collapsed="false"/>
    <row r="2690" customFormat="false" ht="15.75" hidden="false" customHeight="true" outlineLevel="0" collapsed="false"/>
    <row r="2691" customFormat="false" ht="15.75" hidden="false" customHeight="true" outlineLevel="0" collapsed="false"/>
    <row r="2692" customFormat="false" ht="15.75" hidden="false" customHeight="true" outlineLevel="0" collapsed="false"/>
    <row r="2693" customFormat="false" ht="15.75" hidden="false" customHeight="true" outlineLevel="0" collapsed="false"/>
    <row r="2694" customFormat="false" ht="15.75" hidden="false" customHeight="true" outlineLevel="0" collapsed="false"/>
    <row r="2695" customFormat="false" ht="15.75" hidden="false" customHeight="true" outlineLevel="0" collapsed="false"/>
    <row r="2696" customFormat="false" ht="15.75" hidden="false" customHeight="true" outlineLevel="0" collapsed="false"/>
    <row r="2697" customFormat="false" ht="15.75" hidden="false" customHeight="true" outlineLevel="0" collapsed="false"/>
    <row r="2698" customFormat="false" ht="15.75" hidden="false" customHeight="true" outlineLevel="0" collapsed="false"/>
    <row r="2699" customFormat="false" ht="15.75" hidden="false" customHeight="true" outlineLevel="0" collapsed="false"/>
    <row r="2700" customFormat="false" ht="15.75" hidden="false" customHeight="true" outlineLevel="0" collapsed="false"/>
    <row r="2701" customFormat="false" ht="15.75" hidden="false" customHeight="true" outlineLevel="0" collapsed="false"/>
    <row r="2702" customFormat="false" ht="15.75" hidden="false" customHeight="true" outlineLevel="0" collapsed="false"/>
    <row r="2703" customFormat="false" ht="15.75" hidden="false" customHeight="true" outlineLevel="0" collapsed="false"/>
    <row r="2704" customFormat="false" ht="15.75" hidden="false" customHeight="true" outlineLevel="0" collapsed="false"/>
    <row r="2705" customFormat="false" ht="15.75" hidden="false" customHeight="true" outlineLevel="0" collapsed="false"/>
    <row r="2706" customFormat="false" ht="15.75" hidden="false" customHeight="true" outlineLevel="0" collapsed="false"/>
    <row r="2707" customFormat="false" ht="15.75" hidden="false" customHeight="true" outlineLevel="0" collapsed="false"/>
    <row r="2708" customFormat="false" ht="15.75" hidden="false" customHeight="true" outlineLevel="0" collapsed="false"/>
    <row r="2709" customFormat="false" ht="15.75" hidden="false" customHeight="true" outlineLevel="0" collapsed="false"/>
    <row r="2710" customFormat="false" ht="15.75" hidden="false" customHeight="true" outlineLevel="0" collapsed="false"/>
    <row r="2711" customFormat="false" ht="15.75" hidden="false" customHeight="true" outlineLevel="0" collapsed="false"/>
    <row r="2712" customFormat="false" ht="15.75" hidden="false" customHeight="true" outlineLevel="0" collapsed="false"/>
    <row r="2713" customFormat="false" ht="15.75" hidden="false" customHeight="true" outlineLevel="0" collapsed="false"/>
    <row r="2714" customFormat="false" ht="15.75" hidden="false" customHeight="true" outlineLevel="0" collapsed="false"/>
    <row r="2715" customFormat="false" ht="15.75" hidden="false" customHeight="true" outlineLevel="0" collapsed="false"/>
    <row r="2716" customFormat="false" ht="15.75" hidden="false" customHeight="true" outlineLevel="0" collapsed="false"/>
    <row r="2717" customFormat="false" ht="15.75" hidden="false" customHeight="true" outlineLevel="0" collapsed="false"/>
    <row r="2718" customFormat="false" ht="15.75" hidden="false" customHeight="true" outlineLevel="0" collapsed="false"/>
    <row r="2719" customFormat="false" ht="15.75" hidden="false" customHeight="true" outlineLevel="0" collapsed="false"/>
    <row r="2720" customFormat="false" ht="15.75" hidden="false" customHeight="true" outlineLevel="0" collapsed="false"/>
    <row r="2721" customFormat="false" ht="15.75" hidden="false" customHeight="true" outlineLevel="0" collapsed="false"/>
    <row r="2722" customFormat="false" ht="15.75" hidden="false" customHeight="true" outlineLevel="0" collapsed="false"/>
    <row r="2723" customFormat="false" ht="15.75" hidden="false" customHeight="true" outlineLevel="0" collapsed="false"/>
    <row r="2724" customFormat="false" ht="15.75" hidden="false" customHeight="true" outlineLevel="0" collapsed="false"/>
    <row r="2725" customFormat="false" ht="15.75" hidden="false" customHeight="true" outlineLevel="0" collapsed="false"/>
    <row r="2726" customFormat="false" ht="15.75" hidden="false" customHeight="true" outlineLevel="0" collapsed="false"/>
    <row r="2727" customFormat="false" ht="15.75" hidden="false" customHeight="true" outlineLevel="0" collapsed="false"/>
    <row r="2728" customFormat="false" ht="15.75" hidden="false" customHeight="true" outlineLevel="0" collapsed="false"/>
    <row r="2729" customFormat="false" ht="15.75" hidden="false" customHeight="true" outlineLevel="0" collapsed="false"/>
    <row r="2730" customFormat="false" ht="15.75" hidden="false" customHeight="true" outlineLevel="0" collapsed="false"/>
    <row r="2731" customFormat="false" ht="15.75" hidden="false" customHeight="true" outlineLevel="0" collapsed="false"/>
    <row r="2732" customFormat="false" ht="15.75" hidden="false" customHeight="true" outlineLevel="0" collapsed="false"/>
    <row r="2733" customFormat="false" ht="15.75" hidden="false" customHeight="true" outlineLevel="0" collapsed="false"/>
    <row r="2734" customFormat="false" ht="15.75" hidden="false" customHeight="true" outlineLevel="0" collapsed="false"/>
    <row r="2735" customFormat="false" ht="15.75" hidden="false" customHeight="true" outlineLevel="0" collapsed="false"/>
    <row r="2736" customFormat="false" ht="15.75" hidden="false" customHeight="true" outlineLevel="0" collapsed="false"/>
    <row r="2737" customFormat="false" ht="15.75" hidden="false" customHeight="true" outlineLevel="0" collapsed="false"/>
    <row r="2738" customFormat="false" ht="15.75" hidden="false" customHeight="true" outlineLevel="0" collapsed="false"/>
    <row r="2739" customFormat="false" ht="15.75" hidden="false" customHeight="true" outlineLevel="0" collapsed="false"/>
    <row r="2740" customFormat="false" ht="15.75" hidden="false" customHeight="true" outlineLevel="0" collapsed="false"/>
    <row r="2741" customFormat="false" ht="15.75" hidden="false" customHeight="true" outlineLevel="0" collapsed="false"/>
    <row r="2742" customFormat="false" ht="15.75" hidden="false" customHeight="true" outlineLevel="0" collapsed="false"/>
    <row r="2743" customFormat="false" ht="15.75" hidden="false" customHeight="true" outlineLevel="0" collapsed="false"/>
    <row r="2744" customFormat="false" ht="15.75" hidden="false" customHeight="true" outlineLevel="0" collapsed="false"/>
    <row r="2745" customFormat="false" ht="15.75" hidden="false" customHeight="true" outlineLevel="0" collapsed="false"/>
    <row r="2746" customFormat="false" ht="15.75" hidden="false" customHeight="true" outlineLevel="0" collapsed="false"/>
    <row r="2747" customFormat="false" ht="15.75" hidden="false" customHeight="true" outlineLevel="0" collapsed="false"/>
    <row r="2748" customFormat="false" ht="15.75" hidden="false" customHeight="true" outlineLevel="0" collapsed="false"/>
    <row r="2749" customFormat="false" ht="15.75" hidden="false" customHeight="true" outlineLevel="0" collapsed="false"/>
    <row r="2750" customFormat="false" ht="15.75" hidden="false" customHeight="true" outlineLevel="0" collapsed="false"/>
    <row r="2751" customFormat="false" ht="15.75" hidden="false" customHeight="true" outlineLevel="0" collapsed="false"/>
    <row r="2752" customFormat="false" ht="15.75" hidden="false" customHeight="true" outlineLevel="0" collapsed="false"/>
    <row r="2753" customFormat="false" ht="15.75" hidden="false" customHeight="true" outlineLevel="0" collapsed="false"/>
    <row r="2754" customFormat="false" ht="15.75" hidden="false" customHeight="true" outlineLevel="0" collapsed="false"/>
    <row r="2755" customFormat="false" ht="15.75" hidden="false" customHeight="true" outlineLevel="0" collapsed="false"/>
    <row r="2756" customFormat="false" ht="15.75" hidden="false" customHeight="true" outlineLevel="0" collapsed="false"/>
    <row r="2757" customFormat="false" ht="15.75" hidden="false" customHeight="true" outlineLevel="0" collapsed="false"/>
    <row r="2758" customFormat="false" ht="15.75" hidden="false" customHeight="true" outlineLevel="0" collapsed="false"/>
    <row r="2759" customFormat="false" ht="15.75" hidden="false" customHeight="true" outlineLevel="0" collapsed="false"/>
    <row r="2760" customFormat="false" ht="15.75" hidden="false" customHeight="true" outlineLevel="0" collapsed="false"/>
    <row r="2761" customFormat="false" ht="15.75" hidden="false" customHeight="true" outlineLevel="0" collapsed="false"/>
    <row r="2762" customFormat="false" ht="15.75" hidden="false" customHeight="true" outlineLevel="0" collapsed="false"/>
    <row r="2763" customFormat="false" ht="15.75" hidden="false" customHeight="true" outlineLevel="0" collapsed="false"/>
    <row r="2764" customFormat="false" ht="15.75" hidden="false" customHeight="true" outlineLevel="0" collapsed="false"/>
    <row r="2765" customFormat="false" ht="15.75" hidden="false" customHeight="true" outlineLevel="0" collapsed="false"/>
    <row r="2766" customFormat="false" ht="15.75" hidden="false" customHeight="true" outlineLevel="0" collapsed="false"/>
    <row r="2767" customFormat="false" ht="15.75" hidden="false" customHeight="true" outlineLevel="0" collapsed="false"/>
    <row r="2768" customFormat="false" ht="15.75" hidden="false" customHeight="true" outlineLevel="0" collapsed="false"/>
    <row r="2769" customFormat="false" ht="15.75" hidden="false" customHeight="true" outlineLevel="0" collapsed="false"/>
    <row r="2770" customFormat="false" ht="15.75" hidden="false" customHeight="true" outlineLevel="0" collapsed="false"/>
    <row r="2771" customFormat="false" ht="15.75" hidden="false" customHeight="true" outlineLevel="0" collapsed="false"/>
    <row r="2772" customFormat="false" ht="15.75" hidden="false" customHeight="true" outlineLevel="0" collapsed="false"/>
    <row r="2773" customFormat="false" ht="15.75" hidden="false" customHeight="true" outlineLevel="0" collapsed="false"/>
    <row r="2774" customFormat="false" ht="15.75" hidden="false" customHeight="true" outlineLevel="0" collapsed="false"/>
    <row r="2775" customFormat="false" ht="15.75" hidden="false" customHeight="true" outlineLevel="0" collapsed="false"/>
    <row r="2776" customFormat="false" ht="15.75" hidden="false" customHeight="true" outlineLevel="0" collapsed="false"/>
    <row r="2777" customFormat="false" ht="15.75" hidden="false" customHeight="true" outlineLevel="0" collapsed="false"/>
    <row r="2778" customFormat="false" ht="15.75" hidden="false" customHeight="true" outlineLevel="0" collapsed="false"/>
    <row r="2779" customFormat="false" ht="15.75" hidden="false" customHeight="true" outlineLevel="0" collapsed="false"/>
    <row r="2780" customFormat="false" ht="15.75" hidden="false" customHeight="true" outlineLevel="0" collapsed="false"/>
    <row r="2781" customFormat="false" ht="15.75" hidden="false" customHeight="true" outlineLevel="0" collapsed="false"/>
    <row r="2782" customFormat="false" ht="15.75" hidden="false" customHeight="true" outlineLevel="0" collapsed="false"/>
    <row r="2783" customFormat="false" ht="15.75" hidden="false" customHeight="true" outlineLevel="0" collapsed="false"/>
    <row r="2784" customFormat="false" ht="15.75" hidden="false" customHeight="true" outlineLevel="0" collapsed="false"/>
    <row r="2785" customFormat="false" ht="15.75" hidden="false" customHeight="true" outlineLevel="0" collapsed="false"/>
    <row r="2786" customFormat="false" ht="15.75" hidden="false" customHeight="true" outlineLevel="0" collapsed="false"/>
    <row r="2787" customFormat="false" ht="15.75" hidden="false" customHeight="true" outlineLevel="0" collapsed="false"/>
    <row r="2788" customFormat="false" ht="15.75" hidden="false" customHeight="true" outlineLevel="0" collapsed="false"/>
    <row r="2789" customFormat="false" ht="15.75" hidden="false" customHeight="true" outlineLevel="0" collapsed="false"/>
    <row r="2790" customFormat="false" ht="15.75" hidden="false" customHeight="true" outlineLevel="0" collapsed="false"/>
    <row r="2791" customFormat="false" ht="15.75" hidden="false" customHeight="true" outlineLevel="0" collapsed="false"/>
    <row r="2792" customFormat="false" ht="15.75" hidden="false" customHeight="true" outlineLevel="0" collapsed="false"/>
    <row r="2793" customFormat="false" ht="15.75" hidden="false" customHeight="true" outlineLevel="0" collapsed="false"/>
    <row r="2794" customFormat="false" ht="15.75" hidden="false" customHeight="true" outlineLevel="0" collapsed="false"/>
    <row r="2795" customFormat="false" ht="15.75" hidden="false" customHeight="true" outlineLevel="0" collapsed="false"/>
    <row r="2796" customFormat="false" ht="15.75" hidden="false" customHeight="true" outlineLevel="0" collapsed="false"/>
    <row r="2797" customFormat="false" ht="15.75" hidden="false" customHeight="true" outlineLevel="0" collapsed="false"/>
    <row r="2798" customFormat="false" ht="15.75" hidden="false" customHeight="true" outlineLevel="0" collapsed="false"/>
    <row r="2799" customFormat="false" ht="15.75" hidden="false" customHeight="true" outlineLevel="0" collapsed="false"/>
    <row r="2800" customFormat="false" ht="15.75" hidden="false" customHeight="true" outlineLevel="0" collapsed="false"/>
    <row r="2801" customFormat="false" ht="15.75" hidden="false" customHeight="true" outlineLevel="0" collapsed="false"/>
    <row r="2802" customFormat="false" ht="15.75" hidden="false" customHeight="true" outlineLevel="0" collapsed="false"/>
    <row r="2803" customFormat="false" ht="15.75" hidden="false" customHeight="true" outlineLevel="0" collapsed="false"/>
    <row r="2804" customFormat="false" ht="15.75" hidden="false" customHeight="true" outlineLevel="0" collapsed="false"/>
    <row r="2805" customFormat="false" ht="15.75" hidden="false" customHeight="true" outlineLevel="0" collapsed="false"/>
    <row r="2806" customFormat="false" ht="15.75" hidden="false" customHeight="true" outlineLevel="0" collapsed="false"/>
    <row r="2807" customFormat="false" ht="15.75" hidden="false" customHeight="true" outlineLevel="0" collapsed="false"/>
    <row r="2808" customFormat="false" ht="15.75" hidden="false" customHeight="true" outlineLevel="0" collapsed="false"/>
    <row r="2809" customFormat="false" ht="15.75" hidden="false" customHeight="true" outlineLevel="0" collapsed="false"/>
    <row r="2810" customFormat="false" ht="15.75" hidden="false" customHeight="true" outlineLevel="0" collapsed="false"/>
    <row r="2811" customFormat="false" ht="15.75" hidden="false" customHeight="true" outlineLevel="0" collapsed="false"/>
    <row r="2812" customFormat="false" ht="15.75" hidden="false" customHeight="true" outlineLevel="0" collapsed="false"/>
    <row r="2813" customFormat="false" ht="15.75" hidden="false" customHeight="true" outlineLevel="0" collapsed="false"/>
    <row r="2814" customFormat="false" ht="15.75" hidden="false" customHeight="true" outlineLevel="0" collapsed="false"/>
    <row r="2815" customFormat="false" ht="15.75" hidden="false" customHeight="true" outlineLevel="0" collapsed="false"/>
    <row r="2816" customFormat="false" ht="15.75" hidden="false" customHeight="true" outlineLevel="0" collapsed="false"/>
    <row r="2817" customFormat="false" ht="15.75" hidden="false" customHeight="true" outlineLevel="0" collapsed="false"/>
    <row r="2818" customFormat="false" ht="15.75" hidden="false" customHeight="true" outlineLevel="0" collapsed="false"/>
    <row r="2819" customFormat="false" ht="15.75" hidden="false" customHeight="true" outlineLevel="0" collapsed="false"/>
    <row r="2820" customFormat="false" ht="15.75" hidden="false" customHeight="true" outlineLevel="0" collapsed="false"/>
    <row r="2821" customFormat="false" ht="15.75" hidden="false" customHeight="true" outlineLevel="0" collapsed="false"/>
    <row r="2822" customFormat="false" ht="15.75" hidden="false" customHeight="true" outlineLevel="0" collapsed="false"/>
    <row r="2823" customFormat="false" ht="15.75" hidden="false" customHeight="true" outlineLevel="0" collapsed="false"/>
    <row r="2824" customFormat="false" ht="15.75" hidden="false" customHeight="true" outlineLevel="0" collapsed="false"/>
    <row r="2825" customFormat="false" ht="15.75" hidden="false" customHeight="true" outlineLevel="0" collapsed="false"/>
    <row r="2826" customFormat="false" ht="15.75" hidden="false" customHeight="true" outlineLevel="0" collapsed="false"/>
    <row r="2827" customFormat="false" ht="15.75" hidden="false" customHeight="true" outlineLevel="0" collapsed="false"/>
    <row r="2828" customFormat="false" ht="15.75" hidden="false" customHeight="true" outlineLevel="0" collapsed="false"/>
    <row r="2829" customFormat="false" ht="15.75" hidden="false" customHeight="true" outlineLevel="0" collapsed="false"/>
    <row r="2830" customFormat="false" ht="15.75" hidden="false" customHeight="true" outlineLevel="0" collapsed="false"/>
    <row r="2831" customFormat="false" ht="15.75" hidden="false" customHeight="true" outlineLevel="0" collapsed="false"/>
    <row r="2832" customFormat="false" ht="15.75" hidden="false" customHeight="true" outlineLevel="0" collapsed="false"/>
    <row r="2833" customFormat="false" ht="15.75" hidden="false" customHeight="true" outlineLevel="0" collapsed="false"/>
    <row r="2834" customFormat="false" ht="15.75" hidden="false" customHeight="true" outlineLevel="0" collapsed="false"/>
    <row r="2835" customFormat="false" ht="15.75" hidden="false" customHeight="true" outlineLevel="0" collapsed="false"/>
    <row r="2836" customFormat="false" ht="15.75" hidden="false" customHeight="true" outlineLevel="0" collapsed="false"/>
    <row r="2837" customFormat="false" ht="15.75" hidden="false" customHeight="true" outlineLevel="0" collapsed="false"/>
    <row r="2838" customFormat="false" ht="15.75" hidden="false" customHeight="true" outlineLevel="0" collapsed="false"/>
    <row r="2839" customFormat="false" ht="15.75" hidden="false" customHeight="true" outlineLevel="0" collapsed="false"/>
    <row r="2840" customFormat="false" ht="15.75" hidden="false" customHeight="true" outlineLevel="0" collapsed="false"/>
    <row r="2841" customFormat="false" ht="15.75" hidden="false" customHeight="true" outlineLevel="0" collapsed="false"/>
    <row r="2842" customFormat="false" ht="15.75" hidden="false" customHeight="true" outlineLevel="0" collapsed="false"/>
    <row r="2843" customFormat="false" ht="15.75" hidden="false" customHeight="true" outlineLevel="0" collapsed="false"/>
    <row r="2844" customFormat="false" ht="15.75" hidden="false" customHeight="true" outlineLevel="0" collapsed="false"/>
    <row r="2845" customFormat="false" ht="15.75" hidden="false" customHeight="true" outlineLevel="0" collapsed="false"/>
    <row r="2846" customFormat="false" ht="15.75" hidden="false" customHeight="true" outlineLevel="0" collapsed="false"/>
    <row r="2847" customFormat="false" ht="15.75" hidden="false" customHeight="true" outlineLevel="0" collapsed="false"/>
    <row r="2848" customFormat="false" ht="15.75" hidden="false" customHeight="true" outlineLevel="0" collapsed="false"/>
    <row r="2849" customFormat="false" ht="15.75" hidden="false" customHeight="true" outlineLevel="0" collapsed="false"/>
    <row r="2850" customFormat="false" ht="15.75" hidden="false" customHeight="true" outlineLevel="0" collapsed="false"/>
    <row r="2851" customFormat="false" ht="15.75" hidden="false" customHeight="true" outlineLevel="0" collapsed="false"/>
    <row r="2852" customFormat="false" ht="15.75" hidden="false" customHeight="true" outlineLevel="0" collapsed="false"/>
    <row r="2853" customFormat="false" ht="15.75" hidden="false" customHeight="true" outlineLevel="0" collapsed="false"/>
    <row r="2854" customFormat="false" ht="15.75" hidden="false" customHeight="true" outlineLevel="0" collapsed="false"/>
    <row r="2855" customFormat="false" ht="15.75" hidden="false" customHeight="true" outlineLevel="0" collapsed="false"/>
    <row r="2856" customFormat="false" ht="15.75" hidden="false" customHeight="true" outlineLevel="0" collapsed="false"/>
    <row r="2857" customFormat="false" ht="15.75" hidden="false" customHeight="true" outlineLevel="0" collapsed="false"/>
    <row r="2858" customFormat="false" ht="15.75" hidden="false" customHeight="true" outlineLevel="0" collapsed="false"/>
    <row r="2859" customFormat="false" ht="15.75" hidden="false" customHeight="true" outlineLevel="0" collapsed="false"/>
    <row r="2860" customFormat="false" ht="15.75" hidden="false" customHeight="true" outlineLevel="0" collapsed="false"/>
    <row r="2861" customFormat="false" ht="15.75" hidden="false" customHeight="true" outlineLevel="0" collapsed="false"/>
    <row r="2862" customFormat="false" ht="15.75" hidden="false" customHeight="true" outlineLevel="0" collapsed="false"/>
    <row r="2863" customFormat="false" ht="15.75" hidden="false" customHeight="true" outlineLevel="0" collapsed="false"/>
    <row r="2864" customFormat="false" ht="15.75" hidden="false" customHeight="true" outlineLevel="0" collapsed="false"/>
    <row r="2865" customFormat="false" ht="15.75" hidden="false" customHeight="true" outlineLevel="0" collapsed="false"/>
    <row r="2866" customFormat="false" ht="15.75" hidden="false" customHeight="true" outlineLevel="0" collapsed="false"/>
    <row r="2867" customFormat="false" ht="15.75" hidden="false" customHeight="true" outlineLevel="0" collapsed="false"/>
    <row r="2868" customFormat="false" ht="15.75" hidden="false" customHeight="true" outlineLevel="0" collapsed="false"/>
    <row r="2869" customFormat="false" ht="15.75" hidden="false" customHeight="true" outlineLevel="0" collapsed="false"/>
    <row r="2870" customFormat="false" ht="15.75" hidden="false" customHeight="true" outlineLevel="0" collapsed="false"/>
    <row r="2871" customFormat="false" ht="15.75" hidden="false" customHeight="true" outlineLevel="0" collapsed="false"/>
    <row r="2872" customFormat="false" ht="15.75" hidden="false" customHeight="true" outlineLevel="0" collapsed="false"/>
    <row r="2873" customFormat="false" ht="15.75" hidden="false" customHeight="true" outlineLevel="0" collapsed="false"/>
    <row r="2874" customFormat="false" ht="15.75" hidden="false" customHeight="true" outlineLevel="0" collapsed="false"/>
    <row r="2875" customFormat="false" ht="15.75" hidden="false" customHeight="true" outlineLevel="0" collapsed="false"/>
    <row r="2876" customFormat="false" ht="15.75" hidden="false" customHeight="true" outlineLevel="0" collapsed="false"/>
    <row r="2877" customFormat="false" ht="15.75" hidden="false" customHeight="true" outlineLevel="0" collapsed="false"/>
    <row r="2878" customFormat="false" ht="15.75" hidden="false" customHeight="true" outlineLevel="0" collapsed="false"/>
    <row r="2879" customFormat="false" ht="15.75" hidden="false" customHeight="true" outlineLevel="0" collapsed="false"/>
    <row r="2880" customFormat="false" ht="15.75" hidden="false" customHeight="true" outlineLevel="0" collapsed="false"/>
    <row r="2881" customFormat="false" ht="15.75" hidden="false" customHeight="true" outlineLevel="0" collapsed="false"/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.75" hidden="false" customHeight="true" outlineLevel="0" collapsed="false"/>
    <row r="2885" customFormat="false" ht="15.75" hidden="false" customHeight="true" outlineLevel="0" collapsed="false"/>
    <row r="2886" customFormat="false" ht="15.75" hidden="false" customHeight="true" outlineLevel="0" collapsed="false"/>
    <row r="2887" customFormat="false" ht="15.75" hidden="false" customHeight="true" outlineLevel="0" collapsed="false"/>
    <row r="2888" customFormat="false" ht="15.75" hidden="false" customHeight="true" outlineLevel="0" collapsed="false"/>
    <row r="2889" customFormat="false" ht="15.75" hidden="false" customHeight="true" outlineLevel="0" collapsed="false"/>
    <row r="2890" customFormat="false" ht="15.75" hidden="false" customHeight="true" outlineLevel="0" collapsed="false"/>
    <row r="2891" customFormat="false" ht="15.75" hidden="false" customHeight="true" outlineLevel="0" collapsed="false"/>
    <row r="2892" customFormat="false" ht="15.75" hidden="false" customHeight="true" outlineLevel="0" collapsed="false"/>
    <row r="2893" customFormat="false" ht="15.75" hidden="false" customHeight="true" outlineLevel="0" collapsed="false"/>
    <row r="2894" customFormat="false" ht="15.75" hidden="false" customHeight="true" outlineLevel="0" collapsed="false"/>
    <row r="2895" customFormat="false" ht="15.75" hidden="false" customHeight="true" outlineLevel="0" collapsed="false"/>
    <row r="2896" customFormat="false" ht="15.75" hidden="false" customHeight="true" outlineLevel="0" collapsed="false"/>
    <row r="2897" customFormat="false" ht="15.75" hidden="false" customHeight="true" outlineLevel="0" collapsed="false"/>
    <row r="2898" customFormat="false" ht="15.75" hidden="false" customHeight="true" outlineLevel="0" collapsed="false"/>
    <row r="2899" customFormat="false" ht="15.75" hidden="false" customHeight="true" outlineLevel="0" collapsed="false"/>
    <row r="2900" customFormat="false" ht="15.75" hidden="false" customHeight="true" outlineLevel="0" collapsed="false"/>
    <row r="2901" customFormat="false" ht="15.75" hidden="false" customHeight="true" outlineLevel="0" collapsed="false"/>
    <row r="2902" customFormat="false" ht="15.75" hidden="false" customHeight="true" outlineLevel="0" collapsed="false"/>
    <row r="2903" customFormat="false" ht="15.75" hidden="false" customHeight="true" outlineLevel="0" collapsed="false"/>
    <row r="2904" customFormat="false" ht="15.75" hidden="false" customHeight="true" outlineLevel="0" collapsed="false"/>
    <row r="2905" customFormat="false" ht="15.75" hidden="false" customHeight="true" outlineLevel="0" collapsed="false"/>
    <row r="2906" customFormat="false" ht="15.75" hidden="false" customHeight="true" outlineLevel="0" collapsed="false"/>
    <row r="2907" customFormat="false" ht="15.75" hidden="false" customHeight="true" outlineLevel="0" collapsed="false"/>
    <row r="2908" customFormat="false" ht="15.75" hidden="false" customHeight="true" outlineLevel="0" collapsed="false"/>
    <row r="2909" customFormat="false" ht="15.75" hidden="false" customHeight="true" outlineLevel="0" collapsed="false"/>
    <row r="2910" customFormat="false" ht="15.75" hidden="false" customHeight="true" outlineLevel="0" collapsed="false"/>
    <row r="2911" customFormat="false" ht="15.75" hidden="false" customHeight="true" outlineLevel="0" collapsed="false"/>
    <row r="2912" customFormat="false" ht="15.75" hidden="false" customHeight="true" outlineLevel="0" collapsed="false"/>
    <row r="2913" customFormat="false" ht="15.75" hidden="false" customHeight="true" outlineLevel="0" collapsed="false"/>
    <row r="2914" customFormat="false" ht="15.75" hidden="false" customHeight="true" outlineLevel="0" collapsed="false"/>
    <row r="2915" customFormat="false" ht="15.75" hidden="false" customHeight="true" outlineLevel="0" collapsed="false"/>
    <row r="2916" customFormat="false" ht="15.75" hidden="false" customHeight="true" outlineLevel="0" collapsed="false"/>
    <row r="2917" customFormat="false" ht="15.75" hidden="false" customHeight="true" outlineLevel="0" collapsed="false"/>
    <row r="2918" customFormat="false" ht="15.75" hidden="false" customHeight="true" outlineLevel="0" collapsed="false"/>
    <row r="2919" customFormat="false" ht="15.75" hidden="false" customHeight="true" outlineLevel="0" collapsed="false"/>
    <row r="2920" customFormat="false" ht="15.75" hidden="false" customHeight="true" outlineLevel="0" collapsed="false"/>
    <row r="2921" customFormat="false" ht="15.75" hidden="false" customHeight="true" outlineLevel="0" collapsed="false"/>
    <row r="2922" customFormat="false" ht="15.75" hidden="false" customHeight="true" outlineLevel="0" collapsed="false"/>
    <row r="2923" customFormat="false" ht="15.75" hidden="false" customHeight="true" outlineLevel="0" collapsed="false"/>
    <row r="2924" customFormat="false" ht="15.75" hidden="false" customHeight="true" outlineLevel="0" collapsed="false"/>
    <row r="2925" customFormat="false" ht="15.75" hidden="false" customHeight="true" outlineLevel="0" collapsed="false"/>
    <row r="2926" customFormat="false" ht="15.75" hidden="false" customHeight="true" outlineLevel="0" collapsed="false"/>
    <row r="2927" customFormat="false" ht="15.75" hidden="false" customHeight="true" outlineLevel="0" collapsed="false"/>
    <row r="2928" customFormat="false" ht="15.75" hidden="false" customHeight="true" outlineLevel="0" collapsed="false"/>
    <row r="2929" customFormat="false" ht="15.75" hidden="false" customHeight="true" outlineLevel="0" collapsed="false"/>
    <row r="2930" customFormat="false" ht="15.75" hidden="false" customHeight="true" outlineLevel="0" collapsed="false"/>
    <row r="2931" customFormat="false" ht="15.75" hidden="false" customHeight="true" outlineLevel="0" collapsed="false"/>
    <row r="2932" customFormat="false" ht="15.75" hidden="false" customHeight="true" outlineLevel="0" collapsed="false"/>
    <row r="2933" customFormat="false" ht="15.75" hidden="false" customHeight="true" outlineLevel="0" collapsed="false"/>
    <row r="2934" customFormat="false" ht="15.75" hidden="false" customHeight="true" outlineLevel="0" collapsed="false"/>
    <row r="2935" customFormat="false" ht="15.75" hidden="false" customHeight="true" outlineLevel="0" collapsed="false"/>
    <row r="2936" customFormat="false" ht="15.75" hidden="false" customHeight="true" outlineLevel="0" collapsed="false"/>
    <row r="2937" customFormat="false" ht="15.75" hidden="false" customHeight="true" outlineLevel="0" collapsed="false"/>
    <row r="2938" customFormat="false" ht="15.75" hidden="false" customHeight="true" outlineLevel="0" collapsed="false"/>
    <row r="2939" customFormat="false" ht="15.75" hidden="false" customHeight="true" outlineLevel="0" collapsed="false"/>
    <row r="2940" customFormat="false" ht="15.75" hidden="false" customHeight="true" outlineLevel="0" collapsed="false"/>
    <row r="2941" customFormat="false" ht="15.75" hidden="false" customHeight="true" outlineLevel="0" collapsed="false"/>
    <row r="2942" customFormat="false" ht="15.75" hidden="false" customHeight="true" outlineLevel="0" collapsed="false"/>
    <row r="2943" customFormat="false" ht="15.75" hidden="false" customHeight="true" outlineLevel="0" collapsed="false"/>
    <row r="2944" customFormat="false" ht="15.75" hidden="false" customHeight="true" outlineLevel="0" collapsed="false"/>
    <row r="2945" customFormat="false" ht="15.75" hidden="false" customHeight="true" outlineLevel="0" collapsed="false"/>
    <row r="2946" customFormat="false" ht="15.75" hidden="false" customHeight="true" outlineLevel="0" collapsed="false"/>
    <row r="2947" customFormat="false" ht="15.75" hidden="false" customHeight="true" outlineLevel="0" collapsed="false"/>
    <row r="2948" customFormat="false" ht="15.75" hidden="false" customHeight="true" outlineLevel="0" collapsed="false"/>
    <row r="2949" customFormat="false" ht="15.75" hidden="false" customHeight="true" outlineLevel="0" collapsed="false"/>
    <row r="2950" customFormat="false" ht="15.75" hidden="false" customHeight="true" outlineLevel="0" collapsed="false"/>
    <row r="2951" customFormat="false" ht="15.75" hidden="false" customHeight="true" outlineLevel="0" collapsed="false"/>
    <row r="2952" customFormat="false" ht="15.75" hidden="false" customHeight="true" outlineLevel="0" collapsed="false"/>
    <row r="2953" customFormat="false" ht="15.75" hidden="false" customHeight="true" outlineLevel="0" collapsed="false"/>
    <row r="2954" customFormat="false" ht="15.75" hidden="false" customHeight="true" outlineLevel="0" collapsed="false"/>
    <row r="2955" customFormat="false" ht="15.75" hidden="false" customHeight="true" outlineLevel="0" collapsed="false"/>
    <row r="2956" customFormat="false" ht="15.75" hidden="false" customHeight="true" outlineLevel="0" collapsed="false"/>
    <row r="2957" customFormat="false" ht="15.75" hidden="false" customHeight="true" outlineLevel="0" collapsed="false"/>
    <row r="2958" customFormat="false" ht="15.75" hidden="false" customHeight="true" outlineLevel="0" collapsed="false"/>
    <row r="2959" customFormat="false" ht="15.75" hidden="false" customHeight="true" outlineLevel="0" collapsed="false"/>
    <row r="2960" customFormat="false" ht="15.75" hidden="false" customHeight="true" outlineLevel="0" collapsed="false"/>
    <row r="2961" customFormat="false" ht="15.75" hidden="false" customHeight="true" outlineLevel="0" collapsed="false"/>
    <row r="2962" customFormat="false" ht="15.75" hidden="false" customHeight="true" outlineLevel="0" collapsed="false"/>
    <row r="2963" customFormat="false" ht="15.75" hidden="false" customHeight="true" outlineLevel="0" collapsed="false"/>
    <row r="2964" customFormat="false" ht="15.75" hidden="false" customHeight="true" outlineLevel="0" collapsed="false"/>
    <row r="2965" customFormat="false" ht="15.75" hidden="false" customHeight="true" outlineLevel="0" collapsed="false"/>
    <row r="2966" customFormat="false" ht="15.75" hidden="false" customHeight="true" outlineLevel="0" collapsed="false"/>
    <row r="2967" customFormat="false" ht="15.75" hidden="false" customHeight="true" outlineLevel="0" collapsed="false"/>
    <row r="2968" customFormat="false" ht="15.75" hidden="false" customHeight="true" outlineLevel="0" collapsed="false"/>
    <row r="2969" customFormat="false" ht="15.75" hidden="false" customHeight="true" outlineLevel="0" collapsed="false"/>
    <row r="2970" customFormat="false" ht="15.75" hidden="false" customHeight="true" outlineLevel="0" collapsed="false"/>
    <row r="2971" customFormat="false" ht="15.75" hidden="false" customHeight="true" outlineLevel="0" collapsed="false"/>
    <row r="2972" customFormat="false" ht="15.75" hidden="false" customHeight="true" outlineLevel="0" collapsed="false"/>
    <row r="2973" customFormat="false" ht="15.75" hidden="false" customHeight="true" outlineLevel="0" collapsed="false"/>
    <row r="2974" customFormat="false" ht="15.75" hidden="false" customHeight="true" outlineLevel="0" collapsed="false"/>
    <row r="2975" customFormat="false" ht="15.75" hidden="false" customHeight="true" outlineLevel="0" collapsed="false"/>
    <row r="2976" customFormat="false" ht="15.75" hidden="false" customHeight="true" outlineLevel="0" collapsed="false"/>
    <row r="2977" customFormat="false" ht="15.75" hidden="false" customHeight="true" outlineLevel="0" collapsed="false"/>
    <row r="2978" customFormat="false" ht="15.75" hidden="false" customHeight="true" outlineLevel="0" collapsed="false"/>
    <row r="2979" customFormat="false" ht="15.75" hidden="false" customHeight="true" outlineLevel="0" collapsed="false"/>
    <row r="2980" customFormat="false" ht="15.75" hidden="false" customHeight="true" outlineLevel="0" collapsed="false"/>
    <row r="2981" customFormat="false" ht="15.75" hidden="false" customHeight="true" outlineLevel="0" collapsed="false"/>
    <row r="2982" customFormat="false" ht="15.75" hidden="false" customHeight="true" outlineLevel="0" collapsed="false"/>
    <row r="2983" customFormat="false" ht="15.75" hidden="false" customHeight="true" outlineLevel="0" collapsed="false"/>
    <row r="2984" customFormat="false" ht="15.75" hidden="false" customHeight="true" outlineLevel="0" collapsed="false"/>
    <row r="2985" customFormat="false" ht="15.75" hidden="false" customHeight="true" outlineLevel="0" collapsed="false"/>
    <row r="2986" customFormat="false" ht="15.75" hidden="false" customHeight="true" outlineLevel="0" collapsed="false"/>
    <row r="2987" customFormat="false" ht="15.75" hidden="false" customHeight="true" outlineLevel="0" collapsed="false"/>
    <row r="2988" customFormat="false" ht="15.75" hidden="false" customHeight="true" outlineLevel="0" collapsed="false"/>
    <row r="2989" customFormat="false" ht="15.75" hidden="false" customHeight="true" outlineLevel="0" collapsed="false"/>
    <row r="2990" customFormat="false" ht="15.75" hidden="false" customHeight="true" outlineLevel="0" collapsed="false"/>
    <row r="2991" customFormat="false" ht="15.75" hidden="false" customHeight="true" outlineLevel="0" collapsed="false"/>
    <row r="2992" customFormat="false" ht="15.75" hidden="false" customHeight="true" outlineLevel="0" collapsed="false"/>
    <row r="2993" customFormat="false" ht="15.75" hidden="false" customHeight="true" outlineLevel="0" collapsed="false"/>
    <row r="2994" customFormat="false" ht="15.75" hidden="false" customHeight="true" outlineLevel="0" collapsed="false"/>
    <row r="2995" customFormat="false" ht="15.75" hidden="false" customHeight="true" outlineLevel="0" collapsed="false"/>
    <row r="2996" customFormat="false" ht="15.75" hidden="false" customHeight="true" outlineLevel="0" collapsed="false"/>
    <row r="2997" customFormat="false" ht="15.75" hidden="false" customHeight="true" outlineLevel="0" collapsed="false"/>
    <row r="2998" customFormat="false" ht="15.75" hidden="false" customHeight="true" outlineLevel="0" collapsed="false"/>
    <row r="2999" customFormat="false" ht="15.75" hidden="false" customHeight="true" outlineLevel="0" collapsed="false"/>
    <row r="3000" customFormat="false" ht="15.75" hidden="false" customHeight="true" outlineLevel="0" collapsed="false"/>
    <row r="3001" customFormat="false" ht="15.75" hidden="false" customHeight="true" outlineLevel="0" collapsed="false"/>
    <row r="3002" customFormat="false" ht="15.75" hidden="false" customHeight="true" outlineLevel="0" collapsed="false"/>
    <row r="3003" customFormat="false" ht="15.75" hidden="false" customHeight="true" outlineLevel="0" collapsed="false"/>
    <row r="3004" customFormat="false" ht="15.75" hidden="false" customHeight="true" outlineLevel="0" collapsed="false"/>
    <row r="3005" customFormat="false" ht="15.75" hidden="false" customHeight="true" outlineLevel="0" collapsed="false"/>
    <row r="3006" customFormat="false" ht="15.75" hidden="false" customHeight="true" outlineLevel="0" collapsed="false"/>
    <row r="3007" customFormat="false" ht="15.75" hidden="false" customHeight="true" outlineLevel="0" collapsed="false"/>
    <row r="3008" customFormat="false" ht="15.75" hidden="false" customHeight="true" outlineLevel="0" collapsed="false"/>
    <row r="3009" customFormat="false" ht="15.75" hidden="false" customHeight="true" outlineLevel="0" collapsed="false"/>
    <row r="3010" customFormat="false" ht="15.75" hidden="false" customHeight="true" outlineLevel="0" collapsed="false"/>
    <row r="3011" customFormat="false" ht="15.75" hidden="false" customHeight="true" outlineLevel="0" collapsed="false"/>
    <row r="3012" customFormat="false" ht="15.75" hidden="false" customHeight="true" outlineLevel="0" collapsed="false"/>
    <row r="3013" customFormat="false" ht="15.75" hidden="false" customHeight="true" outlineLevel="0" collapsed="false"/>
    <row r="3014" customFormat="false" ht="15.75" hidden="false" customHeight="true" outlineLevel="0" collapsed="false"/>
    <row r="3015" customFormat="false" ht="15.75" hidden="false" customHeight="true" outlineLevel="0" collapsed="false"/>
    <row r="3016" customFormat="false" ht="15.75" hidden="false" customHeight="true" outlineLevel="0" collapsed="false"/>
    <row r="3017" customFormat="false" ht="15.75" hidden="false" customHeight="true" outlineLevel="0" collapsed="false"/>
    <row r="3018" customFormat="false" ht="15.75" hidden="false" customHeight="true" outlineLevel="0" collapsed="false"/>
    <row r="3019" customFormat="false" ht="15.75" hidden="false" customHeight="true" outlineLevel="0" collapsed="false"/>
    <row r="3020" customFormat="false" ht="15.75" hidden="false" customHeight="true" outlineLevel="0" collapsed="false"/>
    <row r="3021" customFormat="false" ht="15.75" hidden="false" customHeight="true" outlineLevel="0" collapsed="false"/>
    <row r="3022" customFormat="false" ht="15.75" hidden="false" customHeight="true" outlineLevel="0" collapsed="false"/>
    <row r="3023" customFormat="false" ht="15.75" hidden="false" customHeight="true" outlineLevel="0" collapsed="false"/>
    <row r="3024" customFormat="false" ht="15.75" hidden="false" customHeight="true" outlineLevel="0" collapsed="false"/>
    <row r="3025" customFormat="false" ht="15.75" hidden="false" customHeight="true" outlineLevel="0" collapsed="false"/>
    <row r="3026" customFormat="false" ht="15.75" hidden="false" customHeight="true" outlineLevel="0" collapsed="false"/>
    <row r="3027" customFormat="false" ht="15.75" hidden="false" customHeight="true" outlineLevel="0" collapsed="false"/>
    <row r="3028" customFormat="false" ht="15.75" hidden="false" customHeight="true" outlineLevel="0" collapsed="false"/>
    <row r="3029" customFormat="false" ht="15.75" hidden="false" customHeight="true" outlineLevel="0" collapsed="false"/>
    <row r="3030" customFormat="false" ht="15.75" hidden="false" customHeight="true" outlineLevel="0" collapsed="false"/>
    <row r="3031" customFormat="false" ht="15.75" hidden="false" customHeight="true" outlineLevel="0" collapsed="false"/>
    <row r="3032" customFormat="false" ht="15.75" hidden="false" customHeight="true" outlineLevel="0" collapsed="false"/>
    <row r="3033" customFormat="false" ht="15.75" hidden="false" customHeight="true" outlineLevel="0" collapsed="false"/>
    <row r="3034" customFormat="false" ht="15.75" hidden="false" customHeight="true" outlineLevel="0" collapsed="false"/>
    <row r="3035" customFormat="false" ht="15.75" hidden="false" customHeight="true" outlineLevel="0" collapsed="false"/>
    <row r="3036" customFormat="false" ht="15.75" hidden="false" customHeight="true" outlineLevel="0" collapsed="false"/>
    <row r="3037" customFormat="false" ht="15.75" hidden="false" customHeight="true" outlineLevel="0" collapsed="false"/>
    <row r="3038" customFormat="false" ht="15.75" hidden="false" customHeight="true" outlineLevel="0" collapsed="false"/>
    <row r="3039" customFormat="false" ht="15.75" hidden="false" customHeight="true" outlineLevel="0" collapsed="false"/>
    <row r="3040" customFormat="false" ht="15.75" hidden="false" customHeight="true" outlineLevel="0" collapsed="false"/>
    <row r="3041" customFormat="false" ht="15.75" hidden="false" customHeight="true" outlineLevel="0" collapsed="false"/>
    <row r="3042" customFormat="false" ht="15.75" hidden="false" customHeight="true" outlineLevel="0" collapsed="false"/>
    <row r="3043" customFormat="false" ht="15.75" hidden="false" customHeight="true" outlineLevel="0" collapsed="false"/>
    <row r="3044" customFormat="false" ht="15.75" hidden="false" customHeight="true" outlineLevel="0" collapsed="false"/>
    <row r="3045" customFormat="false" ht="15.75" hidden="false" customHeight="true" outlineLevel="0" collapsed="false"/>
    <row r="3046" customFormat="false" ht="15.75" hidden="false" customHeight="true" outlineLevel="0" collapsed="false"/>
    <row r="3047" customFormat="false" ht="15.75" hidden="false" customHeight="true" outlineLevel="0" collapsed="false"/>
    <row r="3048" customFormat="false" ht="15.75" hidden="false" customHeight="true" outlineLevel="0" collapsed="false"/>
    <row r="3049" customFormat="false" ht="15.75" hidden="false" customHeight="true" outlineLevel="0" collapsed="false"/>
    <row r="3050" customFormat="false" ht="15.75" hidden="false" customHeight="true" outlineLevel="0" collapsed="false"/>
    <row r="3051" customFormat="false" ht="15.75" hidden="false" customHeight="true" outlineLevel="0" collapsed="false"/>
    <row r="3052" customFormat="false" ht="15.75" hidden="false" customHeight="true" outlineLevel="0" collapsed="false"/>
    <row r="3053" customFormat="false" ht="15.75" hidden="false" customHeight="true" outlineLevel="0" collapsed="false"/>
    <row r="3054" customFormat="false" ht="15.75" hidden="false" customHeight="true" outlineLevel="0" collapsed="false"/>
    <row r="3055" customFormat="false" ht="15.75" hidden="false" customHeight="true" outlineLevel="0" collapsed="false"/>
    <row r="3056" customFormat="false" ht="15.75" hidden="false" customHeight="true" outlineLevel="0" collapsed="false"/>
    <row r="3057" customFormat="false" ht="15.75" hidden="false" customHeight="true" outlineLevel="0" collapsed="false"/>
    <row r="3058" customFormat="false" ht="15.75" hidden="false" customHeight="true" outlineLevel="0" collapsed="false"/>
    <row r="3059" customFormat="false" ht="15.75" hidden="false" customHeight="true" outlineLevel="0" collapsed="false"/>
    <row r="3060" customFormat="false" ht="15.75" hidden="false" customHeight="true" outlineLevel="0" collapsed="false"/>
    <row r="3061" customFormat="false" ht="15.75" hidden="false" customHeight="true" outlineLevel="0" collapsed="false"/>
    <row r="3062" customFormat="false" ht="15.75" hidden="false" customHeight="true" outlineLevel="0" collapsed="false"/>
    <row r="3063" customFormat="false" ht="15.75" hidden="false" customHeight="true" outlineLevel="0" collapsed="false"/>
    <row r="3064" customFormat="false" ht="15.75" hidden="false" customHeight="true" outlineLevel="0" collapsed="false"/>
    <row r="3065" customFormat="false" ht="15.75" hidden="false" customHeight="true" outlineLevel="0" collapsed="false"/>
    <row r="3066" customFormat="false" ht="15.75" hidden="false" customHeight="true" outlineLevel="0" collapsed="false"/>
    <row r="3067" customFormat="false" ht="15.75" hidden="false" customHeight="true" outlineLevel="0" collapsed="false"/>
    <row r="3068" customFormat="false" ht="15.75" hidden="false" customHeight="true" outlineLevel="0" collapsed="false"/>
    <row r="3069" customFormat="false" ht="15.75" hidden="false" customHeight="true" outlineLevel="0" collapsed="false"/>
    <row r="3070" customFormat="false" ht="15.75" hidden="false" customHeight="true" outlineLevel="0" collapsed="false"/>
    <row r="3071" customFormat="false" ht="15.75" hidden="false" customHeight="true" outlineLevel="0" collapsed="false"/>
    <row r="3072" customFormat="false" ht="15.75" hidden="false" customHeight="true" outlineLevel="0" collapsed="false"/>
    <row r="3073" customFormat="false" ht="15.75" hidden="false" customHeight="true" outlineLevel="0" collapsed="false"/>
    <row r="3074" customFormat="false" ht="15.75" hidden="false" customHeight="true" outlineLevel="0" collapsed="false"/>
    <row r="3075" customFormat="false" ht="15.75" hidden="false" customHeight="true" outlineLevel="0" collapsed="false"/>
    <row r="3076" customFormat="false" ht="15.75" hidden="false" customHeight="true" outlineLevel="0" collapsed="false"/>
    <row r="3077" customFormat="false" ht="15.75" hidden="false" customHeight="true" outlineLevel="0" collapsed="false"/>
    <row r="3078" customFormat="false" ht="15.75" hidden="false" customHeight="true" outlineLevel="0" collapsed="false"/>
    <row r="3079" customFormat="false" ht="15.75" hidden="false" customHeight="true" outlineLevel="0" collapsed="false"/>
    <row r="3080" customFormat="false" ht="15.75" hidden="false" customHeight="true" outlineLevel="0" collapsed="false"/>
    <row r="3081" customFormat="false" ht="15.75" hidden="false" customHeight="true" outlineLevel="0" collapsed="false"/>
    <row r="3082" customFormat="false" ht="15.75" hidden="false" customHeight="true" outlineLevel="0" collapsed="false"/>
    <row r="3083" customFormat="false" ht="15.75" hidden="false" customHeight="true" outlineLevel="0" collapsed="false"/>
    <row r="3084" customFormat="false" ht="15.75" hidden="false" customHeight="true" outlineLevel="0" collapsed="false"/>
    <row r="3085" customFormat="false" ht="15.75" hidden="false" customHeight="true" outlineLevel="0" collapsed="false"/>
    <row r="3086" customFormat="false" ht="15.75" hidden="false" customHeight="true" outlineLevel="0" collapsed="false"/>
    <row r="3087" customFormat="false" ht="15.75" hidden="false" customHeight="true" outlineLevel="0" collapsed="false"/>
    <row r="3088" customFormat="false" ht="15.75" hidden="false" customHeight="true" outlineLevel="0" collapsed="false"/>
    <row r="3089" customFormat="false" ht="15.75" hidden="false" customHeight="true" outlineLevel="0" collapsed="false"/>
    <row r="3090" customFormat="false" ht="15.75" hidden="false" customHeight="true" outlineLevel="0" collapsed="false"/>
    <row r="3091" customFormat="false" ht="15.75" hidden="false" customHeight="true" outlineLevel="0" collapsed="false"/>
    <row r="3092" customFormat="false" ht="15.75" hidden="false" customHeight="true" outlineLevel="0" collapsed="false"/>
    <row r="3093" customFormat="false" ht="15.75" hidden="false" customHeight="true" outlineLevel="0" collapsed="false"/>
    <row r="3094" customFormat="false" ht="15.75" hidden="false" customHeight="true" outlineLevel="0" collapsed="false"/>
    <row r="3095" customFormat="false" ht="15.75" hidden="false" customHeight="true" outlineLevel="0" collapsed="false"/>
    <row r="3096" customFormat="false" ht="15.75" hidden="false" customHeight="true" outlineLevel="0" collapsed="false"/>
    <row r="3097" customFormat="false" ht="15.75" hidden="false" customHeight="true" outlineLevel="0" collapsed="false"/>
    <row r="3098" customFormat="false" ht="15.75" hidden="false" customHeight="true" outlineLevel="0" collapsed="false"/>
    <row r="3099" customFormat="false" ht="15.75" hidden="false" customHeight="true" outlineLevel="0" collapsed="false"/>
    <row r="3100" customFormat="false" ht="15.75" hidden="false" customHeight="true" outlineLevel="0" collapsed="false"/>
    <row r="3101" customFormat="false" ht="15.75" hidden="false" customHeight="true" outlineLevel="0" collapsed="false"/>
    <row r="3102" customFormat="false" ht="15.75" hidden="false" customHeight="true" outlineLevel="0" collapsed="false"/>
    <row r="3103" customFormat="false" ht="15.75" hidden="false" customHeight="true" outlineLevel="0" collapsed="false"/>
    <row r="3104" customFormat="false" ht="15.75" hidden="false" customHeight="true" outlineLevel="0" collapsed="false"/>
    <row r="3105" customFormat="false" ht="15.75" hidden="false" customHeight="true" outlineLevel="0" collapsed="false"/>
    <row r="3106" customFormat="false" ht="15.75" hidden="false" customHeight="true" outlineLevel="0" collapsed="false"/>
    <row r="3107" customFormat="false" ht="15.75" hidden="false" customHeight="true" outlineLevel="0" collapsed="false"/>
    <row r="3108" customFormat="false" ht="15.75" hidden="false" customHeight="true" outlineLevel="0" collapsed="false"/>
    <row r="3109" customFormat="false" ht="15.75" hidden="false" customHeight="true" outlineLevel="0" collapsed="false"/>
    <row r="3110" customFormat="false" ht="15.75" hidden="false" customHeight="true" outlineLevel="0" collapsed="false"/>
    <row r="3111" customFormat="false" ht="15.75" hidden="false" customHeight="true" outlineLevel="0" collapsed="false"/>
    <row r="3112" customFormat="false" ht="15.75" hidden="false" customHeight="true" outlineLevel="0" collapsed="false"/>
    <row r="3113" customFormat="false" ht="15.75" hidden="false" customHeight="true" outlineLevel="0" collapsed="false"/>
    <row r="3114" customFormat="false" ht="15.75" hidden="false" customHeight="true" outlineLevel="0" collapsed="false"/>
    <row r="3115" customFormat="false" ht="15.75" hidden="false" customHeight="true" outlineLevel="0" collapsed="false"/>
    <row r="3116" customFormat="false" ht="15.75" hidden="false" customHeight="true" outlineLevel="0" collapsed="false"/>
    <row r="3117" customFormat="false" ht="15.75" hidden="false" customHeight="true" outlineLevel="0" collapsed="false"/>
    <row r="3118" customFormat="false" ht="15.75" hidden="false" customHeight="true" outlineLevel="0" collapsed="false"/>
    <row r="3119" customFormat="false" ht="15.75" hidden="false" customHeight="true" outlineLevel="0" collapsed="false"/>
    <row r="3120" customFormat="false" ht="15.75" hidden="false" customHeight="true" outlineLevel="0" collapsed="false"/>
    <row r="3121" customFormat="false" ht="15.75" hidden="false" customHeight="true" outlineLevel="0" collapsed="false"/>
    <row r="3122" customFormat="false" ht="15.75" hidden="false" customHeight="true" outlineLevel="0" collapsed="false"/>
    <row r="3123" customFormat="false" ht="15.75" hidden="false" customHeight="true" outlineLevel="0" collapsed="false"/>
    <row r="3124" customFormat="false" ht="15.75" hidden="false" customHeight="true" outlineLevel="0" collapsed="false"/>
    <row r="3125" customFormat="false" ht="15.75" hidden="false" customHeight="true" outlineLevel="0" collapsed="false"/>
    <row r="3126" customFormat="false" ht="15.75" hidden="false" customHeight="true" outlineLevel="0" collapsed="false"/>
    <row r="3127" customFormat="false" ht="15.75" hidden="false" customHeight="true" outlineLevel="0" collapsed="false"/>
    <row r="3128" customFormat="false" ht="15.75" hidden="false" customHeight="true" outlineLevel="0" collapsed="false"/>
    <row r="3129" customFormat="false" ht="15.75" hidden="false" customHeight="true" outlineLevel="0" collapsed="false"/>
    <row r="3130" customFormat="false" ht="15.75" hidden="false" customHeight="true" outlineLevel="0" collapsed="false"/>
    <row r="3131" customFormat="false" ht="15.75" hidden="false" customHeight="true" outlineLevel="0" collapsed="false"/>
    <row r="3132" customFormat="false" ht="15.75" hidden="false" customHeight="true" outlineLevel="0" collapsed="false"/>
    <row r="3133" customFormat="false" ht="15.75" hidden="false" customHeight="true" outlineLevel="0" collapsed="false"/>
    <row r="3134" customFormat="false" ht="15.75" hidden="false" customHeight="true" outlineLevel="0" collapsed="false"/>
    <row r="3135" customFormat="false" ht="15.75" hidden="false" customHeight="true" outlineLevel="0" collapsed="false"/>
    <row r="3136" customFormat="false" ht="15.75" hidden="false" customHeight="true" outlineLevel="0" collapsed="false"/>
    <row r="3137" customFormat="false" ht="15.75" hidden="false" customHeight="true" outlineLevel="0" collapsed="false"/>
    <row r="3138" customFormat="false" ht="15.75" hidden="false" customHeight="true" outlineLevel="0" collapsed="false"/>
    <row r="3139" customFormat="false" ht="15.75" hidden="false" customHeight="true" outlineLevel="0" collapsed="false"/>
    <row r="3140" customFormat="false" ht="15.75" hidden="false" customHeight="true" outlineLevel="0" collapsed="false"/>
    <row r="3141" customFormat="false" ht="15.75" hidden="false" customHeight="true" outlineLevel="0" collapsed="false"/>
    <row r="3142" customFormat="false" ht="15.75" hidden="false" customHeight="true" outlineLevel="0" collapsed="false"/>
    <row r="3143" customFormat="false" ht="15.75" hidden="false" customHeight="true" outlineLevel="0" collapsed="false"/>
    <row r="3144" customFormat="false" ht="15.75" hidden="false" customHeight="true" outlineLevel="0" collapsed="false"/>
    <row r="3145" customFormat="false" ht="15.75" hidden="false" customHeight="true" outlineLevel="0" collapsed="false"/>
    <row r="3146" customFormat="false" ht="15.75" hidden="false" customHeight="true" outlineLevel="0" collapsed="false"/>
    <row r="3147" customFormat="false" ht="15.75" hidden="false" customHeight="true" outlineLevel="0" collapsed="false"/>
    <row r="3148" customFormat="false" ht="15.75" hidden="false" customHeight="true" outlineLevel="0" collapsed="false"/>
    <row r="3149" customFormat="false" ht="15.75" hidden="false" customHeight="true" outlineLevel="0" collapsed="false"/>
    <row r="3150" customFormat="false" ht="15.75" hidden="false" customHeight="true" outlineLevel="0" collapsed="false"/>
    <row r="3151" customFormat="false" ht="15.75" hidden="false" customHeight="true" outlineLevel="0" collapsed="false"/>
    <row r="3152" customFormat="false" ht="15.75" hidden="false" customHeight="true" outlineLevel="0" collapsed="false"/>
    <row r="3153" customFormat="false" ht="15.75" hidden="false" customHeight="true" outlineLevel="0" collapsed="false"/>
    <row r="3154" customFormat="false" ht="15.75" hidden="false" customHeight="true" outlineLevel="0" collapsed="false"/>
    <row r="3155" customFormat="false" ht="15.75" hidden="false" customHeight="true" outlineLevel="0" collapsed="false"/>
    <row r="3156" customFormat="false" ht="15.75" hidden="false" customHeight="true" outlineLevel="0" collapsed="false"/>
    <row r="3157" customFormat="false" ht="15.75" hidden="false" customHeight="true" outlineLevel="0" collapsed="false"/>
    <row r="3158" customFormat="false" ht="15.75" hidden="false" customHeight="true" outlineLevel="0" collapsed="false"/>
    <row r="3159" customFormat="false" ht="15.75" hidden="false" customHeight="true" outlineLevel="0" collapsed="false"/>
    <row r="3160" customFormat="false" ht="15.75" hidden="false" customHeight="true" outlineLevel="0" collapsed="false"/>
    <row r="3161" customFormat="false" ht="15.75" hidden="false" customHeight="true" outlineLevel="0" collapsed="false"/>
    <row r="3162" customFormat="false" ht="15.75" hidden="false" customHeight="true" outlineLevel="0" collapsed="false"/>
    <row r="3163" customFormat="false" ht="15.75" hidden="false" customHeight="true" outlineLevel="0" collapsed="false"/>
    <row r="3164" customFormat="false" ht="15.75" hidden="false" customHeight="true" outlineLevel="0" collapsed="false"/>
    <row r="3165" customFormat="false" ht="15.75" hidden="false" customHeight="true" outlineLevel="0" collapsed="false"/>
    <row r="3166" customFormat="false" ht="15.75" hidden="false" customHeight="true" outlineLevel="0" collapsed="false"/>
    <row r="3167" customFormat="false" ht="15.75" hidden="false" customHeight="true" outlineLevel="0" collapsed="false"/>
    <row r="3168" customFormat="false" ht="15.75" hidden="false" customHeight="true" outlineLevel="0" collapsed="false"/>
    <row r="3169" customFormat="false" ht="15.75" hidden="false" customHeight="true" outlineLevel="0" collapsed="false"/>
    <row r="3170" customFormat="false" ht="15.75" hidden="false" customHeight="true" outlineLevel="0" collapsed="false"/>
    <row r="3171" customFormat="false" ht="15.75" hidden="false" customHeight="true" outlineLevel="0" collapsed="false"/>
    <row r="3172" customFormat="false" ht="15.75" hidden="false" customHeight="true" outlineLevel="0" collapsed="false"/>
    <row r="3173" customFormat="false" ht="15.75" hidden="false" customHeight="true" outlineLevel="0" collapsed="false"/>
    <row r="3174" customFormat="false" ht="15.75" hidden="false" customHeight="true" outlineLevel="0" collapsed="false"/>
    <row r="3175" customFormat="false" ht="15.75" hidden="false" customHeight="true" outlineLevel="0" collapsed="false"/>
    <row r="3176" customFormat="false" ht="15.75" hidden="false" customHeight="true" outlineLevel="0" collapsed="false"/>
    <row r="3177" customFormat="false" ht="15.75" hidden="false" customHeight="true" outlineLevel="0" collapsed="false"/>
    <row r="3178" customFormat="false" ht="15.75" hidden="false" customHeight="true" outlineLevel="0" collapsed="false"/>
    <row r="3179" customFormat="false" ht="15.75" hidden="false" customHeight="true" outlineLevel="0" collapsed="false"/>
    <row r="3180" customFormat="false" ht="15.75" hidden="false" customHeight="true" outlineLevel="0" collapsed="false"/>
    <row r="3181" customFormat="false" ht="15.75" hidden="false" customHeight="true" outlineLevel="0" collapsed="false"/>
    <row r="3182" customFormat="false" ht="15.75" hidden="false" customHeight="true" outlineLevel="0" collapsed="false"/>
    <row r="3183" customFormat="false" ht="15.75" hidden="false" customHeight="true" outlineLevel="0" collapsed="false"/>
    <row r="3184" customFormat="false" ht="15.75" hidden="false" customHeight="true" outlineLevel="0" collapsed="false"/>
    <row r="3185" customFormat="false" ht="15.75" hidden="false" customHeight="true" outlineLevel="0" collapsed="false"/>
    <row r="3186" customFormat="false" ht="15.75" hidden="false" customHeight="true" outlineLevel="0" collapsed="false"/>
    <row r="3187" customFormat="false" ht="15.75" hidden="false" customHeight="true" outlineLevel="0" collapsed="false"/>
    <row r="3188" customFormat="false" ht="15.75" hidden="false" customHeight="true" outlineLevel="0" collapsed="false"/>
    <row r="3189" customFormat="false" ht="15.75" hidden="false" customHeight="true" outlineLevel="0" collapsed="false"/>
    <row r="3190" customFormat="false" ht="15.75" hidden="false" customHeight="true" outlineLevel="0" collapsed="false"/>
    <row r="3191" customFormat="false" ht="15.75" hidden="false" customHeight="true" outlineLevel="0" collapsed="false"/>
    <row r="3192" customFormat="false" ht="15.75" hidden="false" customHeight="true" outlineLevel="0" collapsed="false"/>
    <row r="3193" customFormat="false" ht="15.75" hidden="false" customHeight="true" outlineLevel="0" collapsed="false"/>
    <row r="3194" customFormat="false" ht="15.75" hidden="false" customHeight="true" outlineLevel="0" collapsed="false"/>
    <row r="3195" customFormat="false" ht="15.75" hidden="false" customHeight="true" outlineLevel="0" collapsed="false"/>
    <row r="3196" customFormat="false" ht="15.75" hidden="false" customHeight="true" outlineLevel="0" collapsed="false"/>
    <row r="3197" customFormat="false" ht="15.75" hidden="false" customHeight="true" outlineLevel="0" collapsed="false"/>
    <row r="3198" customFormat="false" ht="15.75" hidden="false" customHeight="true" outlineLevel="0" collapsed="false"/>
    <row r="3199" customFormat="false" ht="15.75" hidden="false" customHeight="true" outlineLevel="0" collapsed="false"/>
    <row r="3200" customFormat="false" ht="15.75" hidden="false" customHeight="true" outlineLevel="0" collapsed="false"/>
    <row r="3201" customFormat="false" ht="15.75" hidden="false" customHeight="true" outlineLevel="0" collapsed="false"/>
    <row r="3202" customFormat="false" ht="15.75" hidden="false" customHeight="true" outlineLevel="0" collapsed="false"/>
    <row r="3203" customFormat="false" ht="15.75" hidden="false" customHeight="true" outlineLevel="0" collapsed="false"/>
    <row r="3204" customFormat="false" ht="15.75" hidden="false" customHeight="true" outlineLevel="0" collapsed="false"/>
    <row r="3205" customFormat="false" ht="15.75" hidden="false" customHeight="true" outlineLevel="0" collapsed="false"/>
    <row r="3206" customFormat="false" ht="15.75" hidden="false" customHeight="true" outlineLevel="0" collapsed="false"/>
    <row r="3207" customFormat="false" ht="15.75" hidden="false" customHeight="true" outlineLevel="0" collapsed="false"/>
    <row r="3208" customFormat="false" ht="15.75" hidden="false" customHeight="true" outlineLevel="0" collapsed="false"/>
    <row r="3209" customFormat="false" ht="15.75" hidden="false" customHeight="true" outlineLevel="0" collapsed="false"/>
    <row r="3210" customFormat="false" ht="15.75" hidden="false" customHeight="true" outlineLevel="0" collapsed="false"/>
    <row r="3211" customFormat="false" ht="15.75" hidden="false" customHeight="true" outlineLevel="0" collapsed="false"/>
    <row r="3212" customFormat="false" ht="15.75" hidden="false" customHeight="true" outlineLevel="0" collapsed="false"/>
    <row r="3213" customFormat="false" ht="15.75" hidden="false" customHeight="true" outlineLevel="0" collapsed="false"/>
    <row r="3214" customFormat="false" ht="15.75" hidden="false" customHeight="true" outlineLevel="0" collapsed="false"/>
    <row r="3215" customFormat="false" ht="15.75" hidden="false" customHeight="true" outlineLevel="0" collapsed="false"/>
    <row r="3216" customFormat="false" ht="15.75" hidden="false" customHeight="true" outlineLevel="0" collapsed="false"/>
    <row r="3217" customFormat="false" ht="15.75" hidden="false" customHeight="true" outlineLevel="0" collapsed="false"/>
    <row r="3218" customFormat="false" ht="15.75" hidden="false" customHeight="true" outlineLevel="0" collapsed="false"/>
    <row r="3219" customFormat="false" ht="15.75" hidden="false" customHeight="true" outlineLevel="0" collapsed="false"/>
    <row r="3220" customFormat="false" ht="15.75" hidden="false" customHeight="true" outlineLevel="0" collapsed="false"/>
    <row r="3221" customFormat="false" ht="15.75" hidden="false" customHeight="true" outlineLevel="0" collapsed="false"/>
    <row r="3222" customFormat="false" ht="15.75" hidden="false" customHeight="true" outlineLevel="0" collapsed="false"/>
    <row r="3223" customFormat="false" ht="15.75" hidden="false" customHeight="true" outlineLevel="0" collapsed="false"/>
    <row r="3224" customFormat="false" ht="15.75" hidden="false" customHeight="true" outlineLevel="0" collapsed="false"/>
    <row r="3225" customFormat="false" ht="15.75" hidden="false" customHeight="true" outlineLevel="0" collapsed="false"/>
    <row r="3226" customFormat="false" ht="15.75" hidden="false" customHeight="true" outlineLevel="0" collapsed="false"/>
    <row r="3227" customFormat="false" ht="15.75" hidden="false" customHeight="true" outlineLevel="0" collapsed="false"/>
    <row r="3228" customFormat="false" ht="15.75" hidden="false" customHeight="true" outlineLevel="0" collapsed="false"/>
    <row r="3229" customFormat="false" ht="15.75" hidden="false" customHeight="true" outlineLevel="0" collapsed="false"/>
    <row r="3230" customFormat="false" ht="15.75" hidden="false" customHeight="true" outlineLevel="0" collapsed="false"/>
    <row r="3231" customFormat="false" ht="15.75" hidden="false" customHeight="true" outlineLevel="0" collapsed="false"/>
    <row r="3232" customFormat="false" ht="15.75" hidden="false" customHeight="true" outlineLevel="0" collapsed="false"/>
    <row r="3233" customFormat="false" ht="15.75" hidden="false" customHeight="true" outlineLevel="0" collapsed="false"/>
    <row r="3234" customFormat="false" ht="15.75" hidden="false" customHeight="true" outlineLevel="0" collapsed="false"/>
    <row r="3235" customFormat="false" ht="15.75" hidden="false" customHeight="true" outlineLevel="0" collapsed="false"/>
    <row r="3236" customFormat="false" ht="15.75" hidden="false" customHeight="true" outlineLevel="0" collapsed="false"/>
    <row r="3237" customFormat="false" ht="15.75" hidden="false" customHeight="true" outlineLevel="0" collapsed="false"/>
    <row r="3238" customFormat="false" ht="15.75" hidden="false" customHeight="true" outlineLevel="0" collapsed="false"/>
    <row r="3239" customFormat="false" ht="15.75" hidden="false" customHeight="true" outlineLevel="0" collapsed="false"/>
    <row r="3240" customFormat="false" ht="15.75" hidden="false" customHeight="true" outlineLevel="0" collapsed="false"/>
    <row r="3241" customFormat="false" ht="15.75" hidden="false" customHeight="true" outlineLevel="0" collapsed="false"/>
    <row r="3242" customFormat="false" ht="15.75" hidden="false" customHeight="true" outlineLevel="0" collapsed="false"/>
    <row r="3243" customFormat="false" ht="15.75" hidden="false" customHeight="true" outlineLevel="0" collapsed="false"/>
    <row r="3244" customFormat="false" ht="15.75" hidden="false" customHeight="true" outlineLevel="0" collapsed="false"/>
    <row r="3245" customFormat="false" ht="15.75" hidden="false" customHeight="true" outlineLevel="0" collapsed="false"/>
    <row r="3246" customFormat="false" ht="15.75" hidden="false" customHeight="true" outlineLevel="0" collapsed="false"/>
    <row r="3247" customFormat="false" ht="15.75" hidden="false" customHeight="true" outlineLevel="0" collapsed="false"/>
    <row r="3248" customFormat="false" ht="15.75" hidden="false" customHeight="true" outlineLevel="0" collapsed="false"/>
    <row r="3249" customFormat="false" ht="15.75" hidden="false" customHeight="true" outlineLevel="0" collapsed="false"/>
    <row r="3250" customFormat="false" ht="15.75" hidden="false" customHeight="true" outlineLevel="0" collapsed="false"/>
    <row r="3251" customFormat="false" ht="15.75" hidden="false" customHeight="true" outlineLevel="0" collapsed="false"/>
    <row r="3252" customFormat="false" ht="15.75" hidden="false" customHeight="true" outlineLevel="0" collapsed="false"/>
    <row r="3253" customFormat="false" ht="15.75" hidden="false" customHeight="true" outlineLevel="0" collapsed="false"/>
    <row r="3254" customFormat="false" ht="15.75" hidden="false" customHeight="true" outlineLevel="0" collapsed="false"/>
    <row r="3255" customFormat="false" ht="15.75" hidden="false" customHeight="true" outlineLevel="0" collapsed="false"/>
    <row r="3256" customFormat="false" ht="15.75" hidden="false" customHeight="true" outlineLevel="0" collapsed="false"/>
    <row r="3257" customFormat="false" ht="15.75" hidden="false" customHeight="true" outlineLevel="0" collapsed="false"/>
    <row r="3258" customFormat="false" ht="15.75" hidden="false" customHeight="true" outlineLevel="0" collapsed="false"/>
    <row r="3259" customFormat="false" ht="15.75" hidden="false" customHeight="true" outlineLevel="0" collapsed="false"/>
    <row r="3260" customFormat="false" ht="15.75" hidden="false" customHeight="true" outlineLevel="0" collapsed="false"/>
    <row r="3261" customFormat="false" ht="15.75" hidden="false" customHeight="true" outlineLevel="0" collapsed="false"/>
    <row r="3262" customFormat="false" ht="15.75" hidden="false" customHeight="true" outlineLevel="0" collapsed="false"/>
    <row r="3263" customFormat="false" ht="15.75" hidden="false" customHeight="true" outlineLevel="0" collapsed="false"/>
    <row r="3264" customFormat="false" ht="15.75" hidden="false" customHeight="true" outlineLevel="0" collapsed="false"/>
    <row r="3265" customFormat="false" ht="15.75" hidden="false" customHeight="true" outlineLevel="0" collapsed="false"/>
    <row r="3266" customFormat="false" ht="15.75" hidden="false" customHeight="true" outlineLevel="0" collapsed="false"/>
    <row r="3267" customFormat="false" ht="15.75" hidden="false" customHeight="true" outlineLevel="0" collapsed="false"/>
    <row r="3268" customFormat="false" ht="15.75" hidden="false" customHeight="true" outlineLevel="0" collapsed="false"/>
    <row r="3269" customFormat="false" ht="15.75" hidden="false" customHeight="true" outlineLevel="0" collapsed="false"/>
    <row r="3270" customFormat="false" ht="15.75" hidden="false" customHeight="true" outlineLevel="0" collapsed="false"/>
    <row r="3271" customFormat="false" ht="15.75" hidden="false" customHeight="true" outlineLevel="0" collapsed="false"/>
    <row r="3272" customFormat="false" ht="15.75" hidden="false" customHeight="true" outlineLevel="0" collapsed="false"/>
    <row r="3273" customFormat="false" ht="15.75" hidden="false" customHeight="true" outlineLevel="0" collapsed="false"/>
    <row r="3274" customFormat="false" ht="15.75" hidden="false" customHeight="true" outlineLevel="0" collapsed="false"/>
    <row r="3275" customFormat="false" ht="15.75" hidden="false" customHeight="true" outlineLevel="0" collapsed="false"/>
    <row r="3276" customFormat="false" ht="15.75" hidden="false" customHeight="true" outlineLevel="0" collapsed="false"/>
    <row r="3277" customFormat="false" ht="15.75" hidden="false" customHeight="true" outlineLevel="0" collapsed="false"/>
    <row r="3278" customFormat="false" ht="15.75" hidden="false" customHeight="true" outlineLevel="0" collapsed="false"/>
    <row r="3279" customFormat="false" ht="15.75" hidden="false" customHeight="true" outlineLevel="0" collapsed="false"/>
    <row r="3280" customFormat="false" ht="15.75" hidden="false" customHeight="true" outlineLevel="0" collapsed="false"/>
    <row r="3281" customFormat="false" ht="15.75" hidden="false" customHeight="true" outlineLevel="0" collapsed="false"/>
    <row r="3282" customFormat="false" ht="15.75" hidden="false" customHeight="true" outlineLevel="0" collapsed="false"/>
    <row r="3283" customFormat="false" ht="15.75" hidden="false" customHeight="true" outlineLevel="0" collapsed="false"/>
    <row r="3284" customFormat="false" ht="15.75" hidden="false" customHeight="true" outlineLevel="0" collapsed="false"/>
    <row r="3285" customFormat="false" ht="15.75" hidden="false" customHeight="true" outlineLevel="0" collapsed="false"/>
    <row r="3286" customFormat="false" ht="15.75" hidden="false" customHeight="true" outlineLevel="0" collapsed="false"/>
    <row r="3287" customFormat="false" ht="15.75" hidden="false" customHeight="true" outlineLevel="0" collapsed="false"/>
    <row r="3288" customFormat="false" ht="15.75" hidden="false" customHeight="true" outlineLevel="0" collapsed="false"/>
    <row r="3289" customFormat="false" ht="15.75" hidden="false" customHeight="true" outlineLevel="0" collapsed="false"/>
    <row r="3290" customFormat="false" ht="15.75" hidden="false" customHeight="true" outlineLevel="0" collapsed="false"/>
    <row r="3291" customFormat="false" ht="15.75" hidden="false" customHeight="true" outlineLevel="0" collapsed="false"/>
    <row r="3292" customFormat="false" ht="15.75" hidden="false" customHeight="true" outlineLevel="0" collapsed="false"/>
    <row r="3293" customFormat="false" ht="15.75" hidden="false" customHeight="true" outlineLevel="0" collapsed="false"/>
    <row r="3294" customFormat="false" ht="15.75" hidden="false" customHeight="true" outlineLevel="0" collapsed="false"/>
    <row r="3295" customFormat="false" ht="15.75" hidden="false" customHeight="true" outlineLevel="0" collapsed="false"/>
    <row r="3296" customFormat="false" ht="15.75" hidden="false" customHeight="true" outlineLevel="0" collapsed="false"/>
    <row r="3297" customFormat="false" ht="15.75" hidden="false" customHeight="true" outlineLevel="0" collapsed="false"/>
    <row r="3298" customFormat="false" ht="15.75" hidden="false" customHeight="true" outlineLevel="0" collapsed="false"/>
    <row r="3299" customFormat="false" ht="15.75" hidden="false" customHeight="true" outlineLevel="0" collapsed="false"/>
    <row r="3300" customFormat="false" ht="15.75" hidden="false" customHeight="true" outlineLevel="0" collapsed="false"/>
    <row r="3301" customFormat="false" ht="15.75" hidden="false" customHeight="true" outlineLevel="0" collapsed="false"/>
    <row r="3302" customFormat="false" ht="15.75" hidden="false" customHeight="true" outlineLevel="0" collapsed="false"/>
    <row r="3303" customFormat="false" ht="15.75" hidden="false" customHeight="true" outlineLevel="0" collapsed="false"/>
    <row r="3304" customFormat="false" ht="15.75" hidden="false" customHeight="true" outlineLevel="0" collapsed="false"/>
    <row r="3305" customFormat="false" ht="15.75" hidden="false" customHeight="true" outlineLevel="0" collapsed="false"/>
    <row r="3306" customFormat="false" ht="15.75" hidden="false" customHeight="true" outlineLevel="0" collapsed="false"/>
    <row r="3307" customFormat="false" ht="15.75" hidden="false" customHeight="true" outlineLevel="0" collapsed="false"/>
    <row r="3308" customFormat="false" ht="15.75" hidden="false" customHeight="true" outlineLevel="0" collapsed="false"/>
    <row r="3309" customFormat="false" ht="15.75" hidden="false" customHeight="true" outlineLevel="0" collapsed="false"/>
    <row r="3310" customFormat="false" ht="15.75" hidden="false" customHeight="true" outlineLevel="0" collapsed="false"/>
    <row r="3311" customFormat="false" ht="15.75" hidden="false" customHeight="true" outlineLevel="0" collapsed="false"/>
    <row r="3312" customFormat="false" ht="15.75" hidden="false" customHeight="true" outlineLevel="0" collapsed="false"/>
    <row r="3313" customFormat="false" ht="15.75" hidden="false" customHeight="true" outlineLevel="0" collapsed="false"/>
    <row r="3314" customFormat="false" ht="15.75" hidden="false" customHeight="true" outlineLevel="0" collapsed="false"/>
    <row r="3315" customFormat="false" ht="15.75" hidden="false" customHeight="true" outlineLevel="0" collapsed="false"/>
    <row r="3316" customFormat="false" ht="15.75" hidden="false" customHeight="true" outlineLevel="0" collapsed="false"/>
    <row r="3317" customFormat="false" ht="15.75" hidden="false" customHeight="true" outlineLevel="0" collapsed="false"/>
    <row r="3318" customFormat="false" ht="15.75" hidden="false" customHeight="true" outlineLevel="0" collapsed="false"/>
    <row r="3319" customFormat="false" ht="15.75" hidden="false" customHeight="true" outlineLevel="0" collapsed="false"/>
    <row r="3320" customFormat="false" ht="15.75" hidden="false" customHeight="true" outlineLevel="0" collapsed="false"/>
    <row r="3321" customFormat="false" ht="15.75" hidden="false" customHeight="true" outlineLevel="0" collapsed="false"/>
    <row r="3322" customFormat="false" ht="15.75" hidden="false" customHeight="true" outlineLevel="0" collapsed="false"/>
    <row r="3323" customFormat="false" ht="15.75" hidden="false" customHeight="true" outlineLevel="0" collapsed="false"/>
    <row r="3324" customFormat="false" ht="15.75" hidden="false" customHeight="true" outlineLevel="0" collapsed="false"/>
    <row r="3325" customFormat="false" ht="15.75" hidden="false" customHeight="true" outlineLevel="0" collapsed="false"/>
    <row r="3326" customFormat="false" ht="15.75" hidden="false" customHeight="true" outlineLevel="0" collapsed="false"/>
    <row r="3327" customFormat="false" ht="15.75" hidden="false" customHeight="true" outlineLevel="0" collapsed="false"/>
    <row r="3328" customFormat="false" ht="15.75" hidden="false" customHeight="true" outlineLevel="0" collapsed="false"/>
    <row r="3329" customFormat="false" ht="15.75" hidden="false" customHeight="true" outlineLevel="0" collapsed="false"/>
    <row r="3330" customFormat="false" ht="15.75" hidden="false" customHeight="true" outlineLevel="0" collapsed="false"/>
    <row r="3331" customFormat="false" ht="15.75" hidden="false" customHeight="true" outlineLevel="0" collapsed="false"/>
    <row r="3332" customFormat="false" ht="15.75" hidden="false" customHeight="true" outlineLevel="0" collapsed="false"/>
    <row r="3333" customFormat="false" ht="15.75" hidden="false" customHeight="true" outlineLevel="0" collapsed="false"/>
    <row r="3334" customFormat="false" ht="15.75" hidden="false" customHeight="true" outlineLevel="0" collapsed="false"/>
    <row r="3335" customFormat="false" ht="15.75" hidden="false" customHeight="true" outlineLevel="0" collapsed="false"/>
    <row r="3336" customFormat="false" ht="15.75" hidden="false" customHeight="true" outlineLevel="0" collapsed="false"/>
    <row r="3337" customFormat="false" ht="15.75" hidden="false" customHeight="true" outlineLevel="0" collapsed="false"/>
    <row r="3338" customFormat="false" ht="15.75" hidden="false" customHeight="true" outlineLevel="0" collapsed="false"/>
    <row r="3339" customFormat="false" ht="15.75" hidden="false" customHeight="true" outlineLevel="0" collapsed="false"/>
    <row r="3340" customFormat="false" ht="15.75" hidden="false" customHeight="true" outlineLevel="0" collapsed="false"/>
    <row r="3341" customFormat="false" ht="15.75" hidden="false" customHeight="true" outlineLevel="0" collapsed="false"/>
    <row r="3342" customFormat="false" ht="15.75" hidden="false" customHeight="true" outlineLevel="0" collapsed="false"/>
    <row r="3343" customFormat="false" ht="15.75" hidden="false" customHeight="true" outlineLevel="0" collapsed="false"/>
    <row r="3344" customFormat="false" ht="15.75" hidden="false" customHeight="true" outlineLevel="0" collapsed="false"/>
    <row r="3345" customFormat="false" ht="15.75" hidden="false" customHeight="true" outlineLevel="0" collapsed="false"/>
    <row r="3346" customFormat="false" ht="15.75" hidden="false" customHeight="true" outlineLevel="0" collapsed="false"/>
    <row r="3347" customFormat="false" ht="15.75" hidden="false" customHeight="true" outlineLevel="0" collapsed="false"/>
    <row r="3348" customFormat="false" ht="15.75" hidden="false" customHeight="true" outlineLevel="0" collapsed="false"/>
    <row r="3349" customFormat="false" ht="15.75" hidden="false" customHeight="true" outlineLevel="0" collapsed="false"/>
    <row r="3350" customFormat="false" ht="15.75" hidden="false" customHeight="true" outlineLevel="0" collapsed="false"/>
    <row r="3351" customFormat="false" ht="15.75" hidden="false" customHeight="true" outlineLevel="0" collapsed="false"/>
    <row r="3352" customFormat="false" ht="15.75" hidden="false" customHeight="true" outlineLevel="0" collapsed="false"/>
    <row r="3353" customFormat="false" ht="15.75" hidden="false" customHeight="true" outlineLevel="0" collapsed="false"/>
    <row r="3354" customFormat="false" ht="15.75" hidden="false" customHeight="true" outlineLevel="0" collapsed="false"/>
    <row r="3355" customFormat="false" ht="15.75" hidden="false" customHeight="true" outlineLevel="0" collapsed="false"/>
    <row r="3356" customFormat="false" ht="15.75" hidden="false" customHeight="true" outlineLevel="0" collapsed="false"/>
    <row r="3357" customFormat="false" ht="15.75" hidden="false" customHeight="true" outlineLevel="0" collapsed="false"/>
    <row r="3358" customFormat="false" ht="15.75" hidden="false" customHeight="true" outlineLevel="0" collapsed="false"/>
    <row r="3359" customFormat="false" ht="15.75" hidden="false" customHeight="true" outlineLevel="0" collapsed="false"/>
    <row r="3360" customFormat="false" ht="15.75" hidden="false" customHeight="true" outlineLevel="0" collapsed="false"/>
    <row r="3361" customFormat="false" ht="15.75" hidden="false" customHeight="true" outlineLevel="0" collapsed="false"/>
    <row r="3362" customFormat="false" ht="15.75" hidden="false" customHeight="true" outlineLevel="0" collapsed="false"/>
    <row r="3363" customFormat="false" ht="15.75" hidden="false" customHeight="true" outlineLevel="0" collapsed="false"/>
    <row r="3364" customFormat="false" ht="15.75" hidden="false" customHeight="true" outlineLevel="0" collapsed="false"/>
    <row r="3365" customFormat="false" ht="15.75" hidden="false" customHeight="true" outlineLevel="0" collapsed="false"/>
    <row r="3366" customFormat="false" ht="15.75" hidden="false" customHeight="true" outlineLevel="0" collapsed="false"/>
    <row r="3367" customFormat="false" ht="15.75" hidden="false" customHeight="true" outlineLevel="0" collapsed="false"/>
    <row r="3368" customFormat="false" ht="15.75" hidden="false" customHeight="true" outlineLevel="0" collapsed="false"/>
    <row r="3369" customFormat="false" ht="15.75" hidden="false" customHeight="true" outlineLevel="0" collapsed="false"/>
    <row r="3370" customFormat="false" ht="15.75" hidden="false" customHeight="true" outlineLevel="0" collapsed="false"/>
    <row r="3371" customFormat="false" ht="15.75" hidden="false" customHeight="true" outlineLevel="0" collapsed="false"/>
    <row r="3372" customFormat="false" ht="15.75" hidden="false" customHeight="true" outlineLevel="0" collapsed="false"/>
    <row r="3373" customFormat="false" ht="15.75" hidden="false" customHeight="true" outlineLevel="0" collapsed="false"/>
    <row r="3374" customFormat="false" ht="15.75" hidden="false" customHeight="true" outlineLevel="0" collapsed="false"/>
    <row r="3375" customFormat="false" ht="15.75" hidden="false" customHeight="true" outlineLevel="0" collapsed="false"/>
    <row r="3376" customFormat="false" ht="15.75" hidden="false" customHeight="true" outlineLevel="0" collapsed="false"/>
    <row r="3377" customFormat="false" ht="15.75" hidden="false" customHeight="true" outlineLevel="0" collapsed="false"/>
    <row r="3378" customFormat="false" ht="15.75" hidden="false" customHeight="true" outlineLevel="0" collapsed="false"/>
    <row r="3379" customFormat="false" ht="15.75" hidden="false" customHeight="true" outlineLevel="0" collapsed="false"/>
    <row r="3380" customFormat="false" ht="15.75" hidden="false" customHeight="true" outlineLevel="0" collapsed="false"/>
    <row r="3381" customFormat="false" ht="15.75" hidden="false" customHeight="true" outlineLevel="0" collapsed="false"/>
    <row r="3382" customFormat="false" ht="15.75" hidden="false" customHeight="true" outlineLevel="0" collapsed="false"/>
    <row r="3383" customFormat="false" ht="15.75" hidden="false" customHeight="true" outlineLevel="0" collapsed="false"/>
    <row r="3384" customFormat="false" ht="15.75" hidden="false" customHeight="true" outlineLevel="0" collapsed="false"/>
    <row r="3385" customFormat="false" ht="15.75" hidden="false" customHeight="true" outlineLevel="0" collapsed="false"/>
    <row r="3386" customFormat="false" ht="15.75" hidden="false" customHeight="true" outlineLevel="0" collapsed="false"/>
    <row r="3387" customFormat="false" ht="15.75" hidden="false" customHeight="true" outlineLevel="0" collapsed="false"/>
    <row r="3388" customFormat="false" ht="15.75" hidden="false" customHeight="true" outlineLevel="0" collapsed="false"/>
    <row r="3389" customFormat="false" ht="15.75" hidden="false" customHeight="true" outlineLevel="0" collapsed="false"/>
    <row r="3390" customFormat="false" ht="15.75" hidden="false" customHeight="true" outlineLevel="0" collapsed="false"/>
    <row r="3391" customFormat="false" ht="15.75" hidden="false" customHeight="true" outlineLevel="0" collapsed="false"/>
    <row r="3392" customFormat="false" ht="15.75" hidden="false" customHeight="true" outlineLevel="0" collapsed="false"/>
    <row r="3393" customFormat="false" ht="15.75" hidden="false" customHeight="true" outlineLevel="0" collapsed="false"/>
    <row r="3394" customFormat="false" ht="15.75" hidden="false" customHeight="true" outlineLevel="0" collapsed="false"/>
    <row r="3395" customFormat="false" ht="15.75" hidden="false" customHeight="true" outlineLevel="0" collapsed="false"/>
    <row r="3396" customFormat="false" ht="15.75" hidden="false" customHeight="true" outlineLevel="0" collapsed="false"/>
    <row r="3397" customFormat="false" ht="15.75" hidden="false" customHeight="true" outlineLevel="0" collapsed="false"/>
    <row r="3398" customFormat="false" ht="15.75" hidden="false" customHeight="true" outlineLevel="0" collapsed="false"/>
    <row r="3399" customFormat="false" ht="15.75" hidden="false" customHeight="true" outlineLevel="0" collapsed="false"/>
    <row r="3400" customFormat="false" ht="15.75" hidden="false" customHeight="true" outlineLevel="0" collapsed="false"/>
    <row r="3401" customFormat="false" ht="15.75" hidden="false" customHeight="true" outlineLevel="0" collapsed="false"/>
    <row r="3402" customFormat="false" ht="15.75" hidden="false" customHeight="true" outlineLevel="0" collapsed="false"/>
    <row r="3403" customFormat="false" ht="15.75" hidden="false" customHeight="true" outlineLevel="0" collapsed="false"/>
    <row r="3404" customFormat="false" ht="15.75" hidden="false" customHeight="true" outlineLevel="0" collapsed="false"/>
    <row r="3405" customFormat="false" ht="15.75" hidden="false" customHeight="true" outlineLevel="0" collapsed="false"/>
    <row r="3406" customFormat="false" ht="15.75" hidden="false" customHeight="true" outlineLevel="0" collapsed="false"/>
    <row r="3407" customFormat="false" ht="15.75" hidden="false" customHeight="true" outlineLevel="0" collapsed="false"/>
    <row r="3408" customFormat="false" ht="15.75" hidden="false" customHeight="true" outlineLevel="0" collapsed="false"/>
    <row r="3409" customFormat="false" ht="15.75" hidden="false" customHeight="true" outlineLevel="0" collapsed="false"/>
    <row r="3410" customFormat="false" ht="15.75" hidden="false" customHeight="true" outlineLevel="0" collapsed="false"/>
    <row r="3411" customFormat="false" ht="15.75" hidden="false" customHeight="true" outlineLevel="0" collapsed="false"/>
    <row r="3412" customFormat="false" ht="15.75" hidden="false" customHeight="true" outlineLevel="0" collapsed="false"/>
    <row r="3413" customFormat="false" ht="15.75" hidden="false" customHeight="true" outlineLevel="0" collapsed="false"/>
    <row r="3414" customFormat="false" ht="15.75" hidden="false" customHeight="true" outlineLevel="0" collapsed="false"/>
    <row r="3415" customFormat="false" ht="15.75" hidden="false" customHeight="true" outlineLevel="0" collapsed="false"/>
    <row r="3416" customFormat="false" ht="15.75" hidden="false" customHeight="true" outlineLevel="0" collapsed="false"/>
    <row r="3417" customFormat="false" ht="15.75" hidden="false" customHeight="true" outlineLevel="0" collapsed="false"/>
    <row r="3418" customFormat="false" ht="15.75" hidden="false" customHeight="true" outlineLevel="0" collapsed="false"/>
    <row r="3419" customFormat="false" ht="15.75" hidden="false" customHeight="true" outlineLevel="0" collapsed="false"/>
    <row r="3420" customFormat="false" ht="15.75" hidden="false" customHeight="true" outlineLevel="0" collapsed="false"/>
    <row r="3421" customFormat="false" ht="15.75" hidden="false" customHeight="true" outlineLevel="0" collapsed="false"/>
    <row r="3422" customFormat="false" ht="15.75" hidden="false" customHeight="true" outlineLevel="0" collapsed="false"/>
    <row r="3423" customFormat="false" ht="15.75" hidden="false" customHeight="true" outlineLevel="0" collapsed="false"/>
    <row r="3424" customFormat="false" ht="15.75" hidden="false" customHeight="true" outlineLevel="0" collapsed="false"/>
    <row r="3425" customFormat="false" ht="15.75" hidden="false" customHeight="true" outlineLevel="0" collapsed="false"/>
    <row r="3426" customFormat="false" ht="15.75" hidden="false" customHeight="true" outlineLevel="0" collapsed="false"/>
    <row r="3427" customFormat="false" ht="15.75" hidden="false" customHeight="true" outlineLevel="0" collapsed="false"/>
    <row r="3428" customFormat="false" ht="15.75" hidden="false" customHeight="true" outlineLevel="0" collapsed="false"/>
    <row r="3429" customFormat="false" ht="15.75" hidden="false" customHeight="true" outlineLevel="0" collapsed="false"/>
    <row r="3430" customFormat="false" ht="15.75" hidden="false" customHeight="true" outlineLevel="0" collapsed="false"/>
    <row r="3431" customFormat="false" ht="15.75" hidden="false" customHeight="true" outlineLevel="0" collapsed="false"/>
    <row r="3432" customFormat="false" ht="15.75" hidden="false" customHeight="true" outlineLevel="0" collapsed="false"/>
    <row r="3433" customFormat="false" ht="15.75" hidden="false" customHeight="true" outlineLevel="0" collapsed="false"/>
    <row r="3434" customFormat="false" ht="15.75" hidden="false" customHeight="true" outlineLevel="0" collapsed="false"/>
    <row r="3435" customFormat="false" ht="15.75" hidden="false" customHeight="true" outlineLevel="0" collapsed="false"/>
    <row r="3436" customFormat="false" ht="15.75" hidden="false" customHeight="true" outlineLevel="0" collapsed="false"/>
    <row r="3437" customFormat="false" ht="15.75" hidden="false" customHeight="true" outlineLevel="0" collapsed="false"/>
    <row r="3438" customFormat="false" ht="15.75" hidden="false" customHeight="true" outlineLevel="0" collapsed="false"/>
    <row r="3439" customFormat="false" ht="15.75" hidden="false" customHeight="true" outlineLevel="0" collapsed="false"/>
    <row r="3440" customFormat="false" ht="15.75" hidden="false" customHeight="true" outlineLevel="0" collapsed="false"/>
    <row r="3441" customFormat="false" ht="15.75" hidden="false" customHeight="true" outlineLevel="0" collapsed="false"/>
    <row r="3442" customFormat="false" ht="15.75" hidden="false" customHeight="true" outlineLevel="0" collapsed="false"/>
    <row r="3443" customFormat="false" ht="15.75" hidden="false" customHeight="true" outlineLevel="0" collapsed="false"/>
    <row r="3444" customFormat="false" ht="15.75" hidden="false" customHeight="true" outlineLevel="0" collapsed="false"/>
    <row r="3445" customFormat="false" ht="15.75" hidden="false" customHeight="true" outlineLevel="0" collapsed="false"/>
    <row r="3446" customFormat="false" ht="15.75" hidden="false" customHeight="true" outlineLevel="0" collapsed="false"/>
    <row r="3447" customFormat="false" ht="15.75" hidden="false" customHeight="true" outlineLevel="0" collapsed="false"/>
    <row r="3448" customFormat="false" ht="15.75" hidden="false" customHeight="true" outlineLevel="0" collapsed="false"/>
    <row r="3449" customFormat="false" ht="15.75" hidden="false" customHeight="true" outlineLevel="0" collapsed="false"/>
    <row r="3450" customFormat="false" ht="15.75" hidden="false" customHeight="true" outlineLevel="0" collapsed="false"/>
    <row r="3451" customFormat="false" ht="15.75" hidden="false" customHeight="true" outlineLevel="0" collapsed="false"/>
    <row r="3452" customFormat="false" ht="15.75" hidden="false" customHeight="true" outlineLevel="0" collapsed="false"/>
    <row r="3453" customFormat="false" ht="15.75" hidden="false" customHeight="true" outlineLevel="0" collapsed="false"/>
    <row r="3454" customFormat="false" ht="15.75" hidden="false" customHeight="true" outlineLevel="0" collapsed="false"/>
    <row r="3455" customFormat="false" ht="15.75" hidden="false" customHeight="true" outlineLevel="0" collapsed="false"/>
    <row r="3456" customFormat="false" ht="15.75" hidden="false" customHeight="true" outlineLevel="0" collapsed="false"/>
    <row r="3457" customFormat="false" ht="15.75" hidden="false" customHeight="true" outlineLevel="0" collapsed="false"/>
    <row r="3458" customFormat="false" ht="15.75" hidden="false" customHeight="true" outlineLevel="0" collapsed="false"/>
    <row r="3459" customFormat="false" ht="15.75" hidden="false" customHeight="true" outlineLevel="0" collapsed="false"/>
    <row r="3460" customFormat="false" ht="15.75" hidden="false" customHeight="true" outlineLevel="0" collapsed="false"/>
    <row r="3461" customFormat="false" ht="15.75" hidden="false" customHeight="true" outlineLevel="0" collapsed="false"/>
    <row r="3462" customFormat="false" ht="15.75" hidden="false" customHeight="true" outlineLevel="0" collapsed="false"/>
    <row r="3463" customFormat="false" ht="15.75" hidden="false" customHeight="true" outlineLevel="0" collapsed="false"/>
    <row r="3464" customFormat="false" ht="15.75" hidden="false" customHeight="true" outlineLevel="0" collapsed="false"/>
    <row r="3465" customFormat="false" ht="15.75" hidden="false" customHeight="true" outlineLevel="0" collapsed="false"/>
    <row r="3466" customFormat="false" ht="15.75" hidden="false" customHeight="true" outlineLevel="0" collapsed="false"/>
    <row r="3467" customFormat="false" ht="15.75" hidden="false" customHeight="true" outlineLevel="0" collapsed="false"/>
    <row r="3468" customFormat="false" ht="15.75" hidden="false" customHeight="true" outlineLevel="0" collapsed="false"/>
    <row r="3469" customFormat="false" ht="15.75" hidden="false" customHeight="true" outlineLevel="0" collapsed="false"/>
    <row r="3470" customFormat="false" ht="15.75" hidden="false" customHeight="true" outlineLevel="0" collapsed="false"/>
    <row r="3471" customFormat="false" ht="15.75" hidden="false" customHeight="true" outlineLevel="0" collapsed="false"/>
    <row r="3472" customFormat="false" ht="15.75" hidden="false" customHeight="true" outlineLevel="0" collapsed="false"/>
    <row r="3473" customFormat="false" ht="15.75" hidden="false" customHeight="true" outlineLevel="0" collapsed="false"/>
    <row r="3474" customFormat="false" ht="15.75" hidden="false" customHeight="true" outlineLevel="0" collapsed="false"/>
    <row r="3475" customFormat="false" ht="15.75" hidden="false" customHeight="true" outlineLevel="0" collapsed="false"/>
    <row r="3476" customFormat="false" ht="15.75" hidden="false" customHeight="true" outlineLevel="0" collapsed="false"/>
    <row r="3477" customFormat="false" ht="15.75" hidden="false" customHeight="true" outlineLevel="0" collapsed="false"/>
    <row r="3478" customFormat="false" ht="15.75" hidden="false" customHeight="true" outlineLevel="0" collapsed="false"/>
    <row r="3479" customFormat="false" ht="15.75" hidden="false" customHeight="true" outlineLevel="0" collapsed="false"/>
    <row r="3480" customFormat="false" ht="15.75" hidden="false" customHeight="true" outlineLevel="0" collapsed="false"/>
    <row r="3481" customFormat="false" ht="15.75" hidden="false" customHeight="true" outlineLevel="0" collapsed="false"/>
    <row r="3482" customFormat="false" ht="15.75" hidden="false" customHeight="true" outlineLevel="0" collapsed="false"/>
    <row r="3483" customFormat="false" ht="15.75" hidden="false" customHeight="true" outlineLevel="0" collapsed="false"/>
    <row r="3484" customFormat="false" ht="15.75" hidden="false" customHeight="true" outlineLevel="0" collapsed="false"/>
    <row r="3485" customFormat="false" ht="15.75" hidden="false" customHeight="true" outlineLevel="0" collapsed="false"/>
    <row r="3486" customFormat="false" ht="15.75" hidden="false" customHeight="true" outlineLevel="0" collapsed="false"/>
    <row r="3487" customFormat="false" ht="15.75" hidden="false" customHeight="true" outlineLevel="0" collapsed="false"/>
    <row r="3488" customFormat="false" ht="15.75" hidden="false" customHeight="true" outlineLevel="0" collapsed="false"/>
    <row r="3489" customFormat="false" ht="15.75" hidden="false" customHeight="true" outlineLevel="0" collapsed="false"/>
    <row r="3490" customFormat="false" ht="15.75" hidden="false" customHeight="true" outlineLevel="0" collapsed="false"/>
    <row r="3491" customFormat="false" ht="15.75" hidden="false" customHeight="true" outlineLevel="0" collapsed="false"/>
    <row r="3492" customFormat="false" ht="15.75" hidden="false" customHeight="true" outlineLevel="0" collapsed="false"/>
    <row r="3493" customFormat="false" ht="15.75" hidden="false" customHeight="true" outlineLevel="0" collapsed="false"/>
    <row r="3494" customFormat="false" ht="15.75" hidden="false" customHeight="true" outlineLevel="0" collapsed="false"/>
    <row r="3495" customFormat="false" ht="15.75" hidden="false" customHeight="true" outlineLevel="0" collapsed="false"/>
    <row r="3496" customFormat="false" ht="15.75" hidden="false" customHeight="true" outlineLevel="0" collapsed="false"/>
    <row r="3497" customFormat="false" ht="15.75" hidden="false" customHeight="true" outlineLevel="0" collapsed="false"/>
    <row r="3498" customFormat="false" ht="15.75" hidden="false" customHeight="true" outlineLevel="0" collapsed="false"/>
    <row r="3499" customFormat="false" ht="15.75" hidden="false" customHeight="true" outlineLevel="0" collapsed="false"/>
    <row r="3500" customFormat="false" ht="15.75" hidden="false" customHeight="true" outlineLevel="0" collapsed="false"/>
    <row r="3501" customFormat="false" ht="15.75" hidden="false" customHeight="true" outlineLevel="0" collapsed="false"/>
    <row r="3502" customFormat="false" ht="15.75" hidden="false" customHeight="true" outlineLevel="0" collapsed="false"/>
    <row r="3503" customFormat="false" ht="15.75" hidden="false" customHeight="true" outlineLevel="0" collapsed="false"/>
    <row r="3504" customFormat="false" ht="15.75" hidden="false" customHeight="true" outlineLevel="0" collapsed="false"/>
    <row r="3505" customFormat="false" ht="15.75" hidden="false" customHeight="true" outlineLevel="0" collapsed="false"/>
    <row r="3506" customFormat="false" ht="15.75" hidden="false" customHeight="true" outlineLevel="0" collapsed="false"/>
    <row r="3507" customFormat="false" ht="15.75" hidden="false" customHeight="true" outlineLevel="0" collapsed="false"/>
    <row r="3508" customFormat="false" ht="15.75" hidden="false" customHeight="true" outlineLevel="0" collapsed="false"/>
    <row r="3509" customFormat="false" ht="15.75" hidden="false" customHeight="true" outlineLevel="0" collapsed="false"/>
    <row r="3510" customFormat="false" ht="15.75" hidden="false" customHeight="true" outlineLevel="0" collapsed="false"/>
    <row r="3511" customFormat="false" ht="15.75" hidden="false" customHeight="true" outlineLevel="0" collapsed="false"/>
    <row r="3512" customFormat="false" ht="15.75" hidden="false" customHeight="true" outlineLevel="0" collapsed="false"/>
    <row r="3513" customFormat="false" ht="15.75" hidden="false" customHeight="true" outlineLevel="0" collapsed="false"/>
    <row r="3514" customFormat="false" ht="15.75" hidden="false" customHeight="true" outlineLevel="0" collapsed="false"/>
    <row r="3515" customFormat="false" ht="15.75" hidden="false" customHeight="true" outlineLevel="0" collapsed="false"/>
    <row r="3516" customFormat="false" ht="15.75" hidden="false" customHeight="true" outlineLevel="0" collapsed="false"/>
    <row r="3517" customFormat="false" ht="15.75" hidden="false" customHeight="true" outlineLevel="0" collapsed="false"/>
    <row r="3518" customFormat="false" ht="15.75" hidden="false" customHeight="true" outlineLevel="0" collapsed="false"/>
    <row r="3519" customFormat="false" ht="15.75" hidden="false" customHeight="true" outlineLevel="0" collapsed="false"/>
    <row r="3520" customFormat="false" ht="15.75" hidden="false" customHeight="true" outlineLevel="0" collapsed="false"/>
    <row r="3521" customFormat="false" ht="15.75" hidden="false" customHeight="true" outlineLevel="0" collapsed="false"/>
    <row r="3522" customFormat="false" ht="15.75" hidden="false" customHeight="true" outlineLevel="0" collapsed="false"/>
    <row r="3523" customFormat="false" ht="15.75" hidden="false" customHeight="true" outlineLevel="0" collapsed="false"/>
    <row r="3524" customFormat="false" ht="15.75" hidden="false" customHeight="true" outlineLevel="0" collapsed="false"/>
    <row r="3525" customFormat="false" ht="15.75" hidden="false" customHeight="true" outlineLevel="0" collapsed="false"/>
    <row r="3526" customFormat="false" ht="15.75" hidden="false" customHeight="true" outlineLevel="0" collapsed="false"/>
    <row r="3527" customFormat="false" ht="15.75" hidden="false" customHeight="true" outlineLevel="0" collapsed="false"/>
    <row r="3528" customFormat="false" ht="15.75" hidden="false" customHeight="true" outlineLevel="0" collapsed="false"/>
    <row r="3529" customFormat="false" ht="15.75" hidden="false" customHeight="true" outlineLevel="0" collapsed="false"/>
    <row r="3530" customFormat="false" ht="15.75" hidden="false" customHeight="true" outlineLevel="0" collapsed="false"/>
    <row r="3531" customFormat="false" ht="15.75" hidden="false" customHeight="true" outlineLevel="0" collapsed="false"/>
    <row r="3532" customFormat="false" ht="15.75" hidden="false" customHeight="true" outlineLevel="0" collapsed="false"/>
    <row r="3533" customFormat="false" ht="15.75" hidden="false" customHeight="true" outlineLevel="0" collapsed="false"/>
    <row r="3534" customFormat="false" ht="15.75" hidden="false" customHeight="true" outlineLevel="0" collapsed="false"/>
    <row r="3535" customFormat="false" ht="15.75" hidden="false" customHeight="true" outlineLevel="0" collapsed="false"/>
    <row r="3536" customFormat="false" ht="15.75" hidden="false" customHeight="true" outlineLevel="0" collapsed="false"/>
    <row r="3537" customFormat="false" ht="15.75" hidden="false" customHeight="true" outlineLevel="0" collapsed="false"/>
    <row r="3538" customFormat="false" ht="15.75" hidden="false" customHeight="true" outlineLevel="0" collapsed="false"/>
    <row r="3539" customFormat="false" ht="15.75" hidden="false" customHeight="true" outlineLevel="0" collapsed="false"/>
    <row r="3540" customFormat="false" ht="15.75" hidden="false" customHeight="true" outlineLevel="0" collapsed="false"/>
    <row r="3541" customFormat="false" ht="15.75" hidden="false" customHeight="true" outlineLevel="0" collapsed="false"/>
    <row r="3542" customFormat="false" ht="15.75" hidden="false" customHeight="true" outlineLevel="0" collapsed="false"/>
    <row r="3543" customFormat="false" ht="15.75" hidden="false" customHeight="true" outlineLevel="0" collapsed="false"/>
    <row r="3544" customFormat="false" ht="15.75" hidden="false" customHeight="true" outlineLevel="0" collapsed="false"/>
    <row r="3545" customFormat="false" ht="15.75" hidden="false" customHeight="true" outlineLevel="0" collapsed="false"/>
    <row r="3546" customFormat="false" ht="15.75" hidden="false" customHeight="true" outlineLevel="0" collapsed="false"/>
    <row r="3547" customFormat="false" ht="15.75" hidden="false" customHeight="true" outlineLevel="0" collapsed="false"/>
    <row r="3548" customFormat="false" ht="15.75" hidden="false" customHeight="true" outlineLevel="0" collapsed="false"/>
    <row r="3549" customFormat="false" ht="15.75" hidden="false" customHeight="true" outlineLevel="0" collapsed="false"/>
    <row r="3550" customFormat="false" ht="15.75" hidden="false" customHeight="true" outlineLevel="0" collapsed="false"/>
    <row r="3551" customFormat="false" ht="15.75" hidden="false" customHeight="true" outlineLevel="0" collapsed="false"/>
    <row r="3552" customFormat="false" ht="15.75" hidden="false" customHeight="true" outlineLevel="0" collapsed="false"/>
    <row r="3553" customFormat="false" ht="15.75" hidden="false" customHeight="true" outlineLevel="0" collapsed="false"/>
    <row r="3554" customFormat="false" ht="15.75" hidden="false" customHeight="true" outlineLevel="0" collapsed="false"/>
    <row r="3555" customFormat="false" ht="15.75" hidden="false" customHeight="true" outlineLevel="0" collapsed="false"/>
    <row r="3556" customFormat="false" ht="15.75" hidden="false" customHeight="true" outlineLevel="0" collapsed="false"/>
    <row r="3557" customFormat="false" ht="15.75" hidden="false" customHeight="true" outlineLevel="0" collapsed="false"/>
    <row r="3558" customFormat="false" ht="15.75" hidden="false" customHeight="true" outlineLevel="0" collapsed="false"/>
    <row r="3559" customFormat="false" ht="15.75" hidden="false" customHeight="true" outlineLevel="0" collapsed="false"/>
    <row r="3560" customFormat="false" ht="15.75" hidden="false" customHeight="true" outlineLevel="0" collapsed="false"/>
    <row r="3561" customFormat="false" ht="15.75" hidden="false" customHeight="true" outlineLevel="0" collapsed="false"/>
    <row r="3562" customFormat="false" ht="15.75" hidden="false" customHeight="true" outlineLevel="0" collapsed="false"/>
    <row r="3563" customFormat="false" ht="15.75" hidden="false" customHeight="true" outlineLevel="0" collapsed="false"/>
    <row r="3564" customFormat="false" ht="15.75" hidden="false" customHeight="true" outlineLevel="0" collapsed="false"/>
    <row r="3565" customFormat="false" ht="15.75" hidden="false" customHeight="true" outlineLevel="0" collapsed="false"/>
    <row r="3566" customFormat="false" ht="15.75" hidden="false" customHeight="true" outlineLevel="0" collapsed="false"/>
    <row r="3567" customFormat="false" ht="15.75" hidden="false" customHeight="true" outlineLevel="0" collapsed="false"/>
    <row r="3568" customFormat="false" ht="15.75" hidden="false" customHeight="true" outlineLevel="0" collapsed="false"/>
    <row r="3569" customFormat="false" ht="15.75" hidden="false" customHeight="true" outlineLevel="0" collapsed="false"/>
    <row r="3570" customFormat="false" ht="15.75" hidden="false" customHeight="true" outlineLevel="0" collapsed="false"/>
    <row r="3571" customFormat="false" ht="15.75" hidden="false" customHeight="true" outlineLevel="0" collapsed="false"/>
    <row r="3572" customFormat="false" ht="15.75" hidden="false" customHeight="true" outlineLevel="0" collapsed="false"/>
    <row r="3573" customFormat="false" ht="15.75" hidden="false" customHeight="true" outlineLevel="0" collapsed="false"/>
    <row r="3574" customFormat="false" ht="15.75" hidden="false" customHeight="true" outlineLevel="0" collapsed="false"/>
    <row r="3575" customFormat="false" ht="15.75" hidden="false" customHeight="true" outlineLevel="0" collapsed="false"/>
    <row r="3576" customFormat="false" ht="15.75" hidden="false" customHeight="true" outlineLevel="0" collapsed="false"/>
    <row r="3577" customFormat="false" ht="15.75" hidden="false" customHeight="true" outlineLevel="0" collapsed="false"/>
    <row r="3578" customFormat="false" ht="15.75" hidden="false" customHeight="true" outlineLevel="0" collapsed="false"/>
    <row r="3579" customFormat="false" ht="15.75" hidden="false" customHeight="true" outlineLevel="0" collapsed="false"/>
    <row r="3580" customFormat="false" ht="15.75" hidden="false" customHeight="true" outlineLevel="0" collapsed="false"/>
    <row r="3581" customFormat="false" ht="15.75" hidden="false" customHeight="true" outlineLevel="0" collapsed="false"/>
    <row r="3582" customFormat="false" ht="15.75" hidden="false" customHeight="true" outlineLevel="0" collapsed="false"/>
    <row r="3583" customFormat="false" ht="15.75" hidden="false" customHeight="true" outlineLevel="0" collapsed="false"/>
    <row r="3584" customFormat="false" ht="15.75" hidden="false" customHeight="true" outlineLevel="0" collapsed="false"/>
    <row r="3585" customFormat="false" ht="15.75" hidden="false" customHeight="true" outlineLevel="0" collapsed="false"/>
    <row r="3586" customFormat="false" ht="15.75" hidden="false" customHeight="true" outlineLevel="0" collapsed="false"/>
    <row r="3587" customFormat="false" ht="15.75" hidden="false" customHeight="true" outlineLevel="0" collapsed="false"/>
    <row r="3588" customFormat="false" ht="15.75" hidden="false" customHeight="true" outlineLevel="0" collapsed="false"/>
    <row r="3589" customFormat="false" ht="15.75" hidden="false" customHeight="true" outlineLevel="0" collapsed="false"/>
    <row r="3590" customFormat="false" ht="15.75" hidden="false" customHeight="true" outlineLevel="0" collapsed="false"/>
    <row r="3591" customFormat="false" ht="15.75" hidden="false" customHeight="true" outlineLevel="0" collapsed="false"/>
    <row r="3592" customFormat="false" ht="15.75" hidden="false" customHeight="true" outlineLevel="0" collapsed="false"/>
    <row r="3593" customFormat="false" ht="15.75" hidden="false" customHeight="true" outlineLevel="0" collapsed="false"/>
    <row r="3594" customFormat="false" ht="15.75" hidden="false" customHeight="true" outlineLevel="0" collapsed="false"/>
    <row r="3595" customFormat="false" ht="15.75" hidden="false" customHeight="true" outlineLevel="0" collapsed="false"/>
    <row r="3596" customFormat="false" ht="15.75" hidden="false" customHeight="true" outlineLevel="0" collapsed="false"/>
    <row r="3597" customFormat="false" ht="15.75" hidden="false" customHeight="true" outlineLevel="0" collapsed="false"/>
    <row r="3598" customFormat="false" ht="15.75" hidden="false" customHeight="true" outlineLevel="0" collapsed="false"/>
    <row r="3599" customFormat="false" ht="15.75" hidden="false" customHeight="true" outlineLevel="0" collapsed="false"/>
    <row r="3600" customFormat="false" ht="15.75" hidden="false" customHeight="true" outlineLevel="0" collapsed="false"/>
    <row r="3601" customFormat="false" ht="15.75" hidden="false" customHeight="true" outlineLevel="0" collapsed="false"/>
    <row r="3602" customFormat="false" ht="15.75" hidden="false" customHeight="true" outlineLevel="0" collapsed="false"/>
    <row r="3603" customFormat="false" ht="15.75" hidden="false" customHeight="true" outlineLevel="0" collapsed="false"/>
    <row r="3604" customFormat="false" ht="15.75" hidden="false" customHeight="true" outlineLevel="0" collapsed="false"/>
    <row r="3605" customFormat="false" ht="15.75" hidden="false" customHeight="true" outlineLevel="0" collapsed="false"/>
    <row r="3606" customFormat="false" ht="15.75" hidden="false" customHeight="true" outlineLevel="0" collapsed="false"/>
    <row r="3607" customFormat="false" ht="15.75" hidden="false" customHeight="true" outlineLevel="0" collapsed="false"/>
    <row r="3608" customFormat="false" ht="15.75" hidden="false" customHeight="true" outlineLevel="0" collapsed="false"/>
    <row r="3609" customFormat="false" ht="15.75" hidden="false" customHeight="true" outlineLevel="0" collapsed="false"/>
    <row r="3610" customFormat="false" ht="15.75" hidden="false" customHeight="true" outlineLevel="0" collapsed="false"/>
    <row r="3611" customFormat="false" ht="15.75" hidden="false" customHeight="true" outlineLevel="0" collapsed="false"/>
    <row r="3612" customFormat="false" ht="15.75" hidden="false" customHeight="true" outlineLevel="0" collapsed="false"/>
    <row r="3613" customFormat="false" ht="15.75" hidden="false" customHeight="true" outlineLevel="0" collapsed="false"/>
    <row r="3614" customFormat="false" ht="15.75" hidden="false" customHeight="true" outlineLevel="0" collapsed="false"/>
    <row r="3615" customFormat="false" ht="15.75" hidden="false" customHeight="true" outlineLevel="0" collapsed="false"/>
    <row r="3616" customFormat="false" ht="15.75" hidden="false" customHeight="true" outlineLevel="0" collapsed="false"/>
    <row r="3617" customFormat="false" ht="15.75" hidden="false" customHeight="true" outlineLevel="0" collapsed="false"/>
    <row r="3618" customFormat="false" ht="15.75" hidden="false" customHeight="true" outlineLevel="0" collapsed="false"/>
    <row r="3619" customFormat="false" ht="15.75" hidden="false" customHeight="true" outlineLevel="0" collapsed="false"/>
    <row r="3620" customFormat="false" ht="15.75" hidden="false" customHeight="true" outlineLevel="0" collapsed="false"/>
    <row r="3621" customFormat="false" ht="15.75" hidden="false" customHeight="true" outlineLevel="0" collapsed="false"/>
    <row r="3622" customFormat="false" ht="15.75" hidden="false" customHeight="true" outlineLevel="0" collapsed="false"/>
    <row r="3623" customFormat="false" ht="15.75" hidden="false" customHeight="true" outlineLevel="0" collapsed="false"/>
    <row r="3624" customFormat="false" ht="15.75" hidden="false" customHeight="true" outlineLevel="0" collapsed="false"/>
    <row r="3625" customFormat="false" ht="15.75" hidden="false" customHeight="true" outlineLevel="0" collapsed="false"/>
    <row r="3626" customFormat="false" ht="15.75" hidden="false" customHeight="true" outlineLevel="0" collapsed="false"/>
    <row r="3627" customFormat="false" ht="15.75" hidden="false" customHeight="true" outlineLevel="0" collapsed="false"/>
    <row r="3628" customFormat="false" ht="15.75" hidden="false" customHeight="true" outlineLevel="0" collapsed="false"/>
    <row r="3629" customFormat="false" ht="15.75" hidden="false" customHeight="true" outlineLevel="0" collapsed="false"/>
    <row r="3630" customFormat="false" ht="15.75" hidden="false" customHeight="true" outlineLevel="0" collapsed="false"/>
    <row r="3631" customFormat="false" ht="15.75" hidden="false" customHeight="true" outlineLevel="0" collapsed="false"/>
    <row r="3632" customFormat="false" ht="15.75" hidden="false" customHeight="true" outlineLevel="0" collapsed="false"/>
    <row r="3633" customFormat="false" ht="15.75" hidden="false" customHeight="true" outlineLevel="0" collapsed="false"/>
    <row r="3634" customFormat="false" ht="15.75" hidden="false" customHeight="true" outlineLevel="0" collapsed="false"/>
    <row r="3635" customFormat="false" ht="15.75" hidden="false" customHeight="true" outlineLevel="0" collapsed="false"/>
    <row r="3636" customFormat="false" ht="15.75" hidden="false" customHeight="true" outlineLevel="0" collapsed="false"/>
    <row r="3637" customFormat="false" ht="15.75" hidden="false" customHeight="true" outlineLevel="0" collapsed="false"/>
    <row r="3638" customFormat="false" ht="15.75" hidden="false" customHeight="true" outlineLevel="0" collapsed="false"/>
    <row r="3639" customFormat="false" ht="15.75" hidden="false" customHeight="true" outlineLevel="0" collapsed="false"/>
    <row r="3640" customFormat="false" ht="15.75" hidden="false" customHeight="true" outlineLevel="0" collapsed="false"/>
    <row r="3641" customFormat="false" ht="15.75" hidden="false" customHeight="true" outlineLevel="0" collapsed="false"/>
    <row r="3642" customFormat="false" ht="15.75" hidden="false" customHeight="true" outlineLevel="0" collapsed="false"/>
    <row r="3643" customFormat="false" ht="15.75" hidden="false" customHeight="true" outlineLevel="0" collapsed="false"/>
    <row r="3644" customFormat="false" ht="15.75" hidden="false" customHeight="true" outlineLevel="0" collapsed="false"/>
    <row r="3645" customFormat="false" ht="15.75" hidden="false" customHeight="true" outlineLevel="0" collapsed="false"/>
    <row r="3646" customFormat="false" ht="15.75" hidden="false" customHeight="true" outlineLevel="0" collapsed="false"/>
    <row r="3647" customFormat="false" ht="15.75" hidden="false" customHeight="true" outlineLevel="0" collapsed="false"/>
    <row r="3648" customFormat="false" ht="15.75" hidden="false" customHeight="true" outlineLevel="0" collapsed="false"/>
    <row r="3649" customFormat="false" ht="15.75" hidden="false" customHeight="true" outlineLevel="0" collapsed="false"/>
    <row r="3650" customFormat="false" ht="15.75" hidden="false" customHeight="true" outlineLevel="0" collapsed="false"/>
    <row r="3651" customFormat="false" ht="15.75" hidden="false" customHeight="true" outlineLevel="0" collapsed="false"/>
    <row r="3652" customFormat="false" ht="15.75" hidden="false" customHeight="true" outlineLevel="0" collapsed="false"/>
    <row r="3653" customFormat="false" ht="15.75" hidden="false" customHeight="true" outlineLevel="0" collapsed="false"/>
    <row r="3654" customFormat="false" ht="15.75" hidden="false" customHeight="true" outlineLevel="0" collapsed="false"/>
    <row r="3655" customFormat="false" ht="15.75" hidden="false" customHeight="true" outlineLevel="0" collapsed="false"/>
    <row r="3656" customFormat="false" ht="15.75" hidden="false" customHeight="true" outlineLevel="0" collapsed="false"/>
    <row r="3657" customFormat="false" ht="15.75" hidden="false" customHeight="true" outlineLevel="0" collapsed="false"/>
    <row r="3658" customFormat="false" ht="15.75" hidden="false" customHeight="true" outlineLevel="0" collapsed="false"/>
    <row r="3659" customFormat="false" ht="15.75" hidden="false" customHeight="true" outlineLevel="0" collapsed="false"/>
    <row r="3660" customFormat="false" ht="15.75" hidden="false" customHeight="true" outlineLevel="0" collapsed="false"/>
    <row r="3661" customFormat="false" ht="15.75" hidden="false" customHeight="true" outlineLevel="0" collapsed="false"/>
    <row r="3662" customFormat="false" ht="15.75" hidden="false" customHeight="true" outlineLevel="0" collapsed="false"/>
    <row r="3663" customFormat="false" ht="15.75" hidden="false" customHeight="true" outlineLevel="0" collapsed="false"/>
    <row r="3664" customFormat="false" ht="15.75" hidden="false" customHeight="true" outlineLevel="0" collapsed="false"/>
    <row r="3665" customFormat="false" ht="15.75" hidden="false" customHeight="true" outlineLevel="0" collapsed="false"/>
    <row r="3666" customFormat="false" ht="15.75" hidden="false" customHeight="true" outlineLevel="0" collapsed="false"/>
    <row r="3667" customFormat="false" ht="15.75" hidden="false" customHeight="true" outlineLevel="0" collapsed="false"/>
    <row r="3668" customFormat="false" ht="15.75" hidden="false" customHeight="true" outlineLevel="0" collapsed="false"/>
    <row r="3669" customFormat="false" ht="15.75" hidden="false" customHeight="true" outlineLevel="0" collapsed="false"/>
    <row r="3670" customFormat="false" ht="15.75" hidden="false" customHeight="true" outlineLevel="0" collapsed="false"/>
    <row r="3671" customFormat="false" ht="15.75" hidden="false" customHeight="true" outlineLevel="0" collapsed="false"/>
    <row r="3672" customFormat="false" ht="15.75" hidden="false" customHeight="true" outlineLevel="0" collapsed="false"/>
    <row r="3673" customFormat="false" ht="15.75" hidden="false" customHeight="true" outlineLevel="0" collapsed="false"/>
    <row r="3674" customFormat="false" ht="15.75" hidden="false" customHeight="true" outlineLevel="0" collapsed="false"/>
    <row r="3675" customFormat="false" ht="15.75" hidden="false" customHeight="true" outlineLevel="0" collapsed="false"/>
    <row r="3676" customFormat="false" ht="15.75" hidden="false" customHeight="true" outlineLevel="0" collapsed="false"/>
    <row r="3677" customFormat="false" ht="15.75" hidden="false" customHeight="true" outlineLevel="0" collapsed="false"/>
    <row r="3678" customFormat="false" ht="15.75" hidden="false" customHeight="true" outlineLevel="0" collapsed="false"/>
    <row r="3679" customFormat="false" ht="15.75" hidden="false" customHeight="true" outlineLevel="0" collapsed="false"/>
    <row r="3680" customFormat="false" ht="15.75" hidden="false" customHeight="true" outlineLevel="0" collapsed="false"/>
    <row r="3681" customFormat="false" ht="15.75" hidden="false" customHeight="true" outlineLevel="0" collapsed="false"/>
    <row r="3682" customFormat="false" ht="15.75" hidden="false" customHeight="true" outlineLevel="0" collapsed="false"/>
    <row r="3683" customFormat="false" ht="15.75" hidden="false" customHeight="true" outlineLevel="0" collapsed="false"/>
    <row r="3684" customFormat="false" ht="15.75" hidden="false" customHeight="true" outlineLevel="0" collapsed="false"/>
    <row r="3685" customFormat="false" ht="15.75" hidden="false" customHeight="true" outlineLevel="0" collapsed="false"/>
    <row r="3686" customFormat="false" ht="15.75" hidden="false" customHeight="true" outlineLevel="0" collapsed="false"/>
    <row r="3687" customFormat="false" ht="15.75" hidden="false" customHeight="true" outlineLevel="0" collapsed="false"/>
    <row r="3688" customFormat="false" ht="15.75" hidden="false" customHeight="true" outlineLevel="0" collapsed="false"/>
    <row r="3689" customFormat="false" ht="15.75" hidden="false" customHeight="true" outlineLevel="0" collapsed="false"/>
    <row r="3690" customFormat="false" ht="15.75" hidden="false" customHeight="true" outlineLevel="0" collapsed="false"/>
    <row r="3691" customFormat="false" ht="15.75" hidden="false" customHeight="true" outlineLevel="0" collapsed="false"/>
    <row r="3692" customFormat="false" ht="15.75" hidden="false" customHeight="true" outlineLevel="0" collapsed="false"/>
    <row r="3693" customFormat="false" ht="15.75" hidden="false" customHeight="true" outlineLevel="0" collapsed="false"/>
    <row r="3694" customFormat="false" ht="15.75" hidden="false" customHeight="true" outlineLevel="0" collapsed="false"/>
    <row r="3695" customFormat="false" ht="15.75" hidden="false" customHeight="true" outlineLevel="0" collapsed="false"/>
    <row r="3696" customFormat="false" ht="15.75" hidden="false" customHeight="true" outlineLevel="0" collapsed="false"/>
    <row r="3697" customFormat="false" ht="15.75" hidden="false" customHeight="true" outlineLevel="0" collapsed="false"/>
    <row r="3698" customFormat="false" ht="15.75" hidden="false" customHeight="true" outlineLevel="0" collapsed="false"/>
    <row r="3699" customFormat="false" ht="15.75" hidden="false" customHeight="true" outlineLevel="0" collapsed="false"/>
    <row r="3700" customFormat="false" ht="15.75" hidden="false" customHeight="true" outlineLevel="0" collapsed="false"/>
    <row r="3701" customFormat="false" ht="15.75" hidden="false" customHeight="true" outlineLevel="0" collapsed="false"/>
    <row r="3702" customFormat="false" ht="15.75" hidden="false" customHeight="true" outlineLevel="0" collapsed="false"/>
    <row r="3703" customFormat="false" ht="15.75" hidden="false" customHeight="true" outlineLevel="0" collapsed="false"/>
    <row r="3704" customFormat="false" ht="15.75" hidden="false" customHeight="true" outlineLevel="0" collapsed="false"/>
    <row r="3705" customFormat="false" ht="15.75" hidden="false" customHeight="true" outlineLevel="0" collapsed="false"/>
    <row r="3706" customFormat="false" ht="15.75" hidden="false" customHeight="true" outlineLevel="0" collapsed="false"/>
    <row r="3707" customFormat="false" ht="15.75" hidden="false" customHeight="true" outlineLevel="0" collapsed="false"/>
    <row r="3708" customFormat="false" ht="15.75" hidden="false" customHeight="true" outlineLevel="0" collapsed="false"/>
    <row r="3709" customFormat="false" ht="15.75" hidden="false" customHeight="true" outlineLevel="0" collapsed="false"/>
    <row r="3710" customFormat="false" ht="15.75" hidden="false" customHeight="true" outlineLevel="0" collapsed="false"/>
    <row r="3711" customFormat="false" ht="15.75" hidden="false" customHeight="true" outlineLevel="0" collapsed="false"/>
    <row r="3712" customFormat="false" ht="15.75" hidden="false" customHeight="true" outlineLevel="0" collapsed="false"/>
    <row r="3713" customFormat="false" ht="15.75" hidden="false" customHeight="true" outlineLevel="0" collapsed="false"/>
    <row r="3714" customFormat="false" ht="15.75" hidden="false" customHeight="true" outlineLevel="0" collapsed="false"/>
    <row r="3715" customFormat="false" ht="15.75" hidden="false" customHeight="true" outlineLevel="0" collapsed="false"/>
    <row r="3716" customFormat="false" ht="15.75" hidden="false" customHeight="true" outlineLevel="0" collapsed="false"/>
    <row r="3717" customFormat="false" ht="15.75" hidden="false" customHeight="true" outlineLevel="0" collapsed="false"/>
    <row r="3718" customFormat="false" ht="15.75" hidden="false" customHeight="true" outlineLevel="0" collapsed="false"/>
    <row r="3719" customFormat="false" ht="15.75" hidden="false" customHeight="true" outlineLevel="0" collapsed="false"/>
    <row r="3720" customFormat="false" ht="15.75" hidden="false" customHeight="true" outlineLevel="0" collapsed="false"/>
    <row r="3721" customFormat="false" ht="15.75" hidden="false" customHeight="true" outlineLevel="0" collapsed="false"/>
    <row r="3722" customFormat="false" ht="15.75" hidden="false" customHeight="true" outlineLevel="0" collapsed="false"/>
    <row r="3723" customFormat="false" ht="15.75" hidden="false" customHeight="true" outlineLevel="0" collapsed="false"/>
    <row r="3724" customFormat="false" ht="15.75" hidden="false" customHeight="true" outlineLevel="0" collapsed="false"/>
    <row r="3725" customFormat="false" ht="15.75" hidden="false" customHeight="true" outlineLevel="0" collapsed="false"/>
    <row r="3726" customFormat="false" ht="15.75" hidden="false" customHeight="true" outlineLevel="0" collapsed="false"/>
    <row r="3727" customFormat="false" ht="15.75" hidden="false" customHeight="true" outlineLevel="0" collapsed="false"/>
    <row r="3728" customFormat="false" ht="15.75" hidden="false" customHeight="true" outlineLevel="0" collapsed="false"/>
    <row r="3729" customFormat="false" ht="15.75" hidden="false" customHeight="true" outlineLevel="0" collapsed="false"/>
    <row r="3730" customFormat="false" ht="15.75" hidden="false" customHeight="true" outlineLevel="0" collapsed="false"/>
    <row r="3731" customFormat="false" ht="15.75" hidden="false" customHeight="true" outlineLevel="0" collapsed="false"/>
    <row r="3732" customFormat="false" ht="15.75" hidden="false" customHeight="true" outlineLevel="0" collapsed="false"/>
    <row r="3733" customFormat="false" ht="15.75" hidden="false" customHeight="true" outlineLevel="0" collapsed="false"/>
    <row r="3734" customFormat="false" ht="15.75" hidden="false" customHeight="true" outlineLevel="0" collapsed="false"/>
    <row r="3735" customFormat="false" ht="15.75" hidden="false" customHeight="true" outlineLevel="0" collapsed="false"/>
    <row r="3736" customFormat="false" ht="15.75" hidden="false" customHeight="true" outlineLevel="0" collapsed="false"/>
    <row r="3737" customFormat="false" ht="15.75" hidden="false" customHeight="true" outlineLevel="0" collapsed="false"/>
    <row r="3738" customFormat="false" ht="15.75" hidden="false" customHeight="true" outlineLevel="0" collapsed="false"/>
    <row r="3739" customFormat="false" ht="15.75" hidden="false" customHeight="true" outlineLevel="0" collapsed="false"/>
    <row r="3740" customFormat="false" ht="15.75" hidden="false" customHeight="true" outlineLevel="0" collapsed="false"/>
    <row r="3741" customFormat="false" ht="15.75" hidden="false" customHeight="true" outlineLevel="0" collapsed="false"/>
    <row r="3742" customFormat="false" ht="15.75" hidden="false" customHeight="true" outlineLevel="0" collapsed="false"/>
    <row r="3743" customFormat="false" ht="15.75" hidden="false" customHeight="true" outlineLevel="0" collapsed="false"/>
    <row r="3744" customFormat="false" ht="15.75" hidden="false" customHeight="true" outlineLevel="0" collapsed="false"/>
    <row r="3745" customFormat="false" ht="15.75" hidden="false" customHeight="true" outlineLevel="0" collapsed="false"/>
    <row r="3746" customFormat="false" ht="15.75" hidden="false" customHeight="true" outlineLevel="0" collapsed="false"/>
    <row r="3747" customFormat="false" ht="15.75" hidden="false" customHeight="true" outlineLevel="0" collapsed="false"/>
    <row r="3748" customFormat="false" ht="15.75" hidden="false" customHeight="true" outlineLevel="0" collapsed="false"/>
    <row r="3749" customFormat="false" ht="15.75" hidden="false" customHeight="true" outlineLevel="0" collapsed="false"/>
    <row r="3750" customFormat="false" ht="15.75" hidden="false" customHeight="true" outlineLevel="0" collapsed="false"/>
    <row r="3751" customFormat="false" ht="15.75" hidden="false" customHeight="true" outlineLevel="0" collapsed="false"/>
    <row r="3752" customFormat="false" ht="15.75" hidden="false" customHeight="true" outlineLevel="0" collapsed="false"/>
    <row r="3753" customFormat="false" ht="15.75" hidden="false" customHeight="true" outlineLevel="0" collapsed="false"/>
    <row r="3754" customFormat="false" ht="15.75" hidden="false" customHeight="true" outlineLevel="0" collapsed="false"/>
    <row r="3755" customFormat="false" ht="15.75" hidden="false" customHeight="true" outlineLevel="0" collapsed="false"/>
    <row r="3756" customFormat="false" ht="15.75" hidden="false" customHeight="true" outlineLevel="0" collapsed="false"/>
    <row r="3757" customFormat="false" ht="15.75" hidden="false" customHeight="true" outlineLevel="0" collapsed="false"/>
    <row r="3758" customFormat="false" ht="15.75" hidden="false" customHeight="true" outlineLevel="0" collapsed="false"/>
    <row r="3759" customFormat="false" ht="15.75" hidden="false" customHeight="true" outlineLevel="0" collapsed="false"/>
    <row r="3760" customFormat="false" ht="15.75" hidden="false" customHeight="true" outlineLevel="0" collapsed="false"/>
    <row r="3761" customFormat="false" ht="15.75" hidden="false" customHeight="true" outlineLevel="0" collapsed="false"/>
    <row r="3762" customFormat="false" ht="15.75" hidden="false" customHeight="true" outlineLevel="0" collapsed="false"/>
    <row r="3763" customFormat="false" ht="15.75" hidden="false" customHeight="true" outlineLevel="0" collapsed="false"/>
    <row r="3764" customFormat="false" ht="15.75" hidden="false" customHeight="true" outlineLevel="0" collapsed="false"/>
    <row r="3765" customFormat="false" ht="15.75" hidden="false" customHeight="true" outlineLevel="0" collapsed="false"/>
    <row r="3766" customFormat="false" ht="15.75" hidden="false" customHeight="true" outlineLevel="0" collapsed="false"/>
    <row r="3767" customFormat="false" ht="15.75" hidden="false" customHeight="true" outlineLevel="0" collapsed="false"/>
    <row r="3768" customFormat="false" ht="15.75" hidden="false" customHeight="true" outlineLevel="0" collapsed="false"/>
    <row r="3769" customFormat="false" ht="15.75" hidden="false" customHeight="true" outlineLevel="0" collapsed="false"/>
    <row r="3770" customFormat="false" ht="15.75" hidden="false" customHeight="true" outlineLevel="0" collapsed="false"/>
    <row r="3771" customFormat="false" ht="15.75" hidden="false" customHeight="true" outlineLevel="0" collapsed="false"/>
    <row r="3772" customFormat="false" ht="15.75" hidden="false" customHeight="true" outlineLevel="0" collapsed="false"/>
    <row r="3773" customFormat="false" ht="15.75" hidden="false" customHeight="true" outlineLevel="0" collapsed="false"/>
    <row r="3774" customFormat="false" ht="15.75" hidden="false" customHeight="true" outlineLevel="0" collapsed="false"/>
    <row r="3775" customFormat="false" ht="15.75" hidden="false" customHeight="true" outlineLevel="0" collapsed="false"/>
    <row r="3776" customFormat="false" ht="15.75" hidden="false" customHeight="true" outlineLevel="0" collapsed="false"/>
    <row r="3777" customFormat="false" ht="15.75" hidden="false" customHeight="true" outlineLevel="0" collapsed="false"/>
    <row r="3778" customFormat="false" ht="15.75" hidden="false" customHeight="true" outlineLevel="0" collapsed="false"/>
    <row r="3779" customFormat="false" ht="15.75" hidden="false" customHeight="true" outlineLevel="0" collapsed="false"/>
    <row r="3780" customFormat="false" ht="15.75" hidden="false" customHeight="true" outlineLevel="0" collapsed="false"/>
    <row r="3781" customFormat="false" ht="15.75" hidden="false" customHeight="true" outlineLevel="0" collapsed="false"/>
    <row r="3782" customFormat="false" ht="15.75" hidden="false" customHeight="true" outlineLevel="0" collapsed="false"/>
    <row r="3783" customFormat="false" ht="15.75" hidden="false" customHeight="true" outlineLevel="0" collapsed="false"/>
    <row r="3784" customFormat="false" ht="15.75" hidden="false" customHeight="true" outlineLevel="0" collapsed="false"/>
    <row r="3785" customFormat="false" ht="15.75" hidden="false" customHeight="true" outlineLevel="0" collapsed="false"/>
    <row r="3786" customFormat="false" ht="15.75" hidden="false" customHeight="true" outlineLevel="0" collapsed="false"/>
    <row r="3787" customFormat="false" ht="15.75" hidden="false" customHeight="true" outlineLevel="0" collapsed="false"/>
    <row r="3788" customFormat="false" ht="15.75" hidden="false" customHeight="true" outlineLevel="0" collapsed="false"/>
    <row r="3789" customFormat="false" ht="15.75" hidden="false" customHeight="true" outlineLevel="0" collapsed="false"/>
    <row r="3790" customFormat="false" ht="15.75" hidden="false" customHeight="true" outlineLevel="0" collapsed="false"/>
    <row r="3791" customFormat="false" ht="15.75" hidden="false" customHeight="true" outlineLevel="0" collapsed="false"/>
    <row r="3792" customFormat="false" ht="15.75" hidden="false" customHeight="true" outlineLevel="0" collapsed="false"/>
    <row r="3793" customFormat="false" ht="15.75" hidden="false" customHeight="true" outlineLevel="0" collapsed="false"/>
    <row r="3794" customFormat="false" ht="15.75" hidden="false" customHeight="true" outlineLevel="0" collapsed="false"/>
    <row r="3795" customFormat="false" ht="15.75" hidden="false" customHeight="true" outlineLevel="0" collapsed="false"/>
    <row r="3796" customFormat="false" ht="15.75" hidden="false" customHeight="true" outlineLevel="0" collapsed="false"/>
    <row r="3797" customFormat="false" ht="15.75" hidden="false" customHeight="true" outlineLevel="0" collapsed="false"/>
    <row r="3798" customFormat="false" ht="15.75" hidden="false" customHeight="true" outlineLevel="0" collapsed="false"/>
    <row r="3799" customFormat="false" ht="15.75" hidden="false" customHeight="true" outlineLevel="0" collapsed="false"/>
    <row r="3800" customFormat="false" ht="15.75" hidden="false" customHeight="true" outlineLevel="0" collapsed="false"/>
    <row r="3801" customFormat="false" ht="15.75" hidden="false" customHeight="true" outlineLevel="0" collapsed="false"/>
    <row r="3802" customFormat="false" ht="15.75" hidden="false" customHeight="true" outlineLevel="0" collapsed="false"/>
    <row r="3803" customFormat="false" ht="15.75" hidden="false" customHeight="true" outlineLevel="0" collapsed="false"/>
    <row r="3804" customFormat="false" ht="15.75" hidden="false" customHeight="true" outlineLevel="0" collapsed="false"/>
    <row r="3805" customFormat="false" ht="15.75" hidden="false" customHeight="true" outlineLevel="0" collapsed="false"/>
    <row r="3806" customFormat="false" ht="15.75" hidden="false" customHeight="true" outlineLevel="0" collapsed="false"/>
    <row r="3807" customFormat="false" ht="15.75" hidden="false" customHeight="true" outlineLevel="0" collapsed="false"/>
    <row r="3808" customFormat="false" ht="15.75" hidden="false" customHeight="true" outlineLevel="0" collapsed="false"/>
    <row r="3809" customFormat="false" ht="15.75" hidden="false" customHeight="true" outlineLevel="0" collapsed="false"/>
    <row r="3810" customFormat="false" ht="15.75" hidden="false" customHeight="true" outlineLevel="0" collapsed="false"/>
    <row r="3811" customFormat="false" ht="15.75" hidden="false" customHeight="true" outlineLevel="0" collapsed="false"/>
    <row r="3812" customFormat="false" ht="15.75" hidden="false" customHeight="true" outlineLevel="0" collapsed="false"/>
    <row r="3813" customFormat="false" ht="15.75" hidden="false" customHeight="true" outlineLevel="0" collapsed="false"/>
    <row r="3814" customFormat="false" ht="15.75" hidden="false" customHeight="true" outlineLevel="0" collapsed="false"/>
    <row r="3815" customFormat="false" ht="15.75" hidden="false" customHeight="true" outlineLevel="0" collapsed="false"/>
    <row r="3816" customFormat="false" ht="15.75" hidden="false" customHeight="true" outlineLevel="0" collapsed="false"/>
    <row r="3817" customFormat="false" ht="15.75" hidden="false" customHeight="true" outlineLevel="0" collapsed="false"/>
    <row r="3818" customFormat="false" ht="15.75" hidden="false" customHeight="true" outlineLevel="0" collapsed="false"/>
    <row r="3819" customFormat="false" ht="15.75" hidden="false" customHeight="true" outlineLevel="0" collapsed="false"/>
    <row r="3820" customFormat="false" ht="15.75" hidden="false" customHeight="true" outlineLevel="0" collapsed="false"/>
    <row r="3821" customFormat="false" ht="15.75" hidden="false" customHeight="true" outlineLevel="0" collapsed="false"/>
    <row r="3822" customFormat="false" ht="15.75" hidden="false" customHeight="true" outlineLevel="0" collapsed="false"/>
    <row r="3823" customFormat="false" ht="15.75" hidden="false" customHeight="true" outlineLevel="0" collapsed="false"/>
    <row r="3824" customFormat="false" ht="15.75" hidden="false" customHeight="true" outlineLevel="0" collapsed="false"/>
    <row r="3825" customFormat="false" ht="15.75" hidden="false" customHeight="true" outlineLevel="0" collapsed="false"/>
    <row r="3826" customFormat="false" ht="15.75" hidden="false" customHeight="true" outlineLevel="0" collapsed="false"/>
    <row r="3827" customFormat="false" ht="15.75" hidden="false" customHeight="true" outlineLevel="0" collapsed="false"/>
    <row r="3828" customFormat="false" ht="15.75" hidden="false" customHeight="true" outlineLevel="0" collapsed="false"/>
    <row r="3829" customFormat="false" ht="15.75" hidden="false" customHeight="true" outlineLevel="0" collapsed="false"/>
    <row r="3830" customFormat="false" ht="15.75" hidden="false" customHeight="true" outlineLevel="0" collapsed="false"/>
    <row r="3831" customFormat="false" ht="15.75" hidden="false" customHeight="true" outlineLevel="0" collapsed="false"/>
    <row r="3832" customFormat="false" ht="15.75" hidden="false" customHeight="true" outlineLevel="0" collapsed="false"/>
    <row r="3833" customFormat="false" ht="15.75" hidden="false" customHeight="true" outlineLevel="0" collapsed="false"/>
    <row r="3834" customFormat="false" ht="15.75" hidden="false" customHeight="true" outlineLevel="0" collapsed="false"/>
    <row r="3835" customFormat="false" ht="15.75" hidden="false" customHeight="true" outlineLevel="0" collapsed="false"/>
    <row r="3836" customFormat="false" ht="15.75" hidden="false" customHeight="true" outlineLevel="0" collapsed="false"/>
    <row r="3837" customFormat="false" ht="15.75" hidden="false" customHeight="true" outlineLevel="0" collapsed="false"/>
    <row r="3838" customFormat="false" ht="15.75" hidden="false" customHeight="true" outlineLevel="0" collapsed="false"/>
    <row r="3839" customFormat="false" ht="15.75" hidden="false" customHeight="true" outlineLevel="0" collapsed="false"/>
    <row r="3840" customFormat="false" ht="15.75" hidden="false" customHeight="true" outlineLevel="0" collapsed="false"/>
    <row r="3841" customFormat="false" ht="15.75" hidden="false" customHeight="true" outlineLevel="0" collapsed="false"/>
    <row r="3842" customFormat="false" ht="15.75" hidden="false" customHeight="true" outlineLevel="0" collapsed="false"/>
    <row r="3843" customFormat="false" ht="15.75" hidden="false" customHeight="true" outlineLevel="0" collapsed="false"/>
    <row r="3844" customFormat="false" ht="15.75" hidden="false" customHeight="true" outlineLevel="0" collapsed="false"/>
    <row r="3845" customFormat="false" ht="15.75" hidden="false" customHeight="true" outlineLevel="0" collapsed="false"/>
    <row r="3846" customFormat="false" ht="15.75" hidden="false" customHeight="true" outlineLevel="0" collapsed="false"/>
    <row r="3847" customFormat="false" ht="15.75" hidden="false" customHeight="true" outlineLevel="0" collapsed="false"/>
    <row r="3848" customFormat="false" ht="15.75" hidden="false" customHeight="true" outlineLevel="0" collapsed="false"/>
    <row r="3849" customFormat="false" ht="15.75" hidden="false" customHeight="true" outlineLevel="0" collapsed="false"/>
    <row r="3850" customFormat="false" ht="15.75" hidden="false" customHeight="true" outlineLevel="0" collapsed="false"/>
    <row r="3851" customFormat="false" ht="15.75" hidden="false" customHeight="true" outlineLevel="0" collapsed="false"/>
    <row r="3852" customFormat="false" ht="15.75" hidden="false" customHeight="true" outlineLevel="0" collapsed="false"/>
    <row r="3853" customFormat="false" ht="15.75" hidden="false" customHeight="true" outlineLevel="0" collapsed="false"/>
    <row r="3854" customFormat="false" ht="15.75" hidden="false" customHeight="true" outlineLevel="0" collapsed="false"/>
    <row r="3855" customFormat="false" ht="15.75" hidden="false" customHeight="true" outlineLevel="0" collapsed="false"/>
    <row r="3856" customFormat="false" ht="15.75" hidden="false" customHeight="true" outlineLevel="0" collapsed="false"/>
    <row r="3857" customFormat="false" ht="15.75" hidden="false" customHeight="true" outlineLevel="0" collapsed="false"/>
    <row r="3858" customFormat="false" ht="15.75" hidden="false" customHeight="true" outlineLevel="0" collapsed="false"/>
    <row r="3859" customFormat="false" ht="15.75" hidden="false" customHeight="true" outlineLevel="0" collapsed="false"/>
    <row r="3860" customFormat="false" ht="15.75" hidden="false" customHeight="true" outlineLevel="0" collapsed="false"/>
    <row r="3861" customFormat="false" ht="15.75" hidden="false" customHeight="true" outlineLevel="0" collapsed="false"/>
    <row r="3862" customFormat="false" ht="15.75" hidden="false" customHeight="true" outlineLevel="0" collapsed="false"/>
    <row r="3863" customFormat="false" ht="15.75" hidden="false" customHeight="true" outlineLevel="0" collapsed="false"/>
    <row r="3864" customFormat="false" ht="15.75" hidden="false" customHeight="true" outlineLevel="0" collapsed="false"/>
    <row r="3865" customFormat="false" ht="15.75" hidden="false" customHeight="true" outlineLevel="0" collapsed="false"/>
    <row r="3866" customFormat="false" ht="15.75" hidden="false" customHeight="true" outlineLevel="0" collapsed="false"/>
    <row r="3867" customFormat="false" ht="15.75" hidden="false" customHeight="true" outlineLevel="0" collapsed="false"/>
    <row r="3868" customFormat="false" ht="15.75" hidden="false" customHeight="true" outlineLevel="0" collapsed="false"/>
    <row r="3869" customFormat="false" ht="15.75" hidden="false" customHeight="true" outlineLevel="0" collapsed="false"/>
    <row r="3870" customFormat="false" ht="15.75" hidden="false" customHeight="true" outlineLevel="0" collapsed="false"/>
    <row r="3871" customFormat="false" ht="15.75" hidden="false" customHeight="true" outlineLevel="0" collapsed="false"/>
    <row r="3872" customFormat="false" ht="15.75" hidden="false" customHeight="true" outlineLevel="0" collapsed="false"/>
    <row r="3873" customFormat="false" ht="15.75" hidden="false" customHeight="true" outlineLevel="0" collapsed="false"/>
    <row r="3874" customFormat="false" ht="15.75" hidden="false" customHeight="true" outlineLevel="0" collapsed="false"/>
    <row r="3875" customFormat="false" ht="15.75" hidden="false" customHeight="true" outlineLevel="0" collapsed="false"/>
    <row r="3876" customFormat="false" ht="15.75" hidden="false" customHeight="true" outlineLevel="0" collapsed="false"/>
    <row r="3877" customFormat="false" ht="15.75" hidden="false" customHeight="true" outlineLevel="0" collapsed="false"/>
    <row r="3878" customFormat="false" ht="15.75" hidden="false" customHeight="true" outlineLevel="0" collapsed="false"/>
    <row r="3879" customFormat="false" ht="15.75" hidden="false" customHeight="true" outlineLevel="0" collapsed="false"/>
    <row r="3880" customFormat="false" ht="15.75" hidden="false" customHeight="true" outlineLevel="0" collapsed="false"/>
    <row r="3881" customFormat="false" ht="15.75" hidden="false" customHeight="true" outlineLevel="0" collapsed="false"/>
    <row r="3882" customFormat="false" ht="15.75" hidden="false" customHeight="true" outlineLevel="0" collapsed="false"/>
    <row r="3883" customFormat="false" ht="15.75" hidden="false" customHeight="true" outlineLevel="0" collapsed="false"/>
    <row r="3884" customFormat="false" ht="15.75" hidden="false" customHeight="true" outlineLevel="0" collapsed="false"/>
    <row r="3885" customFormat="false" ht="15.75" hidden="false" customHeight="true" outlineLevel="0" collapsed="false"/>
    <row r="3886" customFormat="false" ht="15.75" hidden="false" customHeight="true" outlineLevel="0" collapsed="false"/>
    <row r="3887" customFormat="false" ht="15.75" hidden="false" customHeight="true" outlineLevel="0" collapsed="false"/>
    <row r="3888" customFormat="false" ht="15.75" hidden="false" customHeight="true" outlineLevel="0" collapsed="false"/>
    <row r="3889" customFormat="false" ht="15.75" hidden="false" customHeight="true" outlineLevel="0" collapsed="false"/>
    <row r="3890" customFormat="false" ht="15.75" hidden="false" customHeight="true" outlineLevel="0" collapsed="false"/>
    <row r="3891" customFormat="false" ht="15.75" hidden="false" customHeight="true" outlineLevel="0" collapsed="false"/>
    <row r="3892" customFormat="false" ht="15.75" hidden="false" customHeight="true" outlineLevel="0" collapsed="false"/>
    <row r="3893" customFormat="false" ht="15.75" hidden="false" customHeight="true" outlineLevel="0" collapsed="false"/>
    <row r="3894" customFormat="false" ht="15.75" hidden="false" customHeight="true" outlineLevel="0" collapsed="false"/>
    <row r="3895" customFormat="false" ht="15.75" hidden="false" customHeight="true" outlineLevel="0" collapsed="false"/>
    <row r="3896" customFormat="false" ht="15.75" hidden="false" customHeight="true" outlineLevel="0" collapsed="false"/>
    <row r="3897" customFormat="false" ht="15.75" hidden="false" customHeight="true" outlineLevel="0" collapsed="false"/>
    <row r="3898" customFormat="false" ht="15.75" hidden="false" customHeight="true" outlineLevel="0" collapsed="false"/>
    <row r="3899" customFormat="false" ht="15.75" hidden="false" customHeight="true" outlineLevel="0" collapsed="false"/>
    <row r="3900" customFormat="false" ht="15.75" hidden="false" customHeight="true" outlineLevel="0" collapsed="false"/>
    <row r="3901" customFormat="false" ht="15.75" hidden="false" customHeight="true" outlineLevel="0" collapsed="false"/>
    <row r="3902" customFormat="false" ht="15.75" hidden="false" customHeight="true" outlineLevel="0" collapsed="false"/>
    <row r="3903" customFormat="false" ht="15.75" hidden="false" customHeight="true" outlineLevel="0" collapsed="false"/>
    <row r="3904" customFormat="false" ht="15.75" hidden="false" customHeight="true" outlineLevel="0" collapsed="false"/>
    <row r="3905" customFormat="false" ht="15.75" hidden="false" customHeight="true" outlineLevel="0" collapsed="false"/>
    <row r="3906" customFormat="false" ht="15.75" hidden="false" customHeight="true" outlineLevel="0" collapsed="false"/>
    <row r="3907" customFormat="false" ht="15.75" hidden="false" customHeight="true" outlineLevel="0" collapsed="false"/>
    <row r="3908" customFormat="false" ht="15.75" hidden="false" customHeight="true" outlineLevel="0" collapsed="false"/>
    <row r="3909" customFormat="false" ht="15.75" hidden="false" customHeight="true" outlineLevel="0" collapsed="false"/>
    <row r="3910" customFormat="false" ht="15.75" hidden="false" customHeight="true" outlineLevel="0" collapsed="false"/>
    <row r="3911" customFormat="false" ht="15.75" hidden="false" customHeight="true" outlineLevel="0" collapsed="false"/>
    <row r="3912" customFormat="false" ht="15.75" hidden="false" customHeight="true" outlineLevel="0" collapsed="false"/>
    <row r="3913" customFormat="false" ht="15.75" hidden="false" customHeight="true" outlineLevel="0" collapsed="false"/>
    <row r="3914" customFormat="false" ht="15.75" hidden="false" customHeight="true" outlineLevel="0" collapsed="false"/>
    <row r="3915" customFormat="false" ht="15.75" hidden="false" customHeight="true" outlineLevel="0" collapsed="false"/>
    <row r="3916" customFormat="false" ht="15.75" hidden="false" customHeight="true" outlineLevel="0" collapsed="false"/>
    <row r="3917" customFormat="false" ht="15.75" hidden="false" customHeight="true" outlineLevel="0" collapsed="false"/>
    <row r="3918" customFormat="false" ht="15.75" hidden="false" customHeight="true" outlineLevel="0" collapsed="false"/>
    <row r="3919" customFormat="false" ht="15.75" hidden="false" customHeight="true" outlineLevel="0" collapsed="false"/>
    <row r="3920" customFormat="false" ht="15.75" hidden="false" customHeight="true" outlineLevel="0" collapsed="false"/>
    <row r="3921" customFormat="false" ht="15.75" hidden="false" customHeight="true" outlineLevel="0" collapsed="false"/>
    <row r="3922" customFormat="false" ht="15.75" hidden="false" customHeight="true" outlineLevel="0" collapsed="false"/>
    <row r="3923" customFormat="false" ht="15.75" hidden="false" customHeight="true" outlineLevel="0" collapsed="false"/>
    <row r="3924" customFormat="false" ht="15.75" hidden="false" customHeight="true" outlineLevel="0" collapsed="false"/>
    <row r="3925" customFormat="false" ht="15.75" hidden="false" customHeight="true" outlineLevel="0" collapsed="false"/>
    <row r="3926" customFormat="false" ht="15.75" hidden="false" customHeight="true" outlineLevel="0" collapsed="false"/>
    <row r="3927" customFormat="false" ht="15.75" hidden="false" customHeight="true" outlineLevel="0" collapsed="false"/>
    <row r="3928" customFormat="false" ht="15.75" hidden="false" customHeight="true" outlineLevel="0" collapsed="false"/>
    <row r="3929" customFormat="false" ht="15.75" hidden="false" customHeight="true" outlineLevel="0" collapsed="false"/>
    <row r="3930" customFormat="false" ht="15.75" hidden="false" customHeight="true" outlineLevel="0" collapsed="false"/>
    <row r="3931" customFormat="false" ht="15.75" hidden="false" customHeight="true" outlineLevel="0" collapsed="false"/>
    <row r="3932" customFormat="false" ht="15.75" hidden="false" customHeight="true" outlineLevel="0" collapsed="false"/>
    <row r="3933" customFormat="false" ht="15.75" hidden="false" customHeight="true" outlineLevel="0" collapsed="false"/>
    <row r="3934" customFormat="false" ht="15.75" hidden="false" customHeight="true" outlineLevel="0" collapsed="false"/>
    <row r="3935" customFormat="false" ht="15.75" hidden="false" customHeight="true" outlineLevel="0" collapsed="false"/>
    <row r="3936" customFormat="false" ht="15.75" hidden="false" customHeight="true" outlineLevel="0" collapsed="false"/>
    <row r="3937" customFormat="false" ht="15.75" hidden="false" customHeight="true" outlineLevel="0" collapsed="false"/>
    <row r="3938" customFormat="false" ht="15.75" hidden="false" customHeight="true" outlineLevel="0" collapsed="false"/>
    <row r="3939" customFormat="false" ht="15.75" hidden="false" customHeight="true" outlineLevel="0" collapsed="false"/>
    <row r="3940" customFormat="false" ht="15.75" hidden="false" customHeight="true" outlineLevel="0" collapsed="false"/>
    <row r="3941" customFormat="false" ht="15.75" hidden="false" customHeight="true" outlineLevel="0" collapsed="false"/>
    <row r="3942" customFormat="false" ht="15.75" hidden="false" customHeight="true" outlineLevel="0" collapsed="false"/>
    <row r="3943" customFormat="false" ht="15.75" hidden="false" customHeight="true" outlineLevel="0" collapsed="false"/>
    <row r="3944" customFormat="false" ht="15.75" hidden="false" customHeight="true" outlineLevel="0" collapsed="false"/>
    <row r="3945" customFormat="false" ht="15.75" hidden="false" customHeight="true" outlineLevel="0" collapsed="false"/>
    <row r="3946" customFormat="false" ht="15.75" hidden="false" customHeight="true" outlineLevel="0" collapsed="false"/>
    <row r="3947" customFormat="false" ht="15.75" hidden="false" customHeight="true" outlineLevel="0" collapsed="false"/>
    <row r="3948" customFormat="false" ht="15.75" hidden="false" customHeight="true" outlineLevel="0" collapsed="false"/>
    <row r="3949" customFormat="false" ht="15.75" hidden="false" customHeight="true" outlineLevel="0" collapsed="false"/>
    <row r="3950" customFormat="false" ht="15.75" hidden="false" customHeight="true" outlineLevel="0" collapsed="false"/>
    <row r="3951" customFormat="false" ht="15.75" hidden="false" customHeight="true" outlineLevel="0" collapsed="false"/>
    <row r="3952" customFormat="false" ht="15.75" hidden="false" customHeight="true" outlineLevel="0" collapsed="false"/>
    <row r="3953" customFormat="false" ht="15.75" hidden="false" customHeight="true" outlineLevel="0" collapsed="false"/>
    <row r="3954" customFormat="false" ht="15.75" hidden="false" customHeight="true" outlineLevel="0" collapsed="false"/>
    <row r="3955" customFormat="false" ht="15.75" hidden="false" customHeight="true" outlineLevel="0" collapsed="false"/>
    <row r="3956" customFormat="false" ht="15.75" hidden="false" customHeight="true" outlineLevel="0" collapsed="false"/>
    <row r="3957" customFormat="false" ht="15.75" hidden="false" customHeight="true" outlineLevel="0" collapsed="false"/>
    <row r="3958" customFormat="false" ht="15.75" hidden="false" customHeight="true" outlineLevel="0" collapsed="false"/>
    <row r="3959" customFormat="false" ht="15.75" hidden="false" customHeight="true" outlineLevel="0" collapsed="false"/>
    <row r="3960" customFormat="false" ht="15.75" hidden="false" customHeight="true" outlineLevel="0" collapsed="false"/>
    <row r="3961" customFormat="false" ht="15.75" hidden="false" customHeight="true" outlineLevel="0" collapsed="false"/>
    <row r="3962" customFormat="false" ht="15.75" hidden="false" customHeight="true" outlineLevel="0" collapsed="false"/>
    <row r="3963" customFormat="false" ht="15.75" hidden="false" customHeight="true" outlineLevel="0" collapsed="false"/>
    <row r="3964" customFormat="false" ht="15.75" hidden="false" customHeight="true" outlineLevel="0" collapsed="false"/>
    <row r="3965" customFormat="false" ht="15.75" hidden="false" customHeight="true" outlineLevel="0" collapsed="false"/>
    <row r="3966" customFormat="false" ht="15.75" hidden="false" customHeight="true" outlineLevel="0" collapsed="false"/>
    <row r="3967" customFormat="false" ht="15.75" hidden="false" customHeight="true" outlineLevel="0" collapsed="false"/>
    <row r="3968" customFormat="false" ht="15.75" hidden="false" customHeight="true" outlineLevel="0" collapsed="false"/>
    <row r="3969" customFormat="false" ht="15.75" hidden="false" customHeight="true" outlineLevel="0" collapsed="false"/>
    <row r="3970" customFormat="false" ht="15.75" hidden="false" customHeight="true" outlineLevel="0" collapsed="false"/>
    <row r="3971" customFormat="false" ht="15.75" hidden="false" customHeight="true" outlineLevel="0" collapsed="false"/>
    <row r="3972" customFormat="false" ht="15.75" hidden="false" customHeight="true" outlineLevel="0" collapsed="false"/>
    <row r="3973" customFormat="false" ht="15.75" hidden="false" customHeight="true" outlineLevel="0" collapsed="false"/>
    <row r="3974" customFormat="false" ht="15.75" hidden="false" customHeight="true" outlineLevel="0" collapsed="false"/>
    <row r="3975" customFormat="false" ht="15.75" hidden="false" customHeight="true" outlineLevel="0" collapsed="false"/>
    <row r="3976" customFormat="false" ht="15.75" hidden="false" customHeight="true" outlineLevel="0" collapsed="false"/>
    <row r="3977" customFormat="false" ht="15.75" hidden="false" customHeight="true" outlineLevel="0" collapsed="false"/>
    <row r="3978" customFormat="false" ht="15.75" hidden="false" customHeight="true" outlineLevel="0" collapsed="false"/>
    <row r="3979" customFormat="false" ht="15.75" hidden="false" customHeight="true" outlineLevel="0" collapsed="false"/>
    <row r="3980" customFormat="false" ht="15.75" hidden="false" customHeight="true" outlineLevel="0" collapsed="false"/>
    <row r="3981" customFormat="false" ht="15.75" hidden="false" customHeight="true" outlineLevel="0" collapsed="false"/>
    <row r="3982" customFormat="false" ht="15.75" hidden="false" customHeight="true" outlineLevel="0" collapsed="false"/>
    <row r="3983" customFormat="false" ht="15.75" hidden="false" customHeight="true" outlineLevel="0" collapsed="false"/>
    <row r="3984" customFormat="false" ht="15.75" hidden="false" customHeight="true" outlineLevel="0" collapsed="false"/>
    <row r="3985" customFormat="false" ht="15.75" hidden="false" customHeight="true" outlineLevel="0" collapsed="false"/>
    <row r="3986" customFormat="false" ht="15.75" hidden="false" customHeight="true" outlineLevel="0" collapsed="false"/>
    <row r="3987" customFormat="false" ht="15.75" hidden="false" customHeight="true" outlineLevel="0" collapsed="false"/>
    <row r="3988" customFormat="false" ht="15.75" hidden="false" customHeight="true" outlineLevel="0" collapsed="false"/>
    <row r="3989" customFormat="false" ht="15.75" hidden="false" customHeight="true" outlineLevel="0" collapsed="false"/>
    <row r="3990" customFormat="false" ht="15.75" hidden="false" customHeight="true" outlineLevel="0" collapsed="false"/>
    <row r="3991" customFormat="false" ht="15.75" hidden="false" customHeight="true" outlineLevel="0" collapsed="false"/>
    <row r="3992" customFormat="false" ht="15.75" hidden="false" customHeight="true" outlineLevel="0" collapsed="false"/>
    <row r="3993" customFormat="false" ht="15.75" hidden="false" customHeight="true" outlineLevel="0" collapsed="false"/>
    <row r="3994" customFormat="false" ht="15.75" hidden="false" customHeight="true" outlineLevel="0" collapsed="false"/>
    <row r="3995" customFormat="false" ht="15.75" hidden="false" customHeight="true" outlineLevel="0" collapsed="false"/>
    <row r="3996" customFormat="false" ht="15.75" hidden="false" customHeight="true" outlineLevel="0" collapsed="false"/>
    <row r="3997" customFormat="false" ht="15.75" hidden="false" customHeight="true" outlineLevel="0" collapsed="false"/>
    <row r="3998" customFormat="false" ht="15.75" hidden="false" customHeight="true" outlineLevel="0" collapsed="false"/>
    <row r="3999" customFormat="false" ht="15.75" hidden="false" customHeight="true" outlineLevel="0" collapsed="false"/>
    <row r="4000" customFormat="false" ht="15.75" hidden="false" customHeight="true" outlineLevel="0" collapsed="false"/>
    <row r="4001" customFormat="false" ht="15.75" hidden="false" customHeight="true" outlineLevel="0" collapsed="false"/>
    <row r="4002" customFormat="false" ht="15.75" hidden="false" customHeight="true" outlineLevel="0" collapsed="false"/>
    <row r="4003" customFormat="false" ht="15.75" hidden="false" customHeight="true" outlineLevel="0" collapsed="false"/>
    <row r="4004" customFormat="false" ht="15.75" hidden="false" customHeight="true" outlineLevel="0" collapsed="false"/>
    <row r="4005" customFormat="false" ht="15.75" hidden="false" customHeight="true" outlineLevel="0" collapsed="false"/>
    <row r="4006" customFormat="false" ht="15.75" hidden="false" customHeight="true" outlineLevel="0" collapsed="false"/>
    <row r="4007" customFormat="false" ht="15.75" hidden="false" customHeight="true" outlineLevel="0" collapsed="false"/>
    <row r="4008" customFormat="false" ht="15.75" hidden="false" customHeight="true" outlineLevel="0" collapsed="false"/>
    <row r="4009" customFormat="false" ht="15.75" hidden="false" customHeight="true" outlineLevel="0" collapsed="false"/>
    <row r="4010" customFormat="false" ht="15.75" hidden="false" customHeight="true" outlineLevel="0" collapsed="false"/>
    <row r="4011" customFormat="false" ht="15.75" hidden="false" customHeight="true" outlineLevel="0" collapsed="false"/>
    <row r="4012" customFormat="false" ht="15.75" hidden="false" customHeight="true" outlineLevel="0" collapsed="false"/>
    <row r="4013" customFormat="false" ht="15.75" hidden="false" customHeight="true" outlineLevel="0" collapsed="false"/>
    <row r="4014" customFormat="false" ht="15.75" hidden="false" customHeight="true" outlineLevel="0" collapsed="false"/>
    <row r="4015" customFormat="false" ht="15.75" hidden="false" customHeight="true" outlineLevel="0" collapsed="false"/>
    <row r="4016" customFormat="false" ht="15.75" hidden="false" customHeight="true" outlineLevel="0" collapsed="false"/>
    <row r="4017" customFormat="false" ht="15.75" hidden="false" customHeight="true" outlineLevel="0" collapsed="false"/>
    <row r="4018" customFormat="false" ht="15.75" hidden="false" customHeight="true" outlineLevel="0" collapsed="false"/>
    <row r="4019" customFormat="false" ht="15.75" hidden="false" customHeight="true" outlineLevel="0" collapsed="false"/>
    <row r="4020" customFormat="false" ht="15.75" hidden="false" customHeight="true" outlineLevel="0" collapsed="false"/>
    <row r="4021" customFormat="false" ht="15.75" hidden="false" customHeight="true" outlineLevel="0" collapsed="false"/>
    <row r="4022" customFormat="false" ht="15.75" hidden="false" customHeight="true" outlineLevel="0" collapsed="false"/>
    <row r="4023" customFormat="false" ht="15.75" hidden="false" customHeight="true" outlineLevel="0" collapsed="false"/>
    <row r="4024" customFormat="false" ht="15.75" hidden="false" customHeight="true" outlineLevel="0" collapsed="false"/>
    <row r="4025" customFormat="false" ht="15.75" hidden="false" customHeight="true" outlineLevel="0" collapsed="false"/>
    <row r="4026" customFormat="false" ht="15.75" hidden="false" customHeight="true" outlineLevel="0" collapsed="false"/>
    <row r="4027" customFormat="false" ht="15.75" hidden="false" customHeight="true" outlineLevel="0" collapsed="false"/>
    <row r="4028" customFormat="false" ht="15.75" hidden="false" customHeight="true" outlineLevel="0" collapsed="false"/>
    <row r="4029" customFormat="false" ht="15.75" hidden="false" customHeight="true" outlineLevel="0" collapsed="false"/>
    <row r="4030" customFormat="false" ht="15.75" hidden="false" customHeight="true" outlineLevel="0" collapsed="false"/>
    <row r="4031" customFormat="false" ht="15.75" hidden="false" customHeight="true" outlineLevel="0" collapsed="false"/>
    <row r="4032" customFormat="false" ht="15.75" hidden="false" customHeight="true" outlineLevel="0" collapsed="false"/>
    <row r="4033" customFormat="false" ht="15.75" hidden="false" customHeight="true" outlineLevel="0" collapsed="false"/>
    <row r="4034" customFormat="false" ht="15.75" hidden="false" customHeight="true" outlineLevel="0" collapsed="false"/>
    <row r="4035" customFormat="false" ht="15.75" hidden="false" customHeight="true" outlineLevel="0" collapsed="false"/>
    <row r="4036" customFormat="false" ht="15.75" hidden="false" customHeight="true" outlineLevel="0" collapsed="false"/>
    <row r="4037" customFormat="false" ht="15.75" hidden="false" customHeight="true" outlineLevel="0" collapsed="false"/>
    <row r="4038" customFormat="false" ht="15.75" hidden="false" customHeight="true" outlineLevel="0" collapsed="false"/>
    <row r="4039" customFormat="false" ht="15.75" hidden="false" customHeight="true" outlineLevel="0" collapsed="false"/>
    <row r="4040" customFormat="false" ht="15.75" hidden="false" customHeight="true" outlineLevel="0" collapsed="false"/>
    <row r="4041" customFormat="false" ht="15.75" hidden="false" customHeight="true" outlineLevel="0" collapsed="false"/>
    <row r="4042" customFormat="false" ht="15.75" hidden="false" customHeight="true" outlineLevel="0" collapsed="false"/>
    <row r="4043" customFormat="false" ht="15.75" hidden="false" customHeight="true" outlineLevel="0" collapsed="false"/>
    <row r="4044" customFormat="false" ht="15.75" hidden="false" customHeight="true" outlineLevel="0" collapsed="false"/>
    <row r="4045" customFormat="false" ht="15.75" hidden="false" customHeight="true" outlineLevel="0" collapsed="false"/>
    <row r="4046" customFormat="false" ht="15.75" hidden="false" customHeight="true" outlineLevel="0" collapsed="false"/>
    <row r="4047" customFormat="false" ht="15.75" hidden="false" customHeight="true" outlineLevel="0" collapsed="false"/>
    <row r="4048" customFormat="false" ht="15.75" hidden="false" customHeight="true" outlineLevel="0" collapsed="false"/>
    <row r="4049" customFormat="false" ht="15.75" hidden="false" customHeight="true" outlineLevel="0" collapsed="false"/>
    <row r="4050" customFormat="false" ht="15.75" hidden="false" customHeight="true" outlineLevel="0" collapsed="false"/>
    <row r="4051" customFormat="false" ht="15.75" hidden="false" customHeight="true" outlineLevel="0" collapsed="false"/>
    <row r="4052" customFormat="false" ht="15.75" hidden="false" customHeight="true" outlineLevel="0" collapsed="false"/>
    <row r="4053" customFormat="false" ht="15.75" hidden="false" customHeight="true" outlineLevel="0" collapsed="false"/>
    <row r="4054" customFormat="false" ht="15.75" hidden="false" customHeight="true" outlineLevel="0" collapsed="false"/>
    <row r="4055" customFormat="false" ht="15.75" hidden="false" customHeight="true" outlineLevel="0" collapsed="false"/>
    <row r="4056" customFormat="false" ht="15.75" hidden="false" customHeight="true" outlineLevel="0" collapsed="false"/>
    <row r="4057" customFormat="false" ht="15.75" hidden="false" customHeight="true" outlineLevel="0" collapsed="false"/>
    <row r="4058" customFormat="false" ht="15.75" hidden="false" customHeight="true" outlineLevel="0" collapsed="false"/>
    <row r="4059" customFormat="false" ht="15.75" hidden="false" customHeight="true" outlineLevel="0" collapsed="false"/>
    <row r="4060" customFormat="false" ht="15.75" hidden="false" customHeight="true" outlineLevel="0" collapsed="false"/>
    <row r="4061" customFormat="false" ht="15.75" hidden="false" customHeight="true" outlineLevel="0" collapsed="false"/>
    <row r="4062" customFormat="false" ht="15.75" hidden="false" customHeight="true" outlineLevel="0" collapsed="false"/>
    <row r="4063" customFormat="false" ht="15.75" hidden="false" customHeight="true" outlineLevel="0" collapsed="false"/>
    <row r="4064" customFormat="false" ht="15.75" hidden="false" customHeight="true" outlineLevel="0" collapsed="false"/>
    <row r="4065" customFormat="false" ht="15.75" hidden="false" customHeight="true" outlineLevel="0" collapsed="false"/>
    <row r="4066" customFormat="false" ht="15.75" hidden="false" customHeight="true" outlineLevel="0" collapsed="false"/>
    <row r="4067" customFormat="false" ht="15.75" hidden="false" customHeight="true" outlineLevel="0" collapsed="false"/>
    <row r="4068" customFormat="false" ht="15.75" hidden="false" customHeight="true" outlineLevel="0" collapsed="false"/>
    <row r="4069" customFormat="false" ht="15.75" hidden="false" customHeight="true" outlineLevel="0" collapsed="false"/>
    <row r="4070" customFormat="false" ht="15.75" hidden="false" customHeight="true" outlineLevel="0" collapsed="false"/>
    <row r="4071" customFormat="false" ht="15.75" hidden="false" customHeight="true" outlineLevel="0" collapsed="false"/>
    <row r="4072" customFormat="false" ht="15.75" hidden="false" customHeight="true" outlineLevel="0" collapsed="false"/>
    <row r="4073" customFormat="false" ht="15.75" hidden="false" customHeight="true" outlineLevel="0" collapsed="false"/>
    <row r="4074" customFormat="false" ht="15.75" hidden="false" customHeight="true" outlineLevel="0" collapsed="false"/>
    <row r="4075" customFormat="false" ht="15.75" hidden="false" customHeight="true" outlineLevel="0" collapsed="false"/>
    <row r="4076" customFormat="false" ht="15.75" hidden="false" customHeight="true" outlineLevel="0" collapsed="false"/>
  </sheetData>
  <mergeCells count="3">
    <mergeCell ref="C1:J2"/>
    <mergeCell ref="C3:J4"/>
    <mergeCell ref="C5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178"/>
  <sheetViews>
    <sheetView showFormulas="false" showGridLines="true" showRowColHeaders="true" showZeros="true" rightToLeft="false" tabSelected="true" showOutlineSymbols="true" defaultGridColor="true" view="normal" topLeftCell="A11" colorId="64" zoomScale="45" zoomScaleNormal="45" zoomScalePageLayoutView="100" workbookViewId="0">
      <selection pane="topLeft" activeCell="G151" activeCellId="0" sqref="G151"/>
    </sheetView>
  </sheetViews>
  <sheetFormatPr defaultColWidth="17.23828125" defaultRowHeight="25.5" zeroHeight="false" outlineLevelRow="0" outlineLevelCol="0"/>
  <cols>
    <col collapsed="false" customWidth="true" hidden="false" outlineLevel="0" max="2" min="2" style="0" width="4"/>
    <col collapsed="false" customWidth="true" hidden="false" outlineLevel="0" max="3" min="3" style="0" width="22.73"/>
    <col collapsed="false" customWidth="true" hidden="false" outlineLevel="0" max="4" min="4" style="18" width="23.18"/>
    <col collapsed="false" customWidth="true" hidden="false" outlineLevel="0" max="5" min="5" style="19" width="10.27"/>
    <col collapsed="false" customWidth="true" hidden="false" outlineLevel="0" max="6" min="6" style="0" width="18.82"/>
    <col collapsed="false" customWidth="true" hidden="false" outlineLevel="0" max="7" min="7" style="0" width="11.73"/>
    <col collapsed="false" customWidth="true" hidden="false" outlineLevel="0" max="8" min="8" style="0" width="8.18"/>
    <col collapsed="false" customWidth="true" hidden="false" outlineLevel="0" max="9" min="9" style="0" width="11"/>
    <col collapsed="false" customWidth="true" hidden="false" outlineLevel="0" max="10" min="10" style="0" width="23.27"/>
    <col collapsed="false" customWidth="true" hidden="false" outlineLevel="0" max="11" min="11" style="0" width="29.45"/>
    <col collapsed="false" customWidth="true" hidden="false" outlineLevel="0" max="12" min="12" style="0" width="27"/>
    <col collapsed="false" customWidth="true" hidden="false" outlineLevel="0" max="13" min="13" style="0" width="32.18"/>
    <col collapsed="false" customWidth="true" hidden="false" outlineLevel="0" max="14" min="14" style="0" width="18"/>
    <col collapsed="false" customWidth="true" hidden="false" outlineLevel="0" max="17" min="17" style="0" width="18.82"/>
  </cols>
  <sheetData>
    <row r="2" customFormat="false" ht="25.5" hidden="false" customHeight="true" outlineLevel="0" collapsed="false">
      <c r="A2" s="20"/>
      <c r="B2" s="19"/>
      <c r="C2" s="21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3"/>
    </row>
    <row r="3" customFormat="false" ht="25.5" hidden="false" customHeight="true" outlineLevel="0" collapsed="false">
      <c r="C3" s="21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3"/>
    </row>
    <row r="4" customFormat="false" ht="25.5" hidden="false" customHeight="true" outlineLevel="0" collapsed="false">
      <c r="C4" s="21"/>
      <c r="D4" s="22"/>
      <c r="E4" s="21"/>
      <c r="F4" s="21"/>
      <c r="G4" s="21"/>
      <c r="H4" s="21"/>
      <c r="I4" s="21"/>
      <c r="J4" s="21"/>
      <c r="K4" s="21"/>
      <c r="L4" s="21"/>
      <c r="M4" s="21"/>
      <c r="R4" s="24"/>
    </row>
    <row r="5" customFormat="false" ht="25.5" hidden="false" customHeight="true" outlineLevel="0" collapsed="false">
      <c r="C5" s="21"/>
      <c r="D5" s="22"/>
      <c r="E5" s="21"/>
      <c r="F5" s="21"/>
      <c r="G5" s="21"/>
      <c r="H5" s="21"/>
      <c r="I5" s="21"/>
      <c r="J5" s="21"/>
      <c r="K5" s="21"/>
      <c r="L5" s="21"/>
      <c r="M5" s="21"/>
      <c r="R5" s="23"/>
    </row>
    <row r="6" customFormat="false" ht="25.5" hidden="false" customHeight="true" outlineLevel="0" collapsed="false">
      <c r="C6" s="21"/>
      <c r="D6" s="22"/>
      <c r="E6" s="21"/>
      <c r="F6" s="21"/>
      <c r="G6" s="21"/>
      <c r="H6" s="21"/>
      <c r="I6" s="21"/>
      <c r="J6" s="21"/>
      <c r="K6" s="21"/>
      <c r="L6" s="21"/>
      <c r="M6" s="21"/>
      <c r="R6" s="23"/>
    </row>
    <row r="7" customFormat="false" ht="25.5" hidden="false" customHeight="true" outlineLevel="0" collapsed="false">
      <c r="C7" s="25" t="s">
        <v>34</v>
      </c>
      <c r="D7" s="26" t="s">
        <v>35</v>
      </c>
      <c r="E7" s="27"/>
      <c r="F7" s="27"/>
      <c r="G7" s="27"/>
      <c r="H7" s="21"/>
      <c r="I7" s="21"/>
      <c r="J7" s="21"/>
      <c r="K7" s="21"/>
      <c r="L7" s="21"/>
      <c r="M7" s="21"/>
      <c r="R7" s="23"/>
    </row>
    <row r="8" customFormat="false" ht="25.5" hidden="false" customHeight="true" outlineLevel="0" collapsed="false">
      <c r="C8" s="28" t="s">
        <v>36</v>
      </c>
      <c r="D8" s="29" t="s">
        <v>37</v>
      </c>
      <c r="E8" s="30" t="s">
        <v>38</v>
      </c>
      <c r="F8" s="28" t="s">
        <v>39</v>
      </c>
      <c r="G8" s="31" t="s">
        <v>40</v>
      </c>
      <c r="H8" s="21"/>
      <c r="I8" s="21"/>
      <c r="J8" s="21"/>
      <c r="K8" s="21"/>
      <c r="L8" s="21"/>
      <c r="M8" s="21"/>
      <c r="R8" s="23"/>
    </row>
    <row r="9" customFormat="false" ht="25.5" hidden="false" customHeight="true" outlineLevel="0" collapsed="false">
      <c r="B9" s="32" t="n">
        <v>1</v>
      </c>
      <c r="C9" s="10" t="n">
        <v>0.421354166666667</v>
      </c>
      <c r="D9" s="11" t="n">
        <v>3</v>
      </c>
      <c r="E9" s="33" t="n">
        <f aca="false">C9*D9</f>
        <v>1.2640625</v>
      </c>
      <c r="F9" s="34" t="n">
        <f aca="false">POWER(C9,2)</f>
        <v>0.177539333767361</v>
      </c>
      <c r="G9" s="35" t="n">
        <f aca="false">POWER(D9,2)</f>
        <v>9</v>
      </c>
      <c r="H9" s="21"/>
      <c r="I9" s="36"/>
      <c r="J9" s="37" t="n">
        <v>13</v>
      </c>
      <c r="K9" s="38"/>
      <c r="L9" s="39"/>
      <c r="M9" s="39"/>
      <c r="N9" s="40"/>
      <c r="O9" s="41" t="s">
        <v>41</v>
      </c>
      <c r="P9" s="41"/>
      <c r="Q9" s="41"/>
      <c r="R9" s="23"/>
    </row>
    <row r="10" customFormat="false" ht="25.5" hidden="false" customHeight="true" outlineLevel="0" collapsed="false">
      <c r="B10" s="32" t="n">
        <v>2</v>
      </c>
      <c r="C10" s="10" t="n">
        <v>0.428645833333333</v>
      </c>
      <c r="D10" s="11" t="n">
        <v>3</v>
      </c>
      <c r="E10" s="33" t="n">
        <f aca="false">C10*D10</f>
        <v>1.2859375</v>
      </c>
      <c r="F10" s="34" t="n">
        <f aca="false">POWER(C10,2)</f>
        <v>0.183737250434028</v>
      </c>
      <c r="G10" s="35" t="n">
        <f aca="false">POWER(D10,2)</f>
        <v>9</v>
      </c>
      <c r="H10" s="21"/>
      <c r="I10" s="42" t="s">
        <v>42</v>
      </c>
      <c r="J10" s="43" t="n">
        <f aca="false">((J9*E22)-(C22*D22))/(J9*F22-POWER(C22,2))</f>
        <v>7.7497477295661</v>
      </c>
      <c r="K10" s="44" t="s">
        <v>43</v>
      </c>
      <c r="L10" s="44"/>
      <c r="M10" s="44"/>
      <c r="N10" s="44"/>
      <c r="O10" s="41"/>
      <c r="P10" s="41"/>
      <c r="Q10" s="41"/>
      <c r="R10" s="23"/>
    </row>
    <row r="11" customFormat="false" ht="25.5" hidden="false" customHeight="true" outlineLevel="0" collapsed="false">
      <c r="B11" s="32" t="n">
        <v>3</v>
      </c>
      <c r="C11" s="10" t="n">
        <v>0.4359375</v>
      </c>
      <c r="D11" s="11" t="n">
        <v>3</v>
      </c>
      <c r="E11" s="33" t="n">
        <f aca="false">C11*D11</f>
        <v>1.3078125</v>
      </c>
      <c r="F11" s="34" t="n">
        <f aca="false">POWER(C11,2)</f>
        <v>0.19004150390625</v>
      </c>
      <c r="G11" s="35" t="n">
        <f aca="false">POWER(D11,2)</f>
        <v>9</v>
      </c>
      <c r="H11" s="21"/>
      <c r="I11" s="42" t="s">
        <v>44</v>
      </c>
      <c r="J11" s="45" t="n">
        <f aca="false">(D22-(J10*C22))/J9</f>
        <v>0</v>
      </c>
      <c r="K11" s="44"/>
      <c r="L11" s="44"/>
      <c r="M11" s="44"/>
      <c r="N11" s="44"/>
      <c r="O11" s="21"/>
      <c r="P11" s="21"/>
      <c r="Q11" s="21"/>
      <c r="R11" s="23"/>
    </row>
    <row r="12" customFormat="false" ht="35.25" hidden="false" customHeight="true" outlineLevel="0" collapsed="false">
      <c r="B12" s="32" t="n">
        <v>4</v>
      </c>
      <c r="C12" s="10" t="n">
        <v>0.443229166666667</v>
      </c>
      <c r="D12" s="11" t="n">
        <v>3</v>
      </c>
      <c r="E12" s="33" t="n">
        <f aca="false">C12*D12</f>
        <v>1.3296875</v>
      </c>
      <c r="F12" s="34" t="n">
        <f aca="false">POWER(C12,2)</f>
        <v>0.196452094184028</v>
      </c>
      <c r="G12" s="35" t="n">
        <f aca="false">POWER(D12,2)</f>
        <v>9</v>
      </c>
      <c r="H12" s="21"/>
      <c r="I12" s="42" t="s">
        <v>45</v>
      </c>
      <c r="J12" s="46" t="n">
        <f aca="false">(E22-((C22*D22)/J9))/(J9-1)</f>
        <v>0.158814102564103</v>
      </c>
      <c r="K12" s="47" t="s">
        <v>46</v>
      </c>
      <c r="L12" s="47"/>
      <c r="M12" s="47"/>
      <c r="N12" s="47"/>
      <c r="O12" s="21"/>
      <c r="P12" s="21"/>
      <c r="Q12" s="21"/>
      <c r="R12" s="23"/>
    </row>
    <row r="13" customFormat="false" ht="25.5" hidden="false" customHeight="true" outlineLevel="0" collapsed="false">
      <c r="B13" s="32" t="n">
        <v>5</v>
      </c>
      <c r="C13" s="10" t="n">
        <v>0.450520833333333</v>
      </c>
      <c r="D13" s="11" t="n">
        <v>4</v>
      </c>
      <c r="E13" s="33" t="n">
        <f aca="false">C13*D13</f>
        <v>1.80208333333333</v>
      </c>
      <c r="F13" s="34" t="n">
        <f aca="false">POWER(C13,2)</f>
        <v>0.202969021267361</v>
      </c>
      <c r="G13" s="35" t="n">
        <f aca="false">POWER(D13,2)</f>
        <v>16</v>
      </c>
      <c r="H13" s="21"/>
      <c r="I13" s="42" t="s">
        <v>47</v>
      </c>
      <c r="J13" s="48" t="n">
        <f aca="false">(F22-((POWER(C22,2))/J9))/(J9-1)</f>
        <v>0.0204928093282585</v>
      </c>
      <c r="K13" s="49"/>
      <c r="L13" s="49"/>
      <c r="M13" s="49"/>
      <c r="N13" s="49"/>
      <c r="O13" s="21"/>
      <c r="P13" s="21"/>
      <c r="Q13" s="21"/>
      <c r="R13" s="23"/>
    </row>
    <row r="14" customFormat="false" ht="25.5" hidden="false" customHeight="true" outlineLevel="0" collapsed="false">
      <c r="B14" s="32" t="n">
        <v>6</v>
      </c>
      <c r="C14" s="10" t="n">
        <v>0.4578125</v>
      </c>
      <c r="D14" s="11" t="n">
        <v>3</v>
      </c>
      <c r="E14" s="33" t="n">
        <f aca="false">C14*D14</f>
        <v>1.3734375</v>
      </c>
      <c r="F14" s="34" t="n">
        <f aca="false">POWER(C14,2)</f>
        <v>0.20959228515625</v>
      </c>
      <c r="G14" s="35" t="n">
        <f aca="false">POWER(D14,2)</f>
        <v>9</v>
      </c>
      <c r="H14" s="21"/>
      <c r="I14" s="42" t="s">
        <v>48</v>
      </c>
      <c r="J14" s="48" t="n">
        <f aca="false">(G22-((POWER(D22,2))/J9))/(J9-1)</f>
        <v>1.23076923076923</v>
      </c>
      <c r="K14" s="49"/>
      <c r="L14" s="49"/>
      <c r="M14" s="49"/>
      <c r="N14" s="49"/>
      <c r="O14" s="21"/>
      <c r="P14" s="21"/>
      <c r="Q14" s="21"/>
      <c r="R14" s="23"/>
    </row>
    <row r="15" customFormat="false" ht="47.25" hidden="false" customHeight="true" outlineLevel="0" collapsed="false">
      <c r="B15" s="32" t="n">
        <v>7</v>
      </c>
      <c r="C15" s="10" t="n">
        <v>0.465104166666667</v>
      </c>
      <c r="D15" s="11" t="n">
        <v>2</v>
      </c>
      <c r="E15" s="33" t="n">
        <f aca="false">C15*D15</f>
        <v>0.930208333333333</v>
      </c>
      <c r="F15" s="34" t="n">
        <f aca="false">POWER(C15,2)</f>
        <v>0.216321885850694</v>
      </c>
      <c r="G15" s="35" t="n">
        <f aca="false">POWER(D15,2)</f>
        <v>4</v>
      </c>
      <c r="H15" s="21"/>
      <c r="I15" s="42" t="s">
        <v>49</v>
      </c>
      <c r="J15" s="50" t="n">
        <f aca="false">J12/(SQRT(J13*$J14))</f>
        <v>1</v>
      </c>
      <c r="K15" s="51" t="n">
        <f aca="false">J15*100</f>
        <v>100</v>
      </c>
      <c r="L15" s="52" t="s">
        <v>50</v>
      </c>
      <c r="M15" s="52"/>
      <c r="N15" s="53" t="s">
        <v>51</v>
      </c>
      <c r="O15" s="21"/>
      <c r="P15" s="21"/>
      <c r="Q15" s="21"/>
      <c r="R15" s="23"/>
    </row>
    <row r="16" customFormat="false" ht="25.5" hidden="false" customHeight="true" outlineLevel="0" collapsed="false">
      <c r="B16" s="32" t="n">
        <v>8</v>
      </c>
      <c r="C16" s="10" t="n">
        <v>0.472395833333333</v>
      </c>
      <c r="D16" s="11" t="n">
        <v>2</v>
      </c>
      <c r="E16" s="33" t="n">
        <f aca="false">C16*D16</f>
        <v>0.944791666666667</v>
      </c>
      <c r="F16" s="34" t="n">
        <f aca="false">POWER(C16,2)</f>
        <v>0.223157823350694</v>
      </c>
      <c r="G16" s="35" t="n">
        <f aca="false">POWER(D16,2)</f>
        <v>4</v>
      </c>
      <c r="H16" s="21"/>
      <c r="I16" s="42" t="s">
        <v>52</v>
      </c>
      <c r="J16" s="48" t="n">
        <f aca="false">SQRT(((G22-(J11*D22)-(J10*E22))/(J9)))</f>
        <v>0</v>
      </c>
      <c r="K16" s="49"/>
      <c r="L16" s="49"/>
      <c r="M16" s="49"/>
      <c r="N16" s="49"/>
      <c r="O16" s="21"/>
      <c r="P16" s="21"/>
      <c r="Q16" s="21"/>
      <c r="R16" s="23"/>
    </row>
    <row r="17" customFormat="false" ht="25.5" hidden="false" customHeight="true" outlineLevel="0" collapsed="false">
      <c r="B17" s="32" t="n">
        <v>9</v>
      </c>
      <c r="C17" s="10" t="n">
        <v>0.4796875</v>
      </c>
      <c r="D17" s="11" t="n">
        <v>3</v>
      </c>
      <c r="E17" s="33" t="n">
        <f aca="false">C17*D17</f>
        <v>1.4390625</v>
      </c>
      <c r="F17" s="34" t="n">
        <f aca="false">POWER(C17,2)</f>
        <v>0.23010009765625</v>
      </c>
      <c r="G17" s="35" t="n">
        <f aca="false">POWER(D17,2)</f>
        <v>9</v>
      </c>
      <c r="H17" s="21"/>
      <c r="I17" s="42" t="s">
        <v>53</v>
      </c>
      <c r="J17" s="48" t="n">
        <f aca="false">D22/J9</f>
        <v>0.307692307692308</v>
      </c>
      <c r="K17" s="49"/>
      <c r="L17" s="49"/>
      <c r="M17" s="49"/>
      <c r="N17" s="49"/>
      <c r="O17" s="21"/>
      <c r="P17" s="21"/>
      <c r="Q17" s="21"/>
      <c r="R17" s="23"/>
    </row>
    <row r="18" customFormat="false" ht="25.5" hidden="false" customHeight="true" outlineLevel="0" collapsed="false">
      <c r="B18" s="32" t="n">
        <v>10</v>
      </c>
      <c r="C18" s="10" t="n">
        <v>0.486979166666667</v>
      </c>
      <c r="D18" s="11" t="n">
        <v>4</v>
      </c>
      <c r="E18" s="33" t="n">
        <f aca="false">C18*D18</f>
        <v>1.94791666666667</v>
      </c>
      <c r="F18" s="34" t="n">
        <f aca="false">POWER(C18,2)</f>
        <v>0.237148708767361</v>
      </c>
      <c r="G18" s="35" t="n">
        <f aca="false">POWER(D18,2)</f>
        <v>16</v>
      </c>
      <c r="H18" s="21"/>
      <c r="I18" s="54" t="s">
        <v>54</v>
      </c>
      <c r="J18" s="46" t="n">
        <f aca="false">(G22/J9)-POWER(J17,2)</f>
        <v>1.13609467455621</v>
      </c>
      <c r="K18" s="49"/>
      <c r="L18" s="49"/>
      <c r="M18" s="49"/>
      <c r="N18" s="49"/>
      <c r="O18" s="21"/>
      <c r="P18" s="21"/>
      <c r="Q18" s="21"/>
      <c r="R18" s="23"/>
    </row>
    <row r="19" customFormat="false" ht="24.75" hidden="false" customHeight="true" outlineLevel="0" collapsed="false">
      <c r="B19" s="32" t="n">
        <v>11</v>
      </c>
      <c r="C19" s="10" t="n">
        <v>0.494270833333333</v>
      </c>
      <c r="D19" s="11" t="n">
        <v>4</v>
      </c>
      <c r="E19" s="33" t="n">
        <f aca="false">C19*D19</f>
        <v>1.97708333333333</v>
      </c>
      <c r="F19" s="34" t="n">
        <f aca="false">POWER(C19,2)</f>
        <v>0.244303656684028</v>
      </c>
      <c r="G19" s="35" t="n">
        <f aca="false">POWER(D19,2)</f>
        <v>16</v>
      </c>
      <c r="H19" s="21"/>
      <c r="I19" s="42" t="s">
        <v>55</v>
      </c>
      <c r="J19" s="48" t="n">
        <f aca="false">POWER(J16,2)</f>
        <v>0</v>
      </c>
      <c r="K19" s="49"/>
      <c r="L19" s="49"/>
      <c r="M19" s="49"/>
      <c r="N19" s="49"/>
      <c r="O19" s="21"/>
      <c r="P19" s="21"/>
      <c r="Q19" s="21"/>
      <c r="R19" s="23"/>
    </row>
    <row r="20" customFormat="false" ht="63" hidden="false" customHeight="true" outlineLevel="0" collapsed="false">
      <c r="B20" s="32" t="n">
        <v>12</v>
      </c>
      <c r="C20" s="17" t="n">
        <v>0.5015625</v>
      </c>
      <c r="D20" s="11" t="n">
        <v>4</v>
      </c>
      <c r="E20" s="33" t="n">
        <f aca="false">C20*D20</f>
        <v>2.00625</v>
      </c>
      <c r="F20" s="34" t="n">
        <f aca="false">POWER(C20,2)</f>
        <v>0.25156494140625</v>
      </c>
      <c r="G20" s="35" t="n">
        <f aca="false">POWER(D20,2)</f>
        <v>16</v>
      </c>
      <c r="H20" s="21"/>
      <c r="I20" s="42" t="s">
        <v>56</v>
      </c>
      <c r="J20" s="55" t="n">
        <f aca="false">1-(J19/J18)</f>
        <v>1</v>
      </c>
      <c r="K20" s="56" t="s">
        <v>57</v>
      </c>
      <c r="L20" s="57" t="n">
        <f aca="false">J20*100</f>
        <v>100</v>
      </c>
      <c r="M20" s="52" t="s">
        <v>58</v>
      </c>
      <c r="N20" s="49"/>
      <c r="O20" s="21"/>
      <c r="P20" s="21"/>
      <c r="Q20" s="21"/>
      <c r="R20" s="23"/>
    </row>
    <row r="21" customFormat="false" ht="25.5" hidden="false" customHeight="true" outlineLevel="0" collapsed="false">
      <c r="B21" s="32" t="n">
        <v>13</v>
      </c>
      <c r="C21" s="10" t="n">
        <v>0.508854166666667</v>
      </c>
      <c r="D21" s="11" t="n">
        <v>4</v>
      </c>
      <c r="E21" s="33" t="n">
        <f aca="false">C21*D21</f>
        <v>2.03541666666667</v>
      </c>
      <c r="F21" s="34" t="n">
        <f aca="false">POWER(C21,2)</f>
        <v>0.258932562934028</v>
      </c>
      <c r="G21" s="35" t="n">
        <f aca="false">POWER(D21,2)</f>
        <v>16</v>
      </c>
      <c r="H21" s="21"/>
      <c r="I21" s="49"/>
      <c r="J21" s="49"/>
      <c r="K21" s="58"/>
      <c r="L21" s="59"/>
      <c r="M21" s="60"/>
      <c r="N21" s="49"/>
      <c r="O21" s="21"/>
      <c r="P21" s="21"/>
      <c r="Q21" s="21"/>
      <c r="R21" s="23"/>
    </row>
    <row r="22" customFormat="false" ht="25.5" hidden="false" customHeight="true" outlineLevel="0" collapsed="false">
      <c r="B22" s="32" t="n">
        <v>14</v>
      </c>
      <c r="C22" s="10" t="n">
        <v>0.516145833333333</v>
      </c>
      <c r="D22" s="11" t="n">
        <v>4</v>
      </c>
      <c r="E22" s="33" t="n">
        <f aca="false">C22*D22</f>
        <v>2.06458333333333</v>
      </c>
      <c r="F22" s="34" t="n">
        <f aca="false">POWER(C22,2)</f>
        <v>0.266406521267361</v>
      </c>
      <c r="G22" s="35" t="n">
        <f aca="false">POWER(D22,2)</f>
        <v>16</v>
      </c>
      <c r="H22" s="21"/>
      <c r="I22" s="61" t="s">
        <v>59</v>
      </c>
      <c r="J22" s="62" t="s">
        <v>60</v>
      </c>
      <c r="K22" s="63" t="n">
        <f aca="false">$J$10</f>
        <v>7.7497477295661</v>
      </c>
      <c r="L22" s="64" t="s">
        <v>36</v>
      </c>
      <c r="M22" s="65" t="s">
        <v>61</v>
      </c>
      <c r="N22" s="66" t="n">
        <f aca="false">J11</f>
        <v>0</v>
      </c>
    </row>
    <row r="23" customFormat="false" ht="25.5" hidden="false" customHeight="true" outlineLevel="0" collapsed="false">
      <c r="B23" s="32" t="n">
        <v>15</v>
      </c>
      <c r="C23" s="10" t="n">
        <v>0.523611111111111</v>
      </c>
      <c r="D23" s="11" t="n">
        <v>3</v>
      </c>
      <c r="E23" s="33" t="n">
        <f aca="false">C23*D23</f>
        <v>1.57083333333333</v>
      </c>
      <c r="F23" s="34" t="n">
        <f aca="false">POWER(C23,2)</f>
        <v>0.274168595679012</v>
      </c>
      <c r="G23" s="35" t="n">
        <f aca="false">POWER(D23,2)</f>
        <v>9</v>
      </c>
      <c r="H23" s="67"/>
      <c r="I23" s="44"/>
      <c r="J23" s="44"/>
      <c r="K23" s="44"/>
      <c r="L23" s="44"/>
      <c r="M23" s="44"/>
      <c r="N23" s="44"/>
    </row>
    <row r="24" customFormat="false" ht="25.5" hidden="false" customHeight="true" outlineLevel="0" collapsed="false">
      <c r="B24" s="32" t="n">
        <v>16</v>
      </c>
      <c r="C24" s="10" t="n">
        <v>0.531076388888889</v>
      </c>
      <c r="D24" s="11" t="n">
        <v>4</v>
      </c>
      <c r="E24" s="33" t="n">
        <f aca="false">C24*D24</f>
        <v>2.12430555555556</v>
      </c>
      <c r="F24" s="34" t="n">
        <f aca="false">POWER(C24,2)</f>
        <v>0.282042130835262</v>
      </c>
      <c r="G24" s="35" t="n">
        <f aca="false">POWER(D24,2)</f>
        <v>16</v>
      </c>
    </row>
    <row r="25" customFormat="false" ht="25.5" hidden="false" customHeight="true" outlineLevel="0" collapsed="false">
      <c r="B25" s="32" t="n">
        <v>17</v>
      </c>
      <c r="C25" s="10" t="n">
        <v>0.538541666666667</v>
      </c>
      <c r="D25" s="11" t="n">
        <v>3</v>
      </c>
      <c r="E25" s="33" t="n">
        <f aca="false">C25*D25</f>
        <v>1.615625</v>
      </c>
      <c r="F25" s="34" t="n">
        <f aca="false">POWER(C25,2)</f>
        <v>0.290027126736111</v>
      </c>
      <c r="G25" s="35" t="n">
        <f aca="false">POWER(D25,2)</f>
        <v>9</v>
      </c>
    </row>
    <row r="26" customFormat="false" ht="25.5" hidden="false" customHeight="true" outlineLevel="0" collapsed="false">
      <c r="B26" s="32" t="n">
        <v>18</v>
      </c>
      <c r="C26" s="10" t="n">
        <v>0.546006944444444</v>
      </c>
      <c r="D26" s="11" t="n">
        <v>3</v>
      </c>
      <c r="E26" s="33" t="n">
        <f aca="false">C26*D26</f>
        <v>1.63802083333333</v>
      </c>
      <c r="F26" s="34" t="n">
        <f aca="false">POWER(C26,2)</f>
        <v>0.298123583381559</v>
      </c>
      <c r="G26" s="35" t="n">
        <f aca="false">POWER(D26,2)</f>
        <v>9</v>
      </c>
    </row>
    <row r="27" customFormat="false" ht="25.5" hidden="false" customHeight="true" outlineLevel="0" collapsed="false">
      <c r="B27" s="32" t="n">
        <v>19</v>
      </c>
      <c r="C27" s="10" t="n">
        <v>0.553472222222222</v>
      </c>
      <c r="D27" s="11" t="n">
        <v>3</v>
      </c>
      <c r="E27" s="33" t="n">
        <f aca="false">C27*D27</f>
        <v>1.66041666666667</v>
      </c>
      <c r="F27" s="34" t="n">
        <f aca="false">POWER(C27,2)</f>
        <v>0.306331500771605</v>
      </c>
      <c r="G27" s="35" t="n">
        <f aca="false">POWER(D27,2)</f>
        <v>9</v>
      </c>
    </row>
    <row r="28" customFormat="false" ht="25.5" hidden="false" customHeight="true" outlineLevel="0" collapsed="false">
      <c r="B28" s="32" t="n">
        <v>20</v>
      </c>
      <c r="C28" s="10" t="n">
        <v>0.5609375</v>
      </c>
      <c r="D28" s="11" t="n">
        <v>4</v>
      </c>
      <c r="E28" s="33" t="n">
        <f aca="false">C28*D28</f>
        <v>2.24375</v>
      </c>
      <c r="F28" s="34" t="n">
        <f aca="false">POWER(C28,2)</f>
        <v>0.31465087890625</v>
      </c>
      <c r="G28" s="35" t="n">
        <f aca="false">POWER(D28,2)</f>
        <v>16</v>
      </c>
    </row>
    <row r="29" customFormat="false" ht="25.5" hidden="false" customHeight="true" outlineLevel="0" collapsed="false">
      <c r="B29" s="32" t="n">
        <v>21</v>
      </c>
      <c r="C29" s="10" t="n">
        <v>0.568402777777778</v>
      </c>
      <c r="D29" s="11" t="n">
        <v>4</v>
      </c>
      <c r="E29" s="33" t="n">
        <f aca="false">C29*D29</f>
        <v>2.27361111111111</v>
      </c>
      <c r="F29" s="34" t="n">
        <f aca="false">POWER(C29,2)</f>
        <v>0.323081717785494</v>
      </c>
      <c r="G29" s="35" t="n">
        <f aca="false">POWER(D29,2)</f>
        <v>16</v>
      </c>
    </row>
    <row r="30" customFormat="false" ht="25.5" hidden="false" customHeight="true" outlineLevel="0" collapsed="false">
      <c r="B30" s="32" t="n">
        <v>22</v>
      </c>
      <c r="C30" s="10" t="n">
        <v>0.575868055555556</v>
      </c>
      <c r="D30" s="11" t="n">
        <v>3</v>
      </c>
      <c r="E30" s="33" t="n">
        <f aca="false">C30*D30</f>
        <v>1.72760416666667</v>
      </c>
      <c r="F30" s="34" t="n">
        <f aca="false">POWER(C30,2)</f>
        <v>0.331624017409336</v>
      </c>
      <c r="G30" s="35" t="n">
        <f aca="false">POWER(D30,2)</f>
        <v>9</v>
      </c>
    </row>
    <row r="31" customFormat="false" ht="25.5" hidden="false" customHeight="true" outlineLevel="0" collapsed="false">
      <c r="B31" s="32" t="n">
        <v>23</v>
      </c>
      <c r="C31" s="10" t="n">
        <v>0.583333333333333</v>
      </c>
      <c r="D31" s="11" t="n">
        <v>4</v>
      </c>
      <c r="E31" s="33" t="n">
        <f aca="false">C31*D31</f>
        <v>2.33333333333333</v>
      </c>
      <c r="F31" s="34" t="n">
        <f aca="false">POWER(C31,2)</f>
        <v>0.340277777777778</v>
      </c>
      <c r="G31" s="35" t="n">
        <f aca="false">POWER(D31,2)</f>
        <v>16</v>
      </c>
    </row>
    <row r="32" customFormat="false" ht="25.5" hidden="false" customHeight="true" outlineLevel="0" collapsed="false">
      <c r="B32" s="32" t="n">
        <v>24</v>
      </c>
      <c r="C32" s="10" t="n">
        <v>0.590798611111111</v>
      </c>
      <c r="D32" s="11" t="n">
        <v>4</v>
      </c>
      <c r="E32" s="33" t="n">
        <f aca="false">C32*D32</f>
        <v>2.36319444444444</v>
      </c>
      <c r="F32" s="34" t="n">
        <f aca="false">POWER(C32,2)</f>
        <v>0.349042998890818</v>
      </c>
      <c r="G32" s="35" t="n">
        <f aca="false">POWER(D32,2)</f>
        <v>16</v>
      </c>
    </row>
    <row r="33" customFormat="false" ht="25.5" hidden="false" customHeight="true" outlineLevel="0" collapsed="false">
      <c r="B33" s="32" t="n">
        <v>25</v>
      </c>
      <c r="C33" s="10" t="n">
        <v>0.598263888888889</v>
      </c>
      <c r="D33" s="11" t="n">
        <v>4</v>
      </c>
      <c r="E33" s="33" t="n">
        <f aca="false">C33*D33</f>
        <v>2.39305555555556</v>
      </c>
      <c r="F33" s="34" t="n">
        <f aca="false">POWER(C33,2)</f>
        <v>0.357919680748457</v>
      </c>
      <c r="G33" s="35" t="n">
        <f aca="false">POWER(D33,2)</f>
        <v>16</v>
      </c>
    </row>
    <row r="34" customFormat="false" ht="25.5" hidden="false" customHeight="true" outlineLevel="0" collapsed="false">
      <c r="B34" s="32" t="n">
        <v>26</v>
      </c>
      <c r="C34" s="10" t="n">
        <v>0.605729166666667</v>
      </c>
      <c r="D34" s="11" t="n">
        <v>4</v>
      </c>
      <c r="E34" s="33" t="n">
        <f aca="false">C34*D34</f>
        <v>2.42291666666667</v>
      </c>
      <c r="F34" s="34" t="n">
        <f aca="false">POWER(C34,2)</f>
        <v>0.366907823350694</v>
      </c>
      <c r="G34" s="35" t="n">
        <f aca="false">POWER(D34,2)</f>
        <v>16</v>
      </c>
    </row>
    <row r="35" customFormat="false" ht="25.5" hidden="false" customHeight="true" outlineLevel="0" collapsed="false">
      <c r="B35" s="32" t="n">
        <v>27</v>
      </c>
      <c r="C35" s="10" t="n">
        <v>0.613194444444444</v>
      </c>
      <c r="D35" s="11" t="n">
        <v>4</v>
      </c>
      <c r="E35" s="33" t="n">
        <f aca="false">C35*D35</f>
        <v>2.45277777777778</v>
      </c>
      <c r="F35" s="34" t="n">
        <f aca="false">POWER(C35,2)</f>
        <v>0.376007426697531</v>
      </c>
      <c r="G35" s="35" t="n">
        <f aca="false">POWER(D35,2)</f>
        <v>16</v>
      </c>
    </row>
    <row r="36" customFormat="false" ht="25.5" hidden="false" customHeight="true" outlineLevel="0" collapsed="false">
      <c r="B36" s="32" t="n">
        <v>28</v>
      </c>
      <c r="C36" s="10" t="n">
        <v>0.620659722222222</v>
      </c>
      <c r="D36" s="11" t="n">
        <v>3</v>
      </c>
      <c r="E36" s="33" t="n">
        <f aca="false">C36*D36</f>
        <v>1.86197916666667</v>
      </c>
      <c r="F36" s="34" t="n">
        <f aca="false">POWER(C36,2)</f>
        <v>0.385218490788966</v>
      </c>
      <c r="G36" s="35" t="n">
        <f aca="false">POWER(D36,2)</f>
        <v>9</v>
      </c>
    </row>
    <row r="37" customFormat="false" ht="25.5" hidden="false" customHeight="true" outlineLevel="0" collapsed="false">
      <c r="B37" s="32" t="n">
        <v>29</v>
      </c>
      <c r="C37" s="10" t="n">
        <v>0.628125</v>
      </c>
      <c r="D37" s="11" t="n">
        <v>4</v>
      </c>
      <c r="E37" s="33" t="n">
        <f aca="false">C37*D37</f>
        <v>2.5125</v>
      </c>
      <c r="F37" s="34" t="n">
        <f aca="false">POWER(C37,2)</f>
        <v>0.394541015625</v>
      </c>
      <c r="G37" s="35" t="n">
        <f aca="false">POWER(D37,2)</f>
        <v>16</v>
      </c>
    </row>
    <row r="38" customFormat="false" ht="25.5" hidden="false" customHeight="true" outlineLevel="0" collapsed="false">
      <c r="B38" s="32" t="n">
        <v>30</v>
      </c>
      <c r="C38" s="10" t="n">
        <v>0.635243055555556</v>
      </c>
      <c r="D38" s="11" t="n">
        <v>4</v>
      </c>
      <c r="E38" s="33" t="n">
        <f aca="false">C38*D38</f>
        <v>2.54097222222222</v>
      </c>
      <c r="F38" s="34" t="n">
        <f aca="false">POWER(C38,2)</f>
        <v>0.403533739631559</v>
      </c>
      <c r="G38" s="35" t="n">
        <f aca="false">POWER(D38,2)</f>
        <v>16</v>
      </c>
    </row>
    <row r="39" customFormat="false" ht="25.5" hidden="false" customHeight="true" outlineLevel="0" collapsed="false">
      <c r="B39" s="32" t="n">
        <v>31</v>
      </c>
      <c r="C39" s="10" t="n">
        <v>0.642361111111111</v>
      </c>
      <c r="D39" s="11" t="n">
        <v>4</v>
      </c>
      <c r="E39" s="33" t="n">
        <f aca="false">C39*D39</f>
        <v>2.56944444444444</v>
      </c>
      <c r="F39" s="34" t="n">
        <f aca="false">POWER(C39,2)</f>
        <v>0.412627797067901</v>
      </c>
      <c r="G39" s="35" t="n">
        <f aca="false">POWER(D39,2)</f>
        <v>16</v>
      </c>
    </row>
    <row r="40" customFormat="false" ht="25.5" hidden="false" customHeight="true" outlineLevel="0" collapsed="false">
      <c r="B40" s="32" t="n">
        <v>32</v>
      </c>
      <c r="C40" s="10" t="n">
        <v>0.649479166666667</v>
      </c>
      <c r="D40" s="11" t="n">
        <v>4</v>
      </c>
      <c r="E40" s="33" t="n">
        <f aca="false">C40*D40</f>
        <v>2.59791666666667</v>
      </c>
      <c r="F40" s="34" t="n">
        <f aca="false">POWER(C40,2)</f>
        <v>0.421823187934028</v>
      </c>
      <c r="G40" s="35" t="n">
        <f aca="false">POWER(D40,2)</f>
        <v>16</v>
      </c>
    </row>
    <row r="41" customFormat="false" ht="25.5" hidden="false" customHeight="true" outlineLevel="0" collapsed="false">
      <c r="B41" s="32" t="n">
        <v>33</v>
      </c>
      <c r="C41" s="10" t="n">
        <v>0.656597222222222</v>
      </c>
      <c r="D41" s="11" t="n">
        <v>4</v>
      </c>
      <c r="E41" s="33" t="n">
        <f aca="false">C41*D41</f>
        <v>2.62638888888889</v>
      </c>
      <c r="F41" s="34" t="n">
        <f aca="false">POWER(C41,2)</f>
        <v>0.431119912229938</v>
      </c>
      <c r="G41" s="35" t="n">
        <f aca="false">POWER(D41,2)</f>
        <v>16</v>
      </c>
    </row>
    <row r="42" customFormat="false" ht="25.5" hidden="false" customHeight="true" outlineLevel="0" collapsed="false">
      <c r="B42" s="32" t="n">
        <v>34</v>
      </c>
      <c r="C42" s="10" t="n">
        <v>0.663715277777778</v>
      </c>
      <c r="D42" s="11" t="n">
        <v>4</v>
      </c>
      <c r="E42" s="33" t="n">
        <f aca="false">C42*D42</f>
        <v>2.65486111111111</v>
      </c>
      <c r="F42" s="34" t="n">
        <f aca="false">POWER(C42,2)</f>
        <v>0.440517969955633</v>
      </c>
      <c r="G42" s="35" t="n">
        <f aca="false">POWER(D42,2)</f>
        <v>16</v>
      </c>
    </row>
    <row r="43" customFormat="false" ht="25.5" hidden="false" customHeight="true" outlineLevel="0" collapsed="false">
      <c r="B43" s="32" t="n">
        <v>35</v>
      </c>
      <c r="C43" s="10" t="n">
        <v>0.670833333333333</v>
      </c>
      <c r="D43" s="11" t="n">
        <v>4</v>
      </c>
      <c r="E43" s="33" t="n">
        <f aca="false">C43*D43</f>
        <v>2.68333333333333</v>
      </c>
      <c r="F43" s="34" t="n">
        <f aca="false">POWER(C43,2)</f>
        <v>0.450017361111111</v>
      </c>
      <c r="G43" s="35" t="n">
        <f aca="false">POWER(D43,2)</f>
        <v>16</v>
      </c>
    </row>
    <row r="44" customFormat="false" ht="25.5" hidden="false" customHeight="true" outlineLevel="0" collapsed="false">
      <c r="B44" s="32" t="n">
        <v>36</v>
      </c>
      <c r="C44" s="10" t="n">
        <v>0.677951388888889</v>
      </c>
      <c r="D44" s="11" t="n">
        <v>4</v>
      </c>
      <c r="E44" s="33" t="n">
        <f aca="false">C44*D44</f>
        <v>2.71180555555556</v>
      </c>
      <c r="F44" s="34" t="n">
        <f aca="false">POWER(C44,2)</f>
        <v>0.459618085696373</v>
      </c>
      <c r="G44" s="35" t="n">
        <f aca="false">POWER(D44,2)</f>
        <v>16</v>
      </c>
    </row>
    <row r="45" customFormat="false" ht="25.5" hidden="false" customHeight="true" outlineLevel="0" collapsed="false">
      <c r="B45" s="32" t="n">
        <v>37</v>
      </c>
      <c r="C45" s="10" t="n">
        <v>0.685069444444444</v>
      </c>
      <c r="D45" s="11" t="n">
        <v>3</v>
      </c>
      <c r="E45" s="33" t="n">
        <f aca="false">C45*D45</f>
        <v>2.05520833333333</v>
      </c>
      <c r="F45" s="34" t="n">
        <f aca="false">POWER(C45,2)</f>
        <v>0.46932014371142</v>
      </c>
      <c r="G45" s="35" t="n">
        <f aca="false">POWER(D45,2)</f>
        <v>9</v>
      </c>
    </row>
    <row r="46" customFormat="false" ht="25.5" hidden="false" customHeight="true" outlineLevel="0" collapsed="false">
      <c r="B46" s="32" t="n">
        <v>38</v>
      </c>
      <c r="C46" s="10" t="n">
        <v>0.6921875</v>
      </c>
      <c r="D46" s="11" t="n">
        <v>4</v>
      </c>
      <c r="E46" s="33" t="n">
        <f aca="false">C46*D46</f>
        <v>2.76875</v>
      </c>
      <c r="F46" s="34" t="n">
        <f aca="false">POWER(C46,2)</f>
        <v>0.47912353515625</v>
      </c>
      <c r="G46" s="35" t="n">
        <f aca="false">POWER(D46,2)</f>
        <v>16</v>
      </c>
    </row>
    <row r="47" customFormat="false" ht="25.5" hidden="false" customHeight="true" outlineLevel="0" collapsed="false">
      <c r="B47" s="32" t="n">
        <v>39</v>
      </c>
      <c r="C47" s="10" t="n">
        <v>0.699305555555555</v>
      </c>
      <c r="D47" s="11" t="n">
        <v>2</v>
      </c>
      <c r="E47" s="33" t="n">
        <f aca="false">C47*D47</f>
        <v>1.39861111111111</v>
      </c>
      <c r="F47" s="34" t="n">
        <f aca="false">POWER(C47,2)</f>
        <v>0.489028260030864</v>
      </c>
      <c r="G47" s="35" t="n">
        <f aca="false">POWER(D47,2)</f>
        <v>4</v>
      </c>
    </row>
    <row r="48" customFormat="false" ht="25.5" hidden="false" customHeight="true" outlineLevel="0" collapsed="false">
      <c r="B48" s="32" t="n">
        <v>40</v>
      </c>
      <c r="C48" s="10" t="n">
        <v>0.706423611111111</v>
      </c>
      <c r="D48" s="11" t="n">
        <v>4</v>
      </c>
      <c r="E48" s="33" t="n">
        <f aca="false">C48*D48</f>
        <v>2.82569444444444</v>
      </c>
      <c r="F48" s="34" t="n">
        <f aca="false">POWER(C48,2)</f>
        <v>0.499034318335262</v>
      </c>
      <c r="G48" s="35" t="n">
        <f aca="false">POWER(D48,2)</f>
        <v>16</v>
      </c>
    </row>
    <row r="49" customFormat="false" ht="25.5" hidden="false" customHeight="true" outlineLevel="0" collapsed="false">
      <c r="B49" s="32" t="n">
        <v>41</v>
      </c>
      <c r="C49" s="10" t="n">
        <v>0.713541666666667</v>
      </c>
      <c r="D49" s="11" t="n">
        <v>3</v>
      </c>
      <c r="E49" s="33" t="n">
        <f aca="false">C49*D49</f>
        <v>2.140625</v>
      </c>
      <c r="F49" s="34" t="n">
        <f aca="false">POWER(C49,2)</f>
        <v>0.509141710069444</v>
      </c>
      <c r="G49" s="35" t="n">
        <f aca="false">POWER(D49,2)</f>
        <v>9</v>
      </c>
    </row>
    <row r="50" customFormat="false" ht="25.5" hidden="false" customHeight="true" outlineLevel="0" collapsed="false">
      <c r="B50" s="32" t="n">
        <v>42</v>
      </c>
      <c r="C50" s="10" t="n">
        <v>0.720659722222222</v>
      </c>
      <c r="D50" s="11" t="n">
        <v>3</v>
      </c>
      <c r="E50" s="33" t="n">
        <f aca="false">C50*D50</f>
        <v>2.16197916666667</v>
      </c>
      <c r="F50" s="34" t="n">
        <f aca="false">POWER(C50,2)</f>
        <v>0.51935043523341</v>
      </c>
      <c r="G50" s="35" t="n">
        <f aca="false">POWER(D50,2)</f>
        <v>9</v>
      </c>
    </row>
    <row r="51" customFormat="false" ht="25.5" hidden="false" customHeight="true" outlineLevel="0" collapsed="false">
      <c r="B51" s="32" t="n">
        <v>43</v>
      </c>
      <c r="C51" s="10" t="n">
        <v>0.727777777777778</v>
      </c>
      <c r="D51" s="11" t="n">
        <v>4</v>
      </c>
      <c r="E51" s="33" t="n">
        <f aca="false">C51*D51</f>
        <v>2.91111111111111</v>
      </c>
      <c r="F51" s="34" t="n">
        <f aca="false">POWER(C51,2)</f>
        <v>0.52966049382716</v>
      </c>
      <c r="G51" s="35" t="n">
        <f aca="false">POWER(D51,2)</f>
        <v>16</v>
      </c>
    </row>
    <row r="52" customFormat="false" ht="25.5" hidden="false" customHeight="true" outlineLevel="0" collapsed="false">
      <c r="B52" s="32" t="n">
        <v>44</v>
      </c>
      <c r="C52" s="10" t="n">
        <v>0.734895833333333</v>
      </c>
      <c r="D52" s="11" t="n">
        <v>4</v>
      </c>
      <c r="E52" s="33" t="n">
        <f aca="false">C52*D52</f>
        <v>2.93958333333333</v>
      </c>
      <c r="F52" s="34" t="n">
        <f aca="false">POWER(C52,2)</f>
        <v>0.540071885850694</v>
      </c>
      <c r="G52" s="35" t="n">
        <f aca="false">POWER(D52,2)</f>
        <v>16</v>
      </c>
    </row>
    <row r="53" customFormat="false" ht="25.5" hidden="false" customHeight="true" outlineLevel="0" collapsed="false">
      <c r="B53" s="32" t="n">
        <v>45</v>
      </c>
      <c r="C53" s="10" t="n">
        <v>0.742013888888889</v>
      </c>
      <c r="D53" s="11" t="n">
        <v>3</v>
      </c>
      <c r="E53" s="33" t="n">
        <f aca="false">C53*D53</f>
        <v>2.22604166666667</v>
      </c>
      <c r="F53" s="34" t="n">
        <f aca="false">POWER(C53,2)</f>
        <v>0.550584611304012</v>
      </c>
      <c r="G53" s="35" t="n">
        <f aca="false">POWER(D53,2)</f>
        <v>9</v>
      </c>
    </row>
    <row r="54" customFormat="false" ht="25.5" hidden="false" customHeight="true" outlineLevel="0" collapsed="false">
      <c r="B54" s="32" t="n">
        <v>46</v>
      </c>
      <c r="C54" s="10" t="n">
        <v>0.749131944444444</v>
      </c>
      <c r="D54" s="11" t="n">
        <v>3</v>
      </c>
      <c r="E54" s="33" t="n">
        <f aca="false">C54*D54</f>
        <v>2.24739583333333</v>
      </c>
      <c r="F54" s="34" t="n">
        <f aca="false">POWER(C54,2)</f>
        <v>0.561198670187114</v>
      </c>
      <c r="G54" s="35" t="n">
        <f aca="false">POWER(D54,2)</f>
        <v>9</v>
      </c>
    </row>
    <row r="55" customFormat="false" ht="25.5" hidden="false" customHeight="true" outlineLevel="0" collapsed="false">
      <c r="B55" s="32" t="n">
        <v>47</v>
      </c>
      <c r="C55" s="10" t="n">
        <v>0.75625</v>
      </c>
      <c r="D55" s="11" t="n">
        <v>4</v>
      </c>
      <c r="E55" s="33" t="n">
        <f aca="false">C55*D55</f>
        <v>3.025</v>
      </c>
      <c r="F55" s="34" t="n">
        <f aca="false">POWER(C55,2)</f>
        <v>0.5719140625</v>
      </c>
      <c r="G55" s="35" t="n">
        <f aca="false">POWER(D55,2)</f>
        <v>16</v>
      </c>
    </row>
    <row r="56" customFormat="false" ht="25.5" hidden="false" customHeight="true" outlineLevel="0" collapsed="false">
      <c r="B56" s="32" t="n">
        <v>48</v>
      </c>
      <c r="C56" s="10" t="n">
        <v>0.762847222222222</v>
      </c>
      <c r="D56" s="11" t="n">
        <v>4</v>
      </c>
      <c r="E56" s="33" t="n">
        <f aca="false">C56*D56</f>
        <v>3.05138888888889</v>
      </c>
      <c r="F56" s="34" t="n">
        <f aca="false">POWER(C56,2)</f>
        <v>0.581935884452161</v>
      </c>
      <c r="G56" s="35" t="n">
        <f aca="false">POWER(D56,2)</f>
        <v>16</v>
      </c>
    </row>
    <row r="57" customFormat="false" ht="25.5" hidden="false" customHeight="true" outlineLevel="0" collapsed="false">
      <c r="B57" s="32" t="n">
        <v>49</v>
      </c>
      <c r="C57" s="10" t="n">
        <v>0.769444444444444</v>
      </c>
      <c r="D57" s="11" t="n">
        <v>4</v>
      </c>
      <c r="E57" s="33" t="n">
        <f aca="false">C57*D57</f>
        <v>3.07777777777778</v>
      </c>
      <c r="F57" s="34" t="n">
        <f aca="false">POWER(C57,2)</f>
        <v>0.59204475308642</v>
      </c>
      <c r="G57" s="35" t="n">
        <f aca="false">POWER(D57,2)</f>
        <v>16</v>
      </c>
    </row>
    <row r="58" customFormat="false" ht="25.5" hidden="false" customHeight="true" outlineLevel="0" collapsed="false">
      <c r="B58" s="32" t="n">
        <v>50</v>
      </c>
      <c r="C58" s="10" t="n">
        <v>0.776041666666667</v>
      </c>
      <c r="D58" s="11" t="n">
        <v>3</v>
      </c>
      <c r="E58" s="33" t="n">
        <f aca="false">C58*D58</f>
        <v>2.328125</v>
      </c>
      <c r="F58" s="34" t="n">
        <f aca="false">POWER(C58,2)</f>
        <v>0.602240668402778</v>
      </c>
      <c r="G58" s="35" t="n">
        <f aca="false">POWER(D58,2)</f>
        <v>9</v>
      </c>
    </row>
    <row r="59" customFormat="false" ht="25.5" hidden="false" customHeight="true" outlineLevel="0" collapsed="false">
      <c r="B59" s="32" t="n">
        <v>51</v>
      </c>
      <c r="C59" s="10" t="n">
        <v>0.782638888888889</v>
      </c>
      <c r="D59" s="11" t="n">
        <v>4</v>
      </c>
      <c r="E59" s="33" t="n">
        <f aca="false">C59*D59</f>
        <v>3.13055555555556</v>
      </c>
      <c r="F59" s="34" t="n">
        <f aca="false">POWER(C59,2)</f>
        <v>0.612523630401235</v>
      </c>
      <c r="G59" s="35" t="n">
        <f aca="false">POWER(D59,2)</f>
        <v>16</v>
      </c>
    </row>
    <row r="60" customFormat="false" ht="25.5" hidden="false" customHeight="true" outlineLevel="0" collapsed="false">
      <c r="B60" s="32" t="n">
        <v>52</v>
      </c>
      <c r="C60" s="10" t="n">
        <v>0.789236111111111</v>
      </c>
      <c r="D60" s="11" t="n">
        <v>4</v>
      </c>
      <c r="E60" s="33" t="n">
        <f aca="false">C60*D60</f>
        <v>3.15694444444444</v>
      </c>
      <c r="F60" s="34" t="n">
        <f aca="false">POWER(C60,2)</f>
        <v>0.62289363908179</v>
      </c>
      <c r="G60" s="35" t="n">
        <f aca="false">POWER(D60,2)</f>
        <v>16</v>
      </c>
    </row>
    <row r="61" customFormat="false" ht="25.5" hidden="false" customHeight="true" outlineLevel="0" collapsed="false">
      <c r="B61" s="32" t="n">
        <v>53</v>
      </c>
      <c r="C61" s="10" t="n">
        <v>0.795833333333333</v>
      </c>
      <c r="D61" s="11" t="n">
        <v>3</v>
      </c>
      <c r="E61" s="33" t="n">
        <f aca="false">C61*D61</f>
        <v>2.3875</v>
      </c>
      <c r="F61" s="34" t="n">
        <f aca="false">POWER(C61,2)</f>
        <v>0.633350694444444</v>
      </c>
      <c r="G61" s="35" t="n">
        <f aca="false">POWER(D61,2)</f>
        <v>9</v>
      </c>
    </row>
    <row r="62" customFormat="false" ht="25.5" hidden="false" customHeight="true" outlineLevel="0" collapsed="false">
      <c r="B62" s="32" t="n">
        <v>54</v>
      </c>
      <c r="C62" s="10" t="n">
        <v>0.802430555555556</v>
      </c>
      <c r="D62" s="11" t="n">
        <v>3</v>
      </c>
      <c r="E62" s="33" t="n">
        <f aca="false">C62*D62</f>
        <v>2.40729166666667</v>
      </c>
      <c r="F62" s="34" t="n">
        <f aca="false">POWER(C62,2)</f>
        <v>0.643894796489197</v>
      </c>
      <c r="G62" s="35" t="n">
        <f aca="false">POWER(D62,2)</f>
        <v>9</v>
      </c>
    </row>
    <row r="63" customFormat="false" ht="25.5" hidden="false" customHeight="true" outlineLevel="0" collapsed="false">
      <c r="B63" s="32" t="n">
        <v>55</v>
      </c>
      <c r="C63" s="10" t="n">
        <v>0.809027777777778</v>
      </c>
      <c r="D63" s="11" t="n">
        <v>3</v>
      </c>
      <c r="E63" s="33" t="n">
        <f aca="false">C63*D63</f>
        <v>2.42708333333333</v>
      </c>
      <c r="F63" s="34" t="n">
        <f aca="false">POWER(C63,2)</f>
        <v>0.654525945216049</v>
      </c>
      <c r="G63" s="35" t="n">
        <f aca="false">POWER(D63,2)</f>
        <v>9</v>
      </c>
    </row>
    <row r="64" customFormat="false" ht="25.5" hidden="false" customHeight="true" outlineLevel="0" collapsed="false">
      <c r="B64" s="32" t="n">
        <v>56</v>
      </c>
      <c r="C64" s="10" t="n">
        <v>0.815625</v>
      </c>
      <c r="D64" s="11" t="n">
        <v>3</v>
      </c>
      <c r="E64" s="33" t="n">
        <f aca="false">C64*D64</f>
        <v>2.446875</v>
      </c>
      <c r="F64" s="34" t="n">
        <f aca="false">POWER(C64,2)</f>
        <v>0.665244140625</v>
      </c>
      <c r="G64" s="35" t="n">
        <f aca="false">POWER(D64,2)</f>
        <v>9</v>
      </c>
    </row>
    <row r="65" customFormat="false" ht="25.5" hidden="false" customHeight="true" outlineLevel="0" collapsed="false">
      <c r="B65" s="32" t="n">
        <v>57</v>
      </c>
      <c r="C65" s="10" t="n">
        <v>0.822222222222222</v>
      </c>
      <c r="D65" s="11" t="n">
        <v>4</v>
      </c>
      <c r="E65" s="33" t="n">
        <f aca="false">C65*D65</f>
        <v>3.28888888888889</v>
      </c>
      <c r="F65" s="34" t="n">
        <f aca="false">POWER(C65,2)</f>
        <v>0.676049382716049</v>
      </c>
      <c r="G65" s="35" t="n">
        <f aca="false">POWER(D65,2)</f>
        <v>16</v>
      </c>
    </row>
    <row r="66" customFormat="false" ht="25.5" hidden="false" customHeight="true" outlineLevel="0" collapsed="false">
      <c r="B66" s="32" t="n">
        <v>58</v>
      </c>
      <c r="C66" s="10" t="n">
        <v>0.828819444444444</v>
      </c>
      <c r="D66" s="11" t="n">
        <v>3</v>
      </c>
      <c r="E66" s="33" t="n">
        <f aca="false">C66*D66</f>
        <v>2.48645833333333</v>
      </c>
      <c r="F66" s="34" t="n">
        <f aca="false">POWER(C66,2)</f>
        <v>0.686941671489197</v>
      </c>
      <c r="G66" s="35" t="n">
        <f aca="false">POWER(D66,2)</f>
        <v>9</v>
      </c>
    </row>
    <row r="67" customFormat="false" ht="25.5" hidden="false" customHeight="true" outlineLevel="0" collapsed="false">
      <c r="B67" s="32" t="n">
        <v>59</v>
      </c>
      <c r="C67" s="10" t="n">
        <v>0.835416666666667</v>
      </c>
      <c r="D67" s="11" t="n">
        <v>3</v>
      </c>
      <c r="E67" s="33" t="n">
        <f aca="false">C67*D67</f>
        <v>2.50625</v>
      </c>
      <c r="F67" s="34" t="n">
        <f aca="false">POWER(C67,2)</f>
        <v>0.697921006944444</v>
      </c>
      <c r="G67" s="35" t="n">
        <f aca="false">POWER(D67,2)</f>
        <v>9</v>
      </c>
    </row>
    <row r="68" customFormat="false" ht="25.5" hidden="false" customHeight="true" outlineLevel="0" collapsed="false">
      <c r="B68" s="32" t="n">
        <v>60</v>
      </c>
      <c r="C68" s="10" t="n">
        <v>0.842013888888889</v>
      </c>
      <c r="D68" s="11" t="n">
        <v>4</v>
      </c>
      <c r="E68" s="33" t="n">
        <f aca="false">C68*D68</f>
        <v>3.36805555555556</v>
      </c>
      <c r="F68" s="34" t="n">
        <f aca="false">POWER(C68,2)</f>
        <v>0.70898738908179</v>
      </c>
      <c r="G68" s="35" t="n">
        <f aca="false">POWER(D68,2)</f>
        <v>16</v>
      </c>
    </row>
    <row r="69" customFormat="false" ht="25.5" hidden="false" customHeight="true" outlineLevel="0" collapsed="false">
      <c r="B69" s="32" t="n">
        <v>61</v>
      </c>
      <c r="C69" s="10" t="n">
        <v>0.0152777777777778</v>
      </c>
      <c r="D69" s="11" t="n">
        <v>4</v>
      </c>
      <c r="E69" s="33" t="n">
        <f aca="false">C69*D69</f>
        <v>0.0611111111111111</v>
      </c>
      <c r="F69" s="34" t="n">
        <f aca="false">POWER(C69,2)</f>
        <v>0.00023341049382716</v>
      </c>
      <c r="G69" s="35" t="n">
        <f aca="false">POWER(D69,2)</f>
        <v>16</v>
      </c>
    </row>
    <row r="70" customFormat="false" ht="25.5" hidden="false" customHeight="true" outlineLevel="0" collapsed="false">
      <c r="B70" s="32" t="n">
        <v>62</v>
      </c>
      <c r="C70" s="10" t="n">
        <v>0.855208333333333</v>
      </c>
      <c r="D70" s="11" t="n">
        <v>3</v>
      </c>
      <c r="E70" s="33" t="n">
        <f aca="false">C70*D70</f>
        <v>2.565625</v>
      </c>
      <c r="F70" s="34" t="n">
        <f aca="false">POWER(C70,2)</f>
        <v>0.731381293402778</v>
      </c>
      <c r="G70" s="35" t="n">
        <f aca="false">POWER(D70,2)</f>
        <v>9</v>
      </c>
    </row>
    <row r="71" customFormat="false" ht="25.5" hidden="false" customHeight="true" outlineLevel="0" collapsed="false">
      <c r="B71" s="32" t="n">
        <v>63</v>
      </c>
      <c r="C71" s="10" t="n">
        <v>0.861805555555556</v>
      </c>
      <c r="D71" s="11" t="n">
        <v>3</v>
      </c>
      <c r="E71" s="33" t="n">
        <f aca="false">C71*D71</f>
        <v>2.58541666666667</v>
      </c>
      <c r="F71" s="34" t="n">
        <f aca="false">POWER(C71,2)</f>
        <v>0.74270881558642</v>
      </c>
      <c r="G71" s="35" t="n">
        <f aca="false">POWER(D71,2)</f>
        <v>9</v>
      </c>
    </row>
    <row r="72" customFormat="false" ht="25.5" hidden="false" customHeight="true" outlineLevel="0" collapsed="false">
      <c r="B72" s="32" t="n">
        <v>64</v>
      </c>
      <c r="C72" s="10" t="n">
        <v>0.868402777777778</v>
      </c>
      <c r="D72" s="11" t="n">
        <v>3</v>
      </c>
      <c r="E72" s="33" t="n">
        <f aca="false">C72*D72</f>
        <v>2.60520833333333</v>
      </c>
      <c r="F72" s="34" t="n">
        <f aca="false">POWER(C72,2)</f>
        <v>0.75412338445216</v>
      </c>
      <c r="G72" s="35" t="n">
        <f aca="false">POWER(D72,2)</f>
        <v>9</v>
      </c>
    </row>
    <row r="73" customFormat="false" ht="25.5" hidden="false" customHeight="true" outlineLevel="0" collapsed="false">
      <c r="B73" s="32" t="n">
        <v>65</v>
      </c>
      <c r="C73" s="10" t="n">
        <v>0.875</v>
      </c>
      <c r="D73" s="11" t="n">
        <v>4</v>
      </c>
      <c r="E73" s="33" t="n">
        <f aca="false">C73*D73</f>
        <v>3.5</v>
      </c>
      <c r="F73" s="34" t="n">
        <f aca="false">POWER(C73,2)</f>
        <v>0.765625</v>
      </c>
      <c r="G73" s="35" t="n">
        <f aca="false">POWER(D73,2)</f>
        <v>16</v>
      </c>
    </row>
    <row r="74" customFormat="false" ht="25.5" hidden="false" customHeight="true" outlineLevel="0" collapsed="false">
      <c r="B74" s="32" t="n">
        <v>66</v>
      </c>
      <c r="C74" s="10" t="n">
        <v>0.881597222222222</v>
      </c>
      <c r="D74" s="11" t="n">
        <v>4</v>
      </c>
      <c r="E74" s="33" t="n">
        <f aca="false">C74*D74</f>
        <v>3.52638888888889</v>
      </c>
      <c r="F74" s="34" t="n">
        <f aca="false">POWER(C74,2)</f>
        <v>0.777213662229938</v>
      </c>
      <c r="G74" s="35" t="n">
        <f aca="false">POWER(D74,2)</f>
        <v>16</v>
      </c>
    </row>
    <row r="75" customFormat="false" ht="25.5" hidden="false" customHeight="true" outlineLevel="0" collapsed="false">
      <c r="B75" s="32" t="n">
        <v>67</v>
      </c>
      <c r="C75" s="10" t="n">
        <v>0.888194444444444</v>
      </c>
      <c r="D75" s="11" t="n">
        <v>4</v>
      </c>
      <c r="E75" s="33" t="n">
        <f aca="false">C75*D75</f>
        <v>3.55277777777778</v>
      </c>
      <c r="F75" s="34" t="n">
        <f aca="false">POWER(C75,2)</f>
        <v>0.788889371141975</v>
      </c>
      <c r="G75" s="35" t="n">
        <f aca="false">POWER(D75,2)</f>
        <v>16</v>
      </c>
    </row>
    <row r="76" customFormat="false" ht="25.5" hidden="false" customHeight="true" outlineLevel="0" collapsed="false">
      <c r="B76" s="32" t="n">
        <v>68</v>
      </c>
      <c r="C76" s="10" t="n">
        <v>0.894791666666667</v>
      </c>
      <c r="D76" s="11" t="n">
        <v>4</v>
      </c>
      <c r="E76" s="33" t="n">
        <f aca="false">C76*D76</f>
        <v>3.57916666666667</v>
      </c>
      <c r="F76" s="34" t="n">
        <f aca="false">POWER(C76,2)</f>
        <v>0.800652126736111</v>
      </c>
      <c r="G76" s="35" t="n">
        <f aca="false">POWER(D76,2)</f>
        <v>16</v>
      </c>
    </row>
    <row r="77" customFormat="false" ht="25.5" hidden="false" customHeight="true" outlineLevel="0" collapsed="false">
      <c r="B77" s="32" t="n">
        <v>69</v>
      </c>
      <c r="C77" s="10" t="n">
        <v>0.901388888888889</v>
      </c>
      <c r="D77" s="11" t="n">
        <v>4</v>
      </c>
      <c r="E77" s="33" t="n">
        <f aca="false">C77*D77</f>
        <v>3.60555555555556</v>
      </c>
      <c r="F77" s="34" t="n">
        <f aca="false">POWER(C77,2)</f>
        <v>0.812501929012346</v>
      </c>
      <c r="G77" s="35" t="n">
        <f aca="false">POWER(D77,2)</f>
        <v>16</v>
      </c>
    </row>
    <row r="78" customFormat="false" ht="25.5" hidden="false" customHeight="true" outlineLevel="0" collapsed="false">
      <c r="B78" s="32" t="n">
        <v>70</v>
      </c>
      <c r="C78" s="10" t="n">
        <v>0.907986111111111</v>
      </c>
      <c r="D78" s="11" t="n">
        <v>3</v>
      </c>
      <c r="E78" s="33" t="n">
        <f aca="false">C78*D78</f>
        <v>2.72395833333333</v>
      </c>
      <c r="F78" s="34" t="n">
        <f aca="false">POWER(C78,2)</f>
        <v>0.824438777970679</v>
      </c>
      <c r="G78" s="35" t="n">
        <f aca="false">POWER(D78,2)</f>
        <v>9</v>
      </c>
    </row>
    <row r="79" customFormat="false" ht="25.5" hidden="false" customHeight="true" outlineLevel="0" collapsed="false">
      <c r="B79" s="32" t="n">
        <v>71</v>
      </c>
      <c r="C79" s="10" t="n">
        <v>0.914583333333333</v>
      </c>
      <c r="D79" s="11" t="n">
        <v>3</v>
      </c>
      <c r="E79" s="33" t="n">
        <f aca="false">C79*D79</f>
        <v>2.74375</v>
      </c>
      <c r="F79" s="34" t="n">
        <f aca="false">POWER(C79,2)</f>
        <v>0.836462673611111</v>
      </c>
      <c r="G79" s="35" t="n">
        <f aca="false">POWER(D79,2)</f>
        <v>9</v>
      </c>
    </row>
    <row r="80" customFormat="false" ht="25.5" hidden="false" customHeight="true" outlineLevel="0" collapsed="false">
      <c r="B80" s="32" t="n">
        <v>72</v>
      </c>
      <c r="C80" s="10" t="n">
        <v>0.921180555555556</v>
      </c>
      <c r="D80" s="11" t="n">
        <v>2</v>
      </c>
      <c r="E80" s="33" t="n">
        <f aca="false">C80*D80</f>
        <v>1.84236111111111</v>
      </c>
      <c r="F80" s="34" t="n">
        <f aca="false">POWER(C80,2)</f>
        <v>0.848573615933642</v>
      </c>
      <c r="G80" s="35" t="n">
        <f aca="false">POWER(D80,2)</f>
        <v>4</v>
      </c>
    </row>
    <row r="81" customFormat="false" ht="25.5" hidden="false" customHeight="true" outlineLevel="0" collapsed="false">
      <c r="B81" s="32" t="n">
        <v>73</v>
      </c>
      <c r="C81" s="10" t="n">
        <v>0.927777777777778</v>
      </c>
      <c r="D81" s="11" t="n">
        <v>2</v>
      </c>
      <c r="E81" s="33" t="n">
        <f aca="false">C81*D81</f>
        <v>1.85555555555556</v>
      </c>
      <c r="F81" s="34" t="n">
        <f aca="false">POWER(C81,2)</f>
        <v>0.860771604938272</v>
      </c>
      <c r="G81" s="35" t="n">
        <f aca="false">POWER(D81,2)</f>
        <v>4</v>
      </c>
    </row>
    <row r="82" customFormat="false" ht="25.5" hidden="false" customHeight="true" outlineLevel="0" collapsed="false">
      <c r="B82" s="32" t="n">
        <v>74</v>
      </c>
      <c r="C82" s="10" t="n">
        <v>0.934375</v>
      </c>
      <c r="D82" s="11" t="n">
        <v>2</v>
      </c>
      <c r="E82" s="33" t="n">
        <f aca="false">C82*D82</f>
        <v>1.86875</v>
      </c>
      <c r="F82" s="34" t="n">
        <f aca="false">POWER(C82,2)</f>
        <v>0.873056640625</v>
      </c>
      <c r="G82" s="35" t="n">
        <f aca="false">POWER(D82,2)</f>
        <v>4</v>
      </c>
    </row>
    <row r="83" customFormat="false" ht="25.5" hidden="false" customHeight="true" outlineLevel="0" collapsed="false">
      <c r="B83" s="32" t="n">
        <v>75</v>
      </c>
      <c r="C83" s="10" t="n">
        <v>0.940972222222222</v>
      </c>
      <c r="D83" s="11" t="n">
        <v>4</v>
      </c>
      <c r="E83" s="33" t="n">
        <f aca="false">C83*D83</f>
        <v>3.76388888888889</v>
      </c>
      <c r="F83" s="34" t="n">
        <f aca="false">POWER(C83,2)</f>
        <v>0.885428722993827</v>
      </c>
      <c r="G83" s="35" t="n">
        <f aca="false">POWER(D83,2)</f>
        <v>16</v>
      </c>
    </row>
    <row r="84" customFormat="false" ht="25.5" hidden="false" customHeight="true" outlineLevel="0" collapsed="false">
      <c r="B84" s="32" t="n">
        <v>76</v>
      </c>
      <c r="C84" s="10" t="n">
        <v>0.947569444444444</v>
      </c>
      <c r="D84" s="11" t="n">
        <v>4</v>
      </c>
      <c r="E84" s="33" t="n">
        <f aca="false">C84*D84</f>
        <v>3.79027777777778</v>
      </c>
      <c r="F84" s="34" t="n">
        <f aca="false">POWER(C84,2)</f>
        <v>0.897887852044753</v>
      </c>
      <c r="G84" s="35" t="n">
        <f aca="false">POWER(D84,2)</f>
        <v>16</v>
      </c>
    </row>
    <row r="85" customFormat="false" ht="25.5" hidden="false" customHeight="true" outlineLevel="0" collapsed="false">
      <c r="B85" s="32" t="n">
        <v>77</v>
      </c>
      <c r="C85" s="10" t="n">
        <v>0.954166666666667</v>
      </c>
      <c r="D85" s="11" t="n">
        <v>3</v>
      </c>
      <c r="E85" s="33" t="n">
        <f aca="false">C85*D85</f>
        <v>2.8625</v>
      </c>
      <c r="F85" s="34" t="n">
        <f aca="false">POWER(C85,2)</f>
        <v>0.910434027777778</v>
      </c>
      <c r="G85" s="35" t="n">
        <f aca="false">POWER(D85,2)</f>
        <v>9</v>
      </c>
    </row>
    <row r="86" customFormat="false" ht="25.5" hidden="false" customHeight="true" outlineLevel="0" collapsed="false">
      <c r="B86" s="32" t="n">
        <v>78</v>
      </c>
      <c r="C86" s="10" t="n">
        <v>0.960763888888889</v>
      </c>
      <c r="D86" s="11" t="n">
        <v>2</v>
      </c>
      <c r="E86" s="33" t="n">
        <f aca="false">C86*D86</f>
        <v>1.92152777777778</v>
      </c>
      <c r="F86" s="34" t="n">
        <f aca="false">POWER(C86,2)</f>
        <v>0.923067250192901</v>
      </c>
      <c r="G86" s="35" t="n">
        <f aca="false">POWER(D86,2)</f>
        <v>4</v>
      </c>
    </row>
    <row r="87" customFormat="false" ht="25.5" hidden="false" customHeight="true" outlineLevel="0" collapsed="false">
      <c r="B87" s="32" t="n">
        <v>79</v>
      </c>
      <c r="C87" s="10" t="n">
        <v>0.970486111111111</v>
      </c>
      <c r="D87" s="11" t="n">
        <v>3</v>
      </c>
      <c r="E87" s="33" t="n">
        <f aca="false">C87*D87</f>
        <v>2.91145833333333</v>
      </c>
      <c r="F87" s="34" t="n">
        <f aca="false">POWER(C87,2)</f>
        <v>0.941843291859568</v>
      </c>
      <c r="G87" s="35" t="n">
        <f aca="false">POWER(D87,2)</f>
        <v>9</v>
      </c>
    </row>
    <row r="88" customFormat="false" ht="25.5" hidden="false" customHeight="true" outlineLevel="0" collapsed="false">
      <c r="B88" s="32" t="n">
        <v>80</v>
      </c>
      <c r="C88" s="10" t="n">
        <v>0.980208333333333</v>
      </c>
      <c r="D88" s="11" t="n">
        <v>3</v>
      </c>
      <c r="E88" s="33" t="n">
        <f aca="false">C88*D88</f>
        <v>2.940625</v>
      </c>
      <c r="F88" s="34" t="n">
        <f aca="false">POWER(C88,2)</f>
        <v>0.960808376736111</v>
      </c>
      <c r="G88" s="35" t="n">
        <f aca="false">POWER(D88,2)</f>
        <v>9</v>
      </c>
    </row>
    <row r="89" customFormat="false" ht="25.5" hidden="false" customHeight="true" outlineLevel="0" collapsed="false">
      <c r="B89" s="32" t="n">
        <v>81</v>
      </c>
      <c r="C89" s="10" t="n">
        <v>0.989930555555556</v>
      </c>
      <c r="D89" s="11" t="n">
        <v>2</v>
      </c>
      <c r="E89" s="33" t="n">
        <f aca="false">C89*D89</f>
        <v>1.97986111111111</v>
      </c>
      <c r="F89" s="34" t="n">
        <f aca="false">POWER(C89,2)</f>
        <v>0.979962504822531</v>
      </c>
      <c r="G89" s="35" t="n">
        <f aca="false">POWER(D89,2)</f>
        <v>4</v>
      </c>
    </row>
    <row r="90" customFormat="false" ht="25.5" hidden="false" customHeight="true" outlineLevel="0" collapsed="false">
      <c r="B90" s="32" t="n">
        <v>82</v>
      </c>
      <c r="C90" s="10" t="n">
        <v>0.999652777777778</v>
      </c>
      <c r="D90" s="11" t="n">
        <v>5</v>
      </c>
      <c r="E90" s="33" t="n">
        <f aca="false">C90*D90</f>
        <v>4.99826388888889</v>
      </c>
      <c r="F90" s="34" t="n">
        <f aca="false">POWER(C90,2)</f>
        <v>0.999305676118827</v>
      </c>
      <c r="G90" s="35" t="n">
        <f aca="false">POWER(D90,2)</f>
        <v>25</v>
      </c>
    </row>
    <row r="91" customFormat="false" ht="25.5" hidden="false" customHeight="true" outlineLevel="0" collapsed="false">
      <c r="B91" s="32" t="n">
        <v>83</v>
      </c>
      <c r="C91" s="10" t="n">
        <v>1.00954861111111</v>
      </c>
      <c r="D91" s="11" t="n">
        <v>4</v>
      </c>
      <c r="E91" s="33" t="n">
        <f aca="false">C91*D91</f>
        <v>4.03819444444444</v>
      </c>
      <c r="F91" s="34" t="n">
        <f aca="false">POWER(C91,2)</f>
        <v>1.01918839819637</v>
      </c>
      <c r="G91" s="35" t="n">
        <f aca="false">POWER(D91,2)</f>
        <v>16</v>
      </c>
    </row>
    <row r="92" customFormat="false" ht="25.5" hidden="false" customHeight="true" outlineLevel="0" collapsed="false">
      <c r="B92" s="32" t="n">
        <v>84</v>
      </c>
      <c r="C92" s="10" t="n">
        <v>1.02083333333333</v>
      </c>
      <c r="D92" s="11" t="n">
        <v>3</v>
      </c>
      <c r="E92" s="33" t="n">
        <f aca="false">C92*D92</f>
        <v>3.0625</v>
      </c>
      <c r="F92" s="34" t="n">
        <f aca="false">POWER(C92,2)</f>
        <v>1.04210069444444</v>
      </c>
      <c r="G92" s="35" t="n">
        <f aca="false">POWER(D92,2)</f>
        <v>9</v>
      </c>
    </row>
    <row r="93" customFormat="false" ht="25.5" hidden="false" customHeight="true" outlineLevel="0" collapsed="false">
      <c r="B93" s="32" t="n">
        <v>85</v>
      </c>
      <c r="C93" s="10" t="n">
        <v>0.157638888888889</v>
      </c>
      <c r="D93" s="11" t="n">
        <v>4</v>
      </c>
      <c r="E93" s="33" t="n">
        <f aca="false">C93*D93</f>
        <v>0.630555555555556</v>
      </c>
      <c r="F93" s="34" t="n">
        <f aca="false">POWER(C93,2)</f>
        <v>0.0248500192901235</v>
      </c>
      <c r="G93" s="35" t="n">
        <f aca="false">POWER(D93,2)</f>
        <v>16</v>
      </c>
    </row>
    <row r="94" customFormat="false" ht="25.5" hidden="false" customHeight="true" outlineLevel="0" collapsed="false">
      <c r="B94" s="32" t="n">
        <v>86</v>
      </c>
      <c r="C94" s="10" t="n">
        <v>0.162152777777778</v>
      </c>
      <c r="D94" s="11" t="n">
        <v>2</v>
      </c>
      <c r="E94" s="33" t="n">
        <f aca="false">C94*D94</f>
        <v>0.324305555555556</v>
      </c>
      <c r="F94" s="34" t="n">
        <f aca="false">POWER(C94,2)</f>
        <v>0.0262935233410494</v>
      </c>
      <c r="G94" s="35" t="n">
        <f aca="false">POWER(D94,2)</f>
        <v>4</v>
      </c>
    </row>
    <row r="95" customFormat="false" ht="25.5" hidden="false" customHeight="true" outlineLevel="0" collapsed="false">
      <c r="B95" s="32" t="n">
        <v>87</v>
      </c>
      <c r="C95" s="10" t="n">
        <v>0.166666666666667</v>
      </c>
      <c r="D95" s="11" t="n">
        <v>3</v>
      </c>
      <c r="E95" s="33" t="n">
        <f aca="false">C95*D95</f>
        <v>0.5</v>
      </c>
      <c r="F95" s="34" t="n">
        <f aca="false">POWER(C95,2)</f>
        <v>0.0277777777777778</v>
      </c>
      <c r="G95" s="35" t="n">
        <f aca="false">POWER(D95,2)</f>
        <v>9</v>
      </c>
    </row>
    <row r="96" customFormat="false" ht="25.5" hidden="false" customHeight="true" outlineLevel="0" collapsed="false">
      <c r="B96" s="32" t="n">
        <v>88</v>
      </c>
      <c r="C96" s="10" t="n">
        <v>0.171180555555556</v>
      </c>
      <c r="D96" s="11" t="n">
        <v>4</v>
      </c>
      <c r="E96" s="33" t="n">
        <f aca="false">C96*D96</f>
        <v>0.684722222222222</v>
      </c>
      <c r="F96" s="34" t="n">
        <f aca="false">POWER(C96,2)</f>
        <v>0.0293027826003086</v>
      </c>
      <c r="G96" s="35" t="n">
        <f aca="false">POWER(D96,2)</f>
        <v>16</v>
      </c>
    </row>
    <row r="97" customFormat="false" ht="25.5" hidden="false" customHeight="true" outlineLevel="0" collapsed="false">
      <c r="B97" s="32" t="n">
        <v>89</v>
      </c>
      <c r="C97" s="10" t="n">
        <v>0.175694444444444</v>
      </c>
      <c r="D97" s="11" t="n">
        <v>4</v>
      </c>
      <c r="E97" s="33" t="n">
        <f aca="false">C97*D97</f>
        <v>0.702777777777778</v>
      </c>
      <c r="F97" s="34" t="n">
        <f aca="false">POWER(C97,2)</f>
        <v>0.030868537808642</v>
      </c>
      <c r="G97" s="35" t="n">
        <f aca="false">POWER(D97,2)</f>
        <v>16</v>
      </c>
    </row>
    <row r="98" customFormat="false" ht="25.5" hidden="false" customHeight="true" outlineLevel="0" collapsed="false">
      <c r="B98" s="32" t="n">
        <v>90</v>
      </c>
      <c r="C98" s="10" t="n">
        <v>0.180208333333333</v>
      </c>
      <c r="D98" s="11" t="n">
        <v>2</v>
      </c>
      <c r="E98" s="33" t="n">
        <f aca="false">C98*D98</f>
        <v>0.360416666666667</v>
      </c>
      <c r="F98" s="34" t="n">
        <f aca="false">POWER(C98,2)</f>
        <v>0.0324750434027778</v>
      </c>
      <c r="G98" s="35" t="n">
        <f aca="false">POWER(D98,2)</f>
        <v>4</v>
      </c>
    </row>
    <row r="99" customFormat="false" ht="25.5" hidden="false" customHeight="true" outlineLevel="0" collapsed="false">
      <c r="B99" s="32" t="n">
        <v>91</v>
      </c>
      <c r="C99" s="10" t="n">
        <v>0.184722222222222</v>
      </c>
      <c r="D99" s="11" t="n">
        <v>4</v>
      </c>
      <c r="E99" s="33" t="n">
        <f aca="false">C99*D99</f>
        <v>0.738888888888889</v>
      </c>
      <c r="F99" s="34" t="n">
        <f aca="false">POWER(C99,2)</f>
        <v>0.0341222993827161</v>
      </c>
      <c r="G99" s="35" t="n">
        <f aca="false">POWER(D99,2)</f>
        <v>16</v>
      </c>
    </row>
    <row r="100" customFormat="false" ht="25.5" hidden="false" customHeight="true" outlineLevel="0" collapsed="false">
      <c r="B100" s="32" t="n">
        <v>92</v>
      </c>
      <c r="C100" s="10" t="n">
        <v>0.189236111111111</v>
      </c>
      <c r="D100" s="11" t="n">
        <v>3</v>
      </c>
      <c r="E100" s="33" t="n">
        <f aca="false">C100*D100</f>
        <v>0.567708333333333</v>
      </c>
      <c r="F100" s="34" t="n">
        <f aca="false">POWER(C100,2)</f>
        <v>0.0358103057484568</v>
      </c>
      <c r="G100" s="35" t="n">
        <f aca="false">POWER(D100,2)</f>
        <v>9</v>
      </c>
    </row>
    <row r="101" customFormat="false" ht="25.5" hidden="false" customHeight="true" outlineLevel="0" collapsed="false">
      <c r="B101" s="32" t="n">
        <v>93</v>
      </c>
      <c r="C101" s="10" t="n">
        <v>0.19375</v>
      </c>
      <c r="D101" s="11" t="n">
        <v>2</v>
      </c>
      <c r="E101" s="33" t="n">
        <f aca="false">C101*D101</f>
        <v>0.3875</v>
      </c>
      <c r="F101" s="34" t="n">
        <f aca="false">POWER(C101,2)</f>
        <v>0.0375390625</v>
      </c>
      <c r="G101" s="35" t="n">
        <f aca="false">POWER(D101,2)</f>
        <v>4</v>
      </c>
    </row>
    <row r="102" customFormat="false" ht="25.5" hidden="false" customHeight="true" outlineLevel="0" collapsed="false">
      <c r="B102" s="32" t="n">
        <v>94</v>
      </c>
      <c r="C102" s="10" t="n">
        <v>0.198263888888889</v>
      </c>
      <c r="D102" s="11" t="n">
        <v>2</v>
      </c>
      <c r="E102" s="33" t="n">
        <f aca="false">C102*D102</f>
        <v>0.396527777777778</v>
      </c>
      <c r="F102" s="34" t="n">
        <f aca="false">POWER(C102,2)</f>
        <v>0.0393085696373457</v>
      </c>
      <c r="G102" s="35" t="n">
        <f aca="false">POWER(D102,2)</f>
        <v>4</v>
      </c>
    </row>
    <row r="103" customFormat="false" ht="25.5" hidden="false" customHeight="true" outlineLevel="0" collapsed="false">
      <c r="B103" s="32" t="n">
        <v>95</v>
      </c>
      <c r="C103" s="10" t="n">
        <v>0.202777777777778</v>
      </c>
      <c r="D103" s="11" t="n">
        <v>2</v>
      </c>
      <c r="E103" s="33" t="n">
        <f aca="false">C103*D103</f>
        <v>0.405555555555556</v>
      </c>
      <c r="F103" s="34" t="n">
        <f aca="false">POWER(C103,2)</f>
        <v>0.0411188271604938</v>
      </c>
      <c r="G103" s="35" t="n">
        <f aca="false">POWER(D103,2)</f>
        <v>4</v>
      </c>
    </row>
    <row r="104" customFormat="false" ht="25.5" hidden="false" customHeight="true" outlineLevel="0" collapsed="false">
      <c r="B104" s="32" t="n">
        <v>96</v>
      </c>
      <c r="C104" s="10" t="n">
        <v>0.207291666666667</v>
      </c>
      <c r="D104" s="11" t="n">
        <v>2</v>
      </c>
      <c r="E104" s="33" t="n">
        <f aca="false">C104*D104</f>
        <v>0.414583333333333</v>
      </c>
      <c r="F104" s="34" t="n">
        <f aca="false">POWER(C104,2)</f>
        <v>0.0429698350694444</v>
      </c>
      <c r="G104" s="35" t="n">
        <f aca="false">POWER(D104,2)</f>
        <v>4</v>
      </c>
    </row>
    <row r="105" customFormat="false" ht="25.5" hidden="false" customHeight="true" outlineLevel="0" collapsed="false">
      <c r="B105" s="32" t="n">
        <v>97</v>
      </c>
      <c r="C105" s="10" t="n">
        <v>0.211805555555556</v>
      </c>
      <c r="D105" s="11" t="n">
        <v>1</v>
      </c>
      <c r="E105" s="33" t="n">
        <f aca="false">C105*D105</f>
        <v>0.211805555555556</v>
      </c>
      <c r="F105" s="34" t="n">
        <f aca="false">POWER(C105,2)</f>
        <v>0.0448615933641975</v>
      </c>
      <c r="G105" s="35" t="n">
        <f aca="false">POWER(D105,2)</f>
        <v>1</v>
      </c>
    </row>
    <row r="106" customFormat="false" ht="25.5" hidden="false" customHeight="true" outlineLevel="0" collapsed="false">
      <c r="B106" s="32" t="n">
        <v>98</v>
      </c>
      <c r="C106" s="10" t="n">
        <v>0.217013888888889</v>
      </c>
      <c r="D106" s="11" t="n">
        <v>3</v>
      </c>
      <c r="E106" s="33" t="n">
        <f aca="false">C106*D106</f>
        <v>0.651041666666667</v>
      </c>
      <c r="F106" s="34" t="n">
        <f aca="false">POWER(C106,2)</f>
        <v>0.047095027970679</v>
      </c>
      <c r="G106" s="35" t="n">
        <f aca="false">POWER(D106,2)</f>
        <v>9</v>
      </c>
    </row>
    <row r="107" customFormat="false" ht="25.5" hidden="false" customHeight="true" outlineLevel="0" collapsed="false">
      <c r="B107" s="32" t="n">
        <v>99</v>
      </c>
      <c r="C107" s="10" t="n">
        <v>0.222222222222222</v>
      </c>
      <c r="D107" s="11" t="n">
        <v>4</v>
      </c>
      <c r="E107" s="33" t="n">
        <f aca="false">C107*D107</f>
        <v>0.888888888888889</v>
      </c>
      <c r="F107" s="34" t="n">
        <f aca="false">POWER(C107,2)</f>
        <v>0.0493827160493827</v>
      </c>
      <c r="G107" s="35" t="n">
        <f aca="false">POWER(D107,2)</f>
        <v>16</v>
      </c>
    </row>
    <row r="108" customFormat="false" ht="25.5" hidden="false" customHeight="true" outlineLevel="0" collapsed="false">
      <c r="B108" s="32" t="n">
        <v>100</v>
      </c>
      <c r="C108" s="10" t="n">
        <v>0.227430555555556</v>
      </c>
      <c r="D108" s="11" t="n">
        <v>1</v>
      </c>
      <c r="E108" s="33" t="n">
        <f aca="false">C108*D108</f>
        <v>0.227430555555556</v>
      </c>
      <c r="F108" s="34" t="n">
        <f aca="false">POWER(C108,2)</f>
        <v>0.0517246576003086</v>
      </c>
      <c r="G108" s="35" t="n">
        <f aca="false">POWER(D108,2)</f>
        <v>1</v>
      </c>
    </row>
    <row r="109" customFormat="false" ht="25.5" hidden="false" customHeight="true" outlineLevel="0" collapsed="false">
      <c r="B109" s="32" t="n">
        <v>101</v>
      </c>
      <c r="C109" s="10" t="n">
        <v>0.232638888888889</v>
      </c>
      <c r="D109" s="11" t="n">
        <v>2</v>
      </c>
      <c r="E109" s="33" t="n">
        <f aca="false">C109*D109</f>
        <v>0.465277777777778</v>
      </c>
      <c r="F109" s="34" t="n">
        <f aca="false">POWER(C109,2)</f>
        <v>0.0541208526234568</v>
      </c>
      <c r="G109" s="35" t="n">
        <f aca="false">POWER(D109,2)</f>
        <v>4</v>
      </c>
    </row>
    <row r="110" customFormat="false" ht="25.5" hidden="false" customHeight="true" outlineLevel="0" collapsed="false">
      <c r="B110" s="32" t="n">
        <v>102</v>
      </c>
      <c r="C110" s="10" t="n">
        <v>0.237847222222222</v>
      </c>
      <c r="D110" s="11" t="n">
        <v>2</v>
      </c>
      <c r="E110" s="33" t="n">
        <f aca="false">C110*D110</f>
        <v>0.475694444444444</v>
      </c>
      <c r="F110" s="34" t="n">
        <f aca="false">POWER(C110,2)</f>
        <v>0.0565713011188272</v>
      </c>
      <c r="G110" s="35" t="n">
        <f aca="false">POWER(D110,2)</f>
        <v>4</v>
      </c>
    </row>
    <row r="111" customFormat="false" ht="25.5" hidden="false" customHeight="true" outlineLevel="0" collapsed="false">
      <c r="B111" s="32" t="n">
        <v>103</v>
      </c>
      <c r="C111" s="10" t="n">
        <v>0.243055555555556</v>
      </c>
      <c r="D111" s="11" t="n">
        <v>3</v>
      </c>
      <c r="E111" s="33" t="n">
        <f aca="false">C111*D111</f>
        <v>0.729166666666667</v>
      </c>
      <c r="F111" s="34" t="n">
        <f aca="false">POWER(C111,2)</f>
        <v>0.0590760030864197</v>
      </c>
      <c r="G111" s="35" t="n">
        <f aca="false">POWER(D111,2)</f>
        <v>9</v>
      </c>
    </row>
    <row r="112" customFormat="false" ht="25.5" hidden="false" customHeight="true" outlineLevel="0" collapsed="false">
      <c r="B112" s="32" t="n">
        <v>104</v>
      </c>
      <c r="C112" s="10" t="n">
        <v>0.248263888888889</v>
      </c>
      <c r="D112" s="11" t="n">
        <v>3</v>
      </c>
      <c r="E112" s="33" t="n">
        <f aca="false">C112*D112</f>
        <v>0.744791666666667</v>
      </c>
      <c r="F112" s="34" t="n">
        <f aca="false">POWER(C112,2)</f>
        <v>0.0616349585262346</v>
      </c>
      <c r="G112" s="35" t="n">
        <f aca="false">POWER(D112,2)</f>
        <v>9</v>
      </c>
    </row>
    <row r="113" customFormat="false" ht="25.5" hidden="false" customHeight="true" outlineLevel="0" collapsed="false">
      <c r="B113" s="32" t="n">
        <v>105</v>
      </c>
      <c r="C113" s="10" t="n">
        <v>0.253472222222222</v>
      </c>
      <c r="D113" s="11" t="n">
        <v>3</v>
      </c>
      <c r="E113" s="33" t="n">
        <f aca="false">C113*D113</f>
        <v>0.760416666666667</v>
      </c>
      <c r="F113" s="34" t="n">
        <f aca="false">POWER(C113,2)</f>
        <v>0.0642481674382716</v>
      </c>
      <c r="G113" s="35" t="n">
        <f aca="false">POWER(D113,2)</f>
        <v>9</v>
      </c>
    </row>
    <row r="114" customFormat="false" ht="25.5" hidden="false" customHeight="true" outlineLevel="0" collapsed="false">
      <c r="B114" s="32" t="n">
        <v>106</v>
      </c>
      <c r="C114" s="10" t="n">
        <v>0.258680555555556</v>
      </c>
      <c r="D114" s="11" t="n">
        <v>2</v>
      </c>
      <c r="E114" s="33" t="n">
        <f aca="false">C114*D114</f>
        <v>0.517361111111111</v>
      </c>
      <c r="F114" s="34" t="n">
        <f aca="false">POWER(C114,2)</f>
        <v>0.0669156298225309</v>
      </c>
      <c r="G114" s="35" t="n">
        <f aca="false">POWER(D114,2)</f>
        <v>4</v>
      </c>
    </row>
    <row r="115" customFormat="false" ht="25.5" hidden="false" customHeight="true" outlineLevel="0" collapsed="false">
      <c r="B115" s="32" t="n">
        <v>107</v>
      </c>
      <c r="C115" s="10" t="n">
        <v>0.263888888888889</v>
      </c>
      <c r="D115" s="11" t="n">
        <v>4</v>
      </c>
      <c r="E115" s="33" t="n">
        <f aca="false">C115*D115</f>
        <v>1.05555555555556</v>
      </c>
      <c r="F115" s="34" t="n">
        <f aca="false">POWER(C115,2)</f>
        <v>0.0696373456790124</v>
      </c>
      <c r="G115" s="35" t="n">
        <f aca="false">POWER(D115,2)</f>
        <v>16</v>
      </c>
    </row>
    <row r="116" customFormat="false" ht="25.5" hidden="false" customHeight="true" outlineLevel="0" collapsed="false">
      <c r="B116" s="32" t="n">
        <v>108</v>
      </c>
      <c r="C116" s="10" t="n">
        <v>0.269097222222222</v>
      </c>
      <c r="D116" s="11" t="n">
        <v>4</v>
      </c>
      <c r="E116" s="33" t="n">
        <f aca="false">C116*D116</f>
        <v>1.07638888888889</v>
      </c>
      <c r="F116" s="34" t="n">
        <f aca="false">POWER(C116,2)</f>
        <v>0.072413315007716</v>
      </c>
      <c r="G116" s="35" t="n">
        <f aca="false">POWER(D116,2)</f>
        <v>16</v>
      </c>
    </row>
    <row r="117" customFormat="false" ht="25.5" hidden="false" customHeight="true" outlineLevel="0" collapsed="false">
      <c r="B117" s="32" t="n">
        <v>109</v>
      </c>
      <c r="C117" s="10" t="n">
        <v>0.274305555555556</v>
      </c>
      <c r="D117" s="11" t="n">
        <v>4</v>
      </c>
      <c r="E117" s="33" t="n">
        <f aca="false">C117*D117</f>
        <v>1.09722222222222</v>
      </c>
      <c r="F117" s="34" t="n">
        <f aca="false">POWER(C117,2)</f>
        <v>0.075243537808642</v>
      </c>
      <c r="G117" s="35" t="n">
        <f aca="false">POWER(D117,2)</f>
        <v>16</v>
      </c>
    </row>
    <row r="118" customFormat="false" ht="25.5" hidden="false" customHeight="true" outlineLevel="0" collapsed="false">
      <c r="B118" s="32" t="n">
        <v>110</v>
      </c>
      <c r="C118" s="10" t="n">
        <v>0.279861111111111</v>
      </c>
      <c r="D118" s="11" t="n">
        <v>4</v>
      </c>
      <c r="E118" s="33" t="n">
        <f aca="false">C118*D118</f>
        <v>1.11944444444444</v>
      </c>
      <c r="F118" s="34" t="n">
        <f aca="false">POWER(C118,2)</f>
        <v>0.0783222415123457</v>
      </c>
      <c r="G118" s="35" t="n">
        <f aca="false">POWER(D118,2)</f>
        <v>16</v>
      </c>
    </row>
    <row r="119" customFormat="false" ht="25.5" hidden="false" customHeight="true" outlineLevel="0" collapsed="false">
      <c r="B119" s="32" t="n">
        <v>111</v>
      </c>
      <c r="C119" s="10" t="n">
        <v>0.285416666666667</v>
      </c>
      <c r="D119" s="11" t="n">
        <v>4</v>
      </c>
      <c r="E119" s="33" t="n">
        <f aca="false">C119*D119</f>
        <v>1.14166666666667</v>
      </c>
      <c r="F119" s="34" t="n">
        <f aca="false">POWER(C119,2)</f>
        <v>0.0814626736111111</v>
      </c>
      <c r="G119" s="35" t="n">
        <f aca="false">POWER(D119,2)</f>
        <v>16</v>
      </c>
    </row>
    <row r="120" customFormat="false" ht="25.5" hidden="false" customHeight="true" outlineLevel="0" collapsed="false">
      <c r="B120" s="32" t="n">
        <v>112</v>
      </c>
      <c r="C120" s="10" t="n">
        <v>0.290972222222222</v>
      </c>
      <c r="D120" s="11" t="n">
        <v>4</v>
      </c>
      <c r="E120" s="33" t="n">
        <f aca="false">C120*D120</f>
        <v>1.16388888888889</v>
      </c>
      <c r="F120" s="34" t="n">
        <f aca="false">POWER(C120,2)</f>
        <v>0.0846648341049383</v>
      </c>
      <c r="G120" s="35" t="n">
        <f aca="false">POWER(D120,2)</f>
        <v>16</v>
      </c>
    </row>
    <row r="121" customFormat="false" ht="25.5" hidden="false" customHeight="true" outlineLevel="0" collapsed="false">
      <c r="B121" s="32" t="n">
        <v>113</v>
      </c>
      <c r="C121" s="10" t="n">
        <v>0.296527777777778</v>
      </c>
      <c r="D121" s="11" t="n">
        <v>4</v>
      </c>
      <c r="E121" s="33" t="n">
        <f aca="false">C121*D121</f>
        <v>1.18611111111111</v>
      </c>
      <c r="F121" s="34" t="n">
        <f aca="false">POWER(C121,2)</f>
        <v>0.0879287229938272</v>
      </c>
      <c r="G121" s="35" t="n">
        <f aca="false">POWER(D121,2)</f>
        <v>16</v>
      </c>
    </row>
    <row r="122" customFormat="false" ht="25.5" hidden="false" customHeight="true" outlineLevel="0" collapsed="false">
      <c r="B122" s="32" t="n">
        <v>114</v>
      </c>
      <c r="C122" s="10" t="n">
        <v>0.302604166666667</v>
      </c>
      <c r="D122" s="11" t="n">
        <v>3</v>
      </c>
      <c r="E122" s="33" t="n">
        <f aca="false">C122*D122</f>
        <v>0.9078125</v>
      </c>
      <c r="F122" s="34" t="n">
        <f aca="false">POWER(C122,2)</f>
        <v>0.0915692816840278</v>
      </c>
      <c r="G122" s="35" t="n">
        <f aca="false">POWER(D122,2)</f>
        <v>9</v>
      </c>
    </row>
    <row r="123" customFormat="false" ht="25.5" hidden="false" customHeight="true" outlineLevel="0" collapsed="false">
      <c r="B123" s="32" t="n">
        <v>115</v>
      </c>
      <c r="C123" s="10" t="n">
        <v>0.308680555555556</v>
      </c>
      <c r="D123" s="11" t="n">
        <v>3</v>
      </c>
      <c r="E123" s="33" t="n">
        <f aca="false">C123*D123</f>
        <v>0.926041666666667</v>
      </c>
      <c r="F123" s="34" t="n">
        <f aca="false">POWER(C123,2)</f>
        <v>0.0952836853780864</v>
      </c>
      <c r="G123" s="35" t="n">
        <f aca="false">POWER(D123,2)</f>
        <v>9</v>
      </c>
    </row>
    <row r="124" customFormat="false" ht="25.5" hidden="false" customHeight="true" outlineLevel="0" collapsed="false">
      <c r="B124" s="32" t="n">
        <v>116</v>
      </c>
      <c r="C124" s="10" t="n">
        <v>0.314756944444444</v>
      </c>
      <c r="D124" s="11" t="n">
        <v>4</v>
      </c>
      <c r="E124" s="33" t="n">
        <f aca="false">C124*D124</f>
        <v>1.25902777777778</v>
      </c>
      <c r="F124" s="34" t="n">
        <f aca="false">POWER(C124,2)</f>
        <v>0.0990719340760031</v>
      </c>
      <c r="G124" s="35" t="n">
        <f aca="false">POWER(D124,2)</f>
        <v>16</v>
      </c>
    </row>
    <row r="125" customFormat="false" ht="25.5" hidden="false" customHeight="true" outlineLevel="0" collapsed="false">
      <c r="B125" s="32" t="n">
        <v>117</v>
      </c>
      <c r="C125" s="10" t="n">
        <v>0.320833333333333</v>
      </c>
      <c r="D125" s="11" t="n">
        <v>2</v>
      </c>
      <c r="E125" s="33" t="n">
        <f aca="false">C125*D125</f>
        <v>0.641666666666667</v>
      </c>
      <c r="F125" s="34" t="n">
        <f aca="false">POWER(C125,2)</f>
        <v>0.102934027777778</v>
      </c>
      <c r="G125" s="35" t="n">
        <f aca="false">POWER(D125,2)</f>
        <v>4</v>
      </c>
    </row>
    <row r="126" customFormat="false" ht="25.5" hidden="false" customHeight="true" outlineLevel="0" collapsed="false">
      <c r="B126" s="32" t="n">
        <v>118</v>
      </c>
      <c r="C126" s="10" t="n">
        <v>0.326909722222222</v>
      </c>
      <c r="D126" s="11" t="n">
        <v>4</v>
      </c>
      <c r="E126" s="33" t="n">
        <f aca="false">C126*D126</f>
        <v>1.30763888888889</v>
      </c>
      <c r="F126" s="34" t="n">
        <f aca="false">POWER(C126,2)</f>
        <v>0.10686996648341</v>
      </c>
      <c r="G126" s="35" t="n">
        <f aca="false">POWER(D126,2)</f>
        <v>16</v>
      </c>
    </row>
    <row r="127" customFormat="false" ht="25.5" hidden="false" customHeight="true" outlineLevel="0" collapsed="false">
      <c r="B127" s="32" t="n">
        <v>119</v>
      </c>
      <c r="C127" s="10" t="n">
        <v>0.332986111111111</v>
      </c>
      <c r="D127" s="11" t="n">
        <v>3</v>
      </c>
      <c r="E127" s="33" t="n">
        <f aca="false">C127*D127</f>
        <v>0.998958333333333</v>
      </c>
      <c r="F127" s="34" t="n">
        <f aca="false">POWER(C127,2)</f>
        <v>0.110879750192901</v>
      </c>
      <c r="G127" s="35" t="n">
        <f aca="false">POWER(D127,2)</f>
        <v>9</v>
      </c>
    </row>
    <row r="128" customFormat="false" ht="25.5" hidden="false" customHeight="true" outlineLevel="0" collapsed="false">
      <c r="B128" s="32" t="n">
        <v>120</v>
      </c>
      <c r="C128" s="10" t="n">
        <v>0.3390625</v>
      </c>
      <c r="D128" s="11" t="n">
        <v>4</v>
      </c>
      <c r="E128" s="33" t="n">
        <f aca="false">C128*D128</f>
        <v>1.35625</v>
      </c>
      <c r="F128" s="34" t="n">
        <f aca="false">POWER(C128,2)</f>
        <v>0.11496337890625</v>
      </c>
      <c r="G128" s="35" t="n">
        <f aca="false">POWER(D128,2)</f>
        <v>16</v>
      </c>
    </row>
    <row r="129" customFormat="false" ht="25.5" hidden="false" customHeight="true" outlineLevel="0" collapsed="false">
      <c r="B129" s="32" t="n">
        <v>121</v>
      </c>
      <c r="C129" s="10" t="n">
        <v>0.345138888888889</v>
      </c>
      <c r="D129" s="11" t="n">
        <v>4</v>
      </c>
      <c r="E129" s="33" t="n">
        <f aca="false">C129*D129</f>
        <v>1.38055555555556</v>
      </c>
      <c r="F129" s="34" t="n">
        <f aca="false">POWER(C129,2)</f>
        <v>0.119120852623457</v>
      </c>
      <c r="G129" s="35" t="n">
        <f aca="false">POWER(D129,2)</f>
        <v>16</v>
      </c>
    </row>
    <row r="130" customFormat="false" ht="25.5" hidden="false" customHeight="true" outlineLevel="0" collapsed="false">
      <c r="B130" s="32" t="n">
        <v>122</v>
      </c>
      <c r="C130" s="10" t="n">
        <v>0.351215277777778</v>
      </c>
      <c r="D130" s="11" t="n">
        <v>4</v>
      </c>
      <c r="E130" s="33" t="n">
        <f aca="false">C130*D130</f>
        <v>1.40486111111111</v>
      </c>
      <c r="F130" s="34" t="n">
        <f aca="false">POWER(C130,2)</f>
        <v>0.123352171344522</v>
      </c>
      <c r="G130" s="35" t="n">
        <f aca="false">POWER(D130,2)</f>
        <v>16</v>
      </c>
    </row>
    <row r="131" customFormat="false" ht="25.5" hidden="false" customHeight="true" outlineLevel="0" collapsed="false">
      <c r="B131" s="32" t="n">
        <v>123</v>
      </c>
      <c r="C131" s="10" t="n">
        <v>0.357291666666667</v>
      </c>
      <c r="D131" s="11" t="n">
        <v>4</v>
      </c>
      <c r="E131" s="33" t="n">
        <f aca="false">C131*D131</f>
        <v>1.42916666666667</v>
      </c>
      <c r="F131" s="34" t="n">
        <f aca="false">POWER(C131,2)</f>
        <v>0.127657335069444</v>
      </c>
      <c r="G131" s="35" t="n">
        <f aca="false">POWER(D131,2)</f>
        <v>16</v>
      </c>
    </row>
    <row r="132" customFormat="false" ht="25.5" hidden="false" customHeight="true" outlineLevel="0" collapsed="false">
      <c r="B132" s="32" t="n">
        <v>124</v>
      </c>
      <c r="C132" s="10" t="n">
        <v>0.363368055555556</v>
      </c>
      <c r="D132" s="11" t="n">
        <v>4</v>
      </c>
      <c r="E132" s="33" t="n">
        <f aca="false">C132*D132</f>
        <v>1.45347222222222</v>
      </c>
      <c r="F132" s="34" t="n">
        <f aca="false">POWER(C132,2)</f>
        <v>0.132036343798225</v>
      </c>
      <c r="G132" s="35" t="n">
        <f aca="false">POWER(D132,2)</f>
        <v>16</v>
      </c>
    </row>
    <row r="133" customFormat="false" ht="25.5" hidden="false" customHeight="true" outlineLevel="0" collapsed="false">
      <c r="B133" s="32" t="n">
        <v>125</v>
      </c>
      <c r="C133" s="10" t="n">
        <v>0.369444444444444</v>
      </c>
      <c r="D133" s="11" t="n">
        <v>1</v>
      </c>
      <c r="E133" s="33" t="n">
        <f aca="false">C133*D133</f>
        <v>0.369444444444444</v>
      </c>
      <c r="F133" s="34" t="n">
        <f aca="false">POWER(C133,2)</f>
        <v>0.136489197530864</v>
      </c>
      <c r="G133" s="35" t="n">
        <f aca="false">POWER(D133,2)</f>
        <v>1</v>
      </c>
    </row>
    <row r="134" customFormat="false" ht="25.5" hidden="false" customHeight="true" outlineLevel="0" collapsed="false">
      <c r="B134" s="32" t="n">
        <v>126</v>
      </c>
      <c r="C134" s="10" t="n">
        <v>0.375520833333333</v>
      </c>
      <c r="D134" s="11" t="n">
        <v>4</v>
      </c>
      <c r="E134" s="33" t="n">
        <f aca="false">C134*D134</f>
        <v>1.50208333333333</v>
      </c>
      <c r="F134" s="34" t="n">
        <f aca="false">POWER(C134,2)</f>
        <v>0.141015896267361</v>
      </c>
      <c r="G134" s="35" t="n">
        <f aca="false">POWER(D134,2)</f>
        <v>16</v>
      </c>
    </row>
    <row r="135" customFormat="false" ht="25.5" hidden="false" customHeight="true" outlineLevel="0" collapsed="false">
      <c r="B135" s="32" t="n">
        <v>127</v>
      </c>
      <c r="C135" s="10" t="n">
        <v>0.381597222222222</v>
      </c>
      <c r="D135" s="11" t="n">
        <v>3</v>
      </c>
      <c r="E135" s="33" t="n">
        <f aca="false">C135*D135</f>
        <v>1.14479166666667</v>
      </c>
      <c r="F135" s="34" t="n">
        <f aca="false">POWER(C135,2)</f>
        <v>0.145616440007716</v>
      </c>
      <c r="G135" s="35" t="n">
        <f aca="false">POWER(D135,2)</f>
        <v>9</v>
      </c>
      <c r="J135" s="16"/>
    </row>
    <row r="136" customFormat="false" ht="25.5" hidden="false" customHeight="true" outlineLevel="0" collapsed="false">
      <c r="B136" s="32" t="n">
        <v>128</v>
      </c>
      <c r="C136" s="10" t="n">
        <v>0.387673611111111</v>
      </c>
      <c r="D136" s="11" t="n">
        <v>4</v>
      </c>
      <c r="E136" s="33" t="n">
        <f aca="false">C136*D136</f>
        <v>1.55069444444444</v>
      </c>
      <c r="F136" s="34" t="n">
        <f aca="false">POWER(C136,2)</f>
        <v>0.150290828751929</v>
      </c>
      <c r="G136" s="35" t="n">
        <f aca="false">POWER(D136,2)</f>
        <v>16</v>
      </c>
    </row>
    <row r="137" customFormat="false" ht="25.5" hidden="false" customHeight="true" outlineLevel="0" collapsed="false">
      <c r="B137" s="32" t="n">
        <v>129</v>
      </c>
      <c r="C137" s="10" t="n">
        <v>0.39375</v>
      </c>
      <c r="D137" s="11" t="n">
        <v>4</v>
      </c>
      <c r="E137" s="33" t="n">
        <f aca="false">C137*D137</f>
        <v>1.575</v>
      </c>
      <c r="F137" s="34" t="n">
        <f aca="false">POWER(C137,2)</f>
        <v>0.1550390625</v>
      </c>
      <c r="G137" s="35" t="n">
        <f aca="false">POWER(D137,2)</f>
        <v>16</v>
      </c>
    </row>
    <row r="138" customFormat="false" ht="25.5" hidden="false" customHeight="true" outlineLevel="0" collapsed="false">
      <c r="B138" s="32" t="n">
        <v>130</v>
      </c>
      <c r="C138" s="10" t="n">
        <v>0.399479166666667</v>
      </c>
      <c r="D138" s="11" t="n">
        <v>3</v>
      </c>
      <c r="E138" s="33" t="n">
        <f aca="false">C138*D138</f>
        <v>1.1984375</v>
      </c>
      <c r="F138" s="34" t="n">
        <f aca="false">POWER(C138,2)</f>
        <v>0.159583604600694</v>
      </c>
      <c r="G138" s="35" t="n">
        <f aca="false">POWER(D138,2)</f>
        <v>9</v>
      </c>
    </row>
    <row r="139" customFormat="false" ht="25.5" hidden="false" customHeight="true" outlineLevel="0" collapsed="false">
      <c r="B139" s="32" t="n">
        <v>131</v>
      </c>
      <c r="C139" s="10" t="n">
        <v>0.406770833333333</v>
      </c>
      <c r="D139" s="11" t="n">
        <v>3</v>
      </c>
      <c r="E139" s="33" t="n">
        <f aca="false">C139*D139</f>
        <v>1.2203125</v>
      </c>
      <c r="F139" s="34" t="n">
        <f aca="false">POWER(C139,2)</f>
        <v>0.165462510850694</v>
      </c>
      <c r="G139" s="35" t="n">
        <f aca="false">POWER(D139,2)</f>
        <v>9</v>
      </c>
    </row>
    <row r="140" customFormat="false" ht="25.5" hidden="false" customHeight="true" outlineLevel="0" collapsed="false">
      <c r="B140" s="32" t="n">
        <v>132</v>
      </c>
      <c r="C140" s="10" t="n">
        <v>0.4140625</v>
      </c>
      <c r="D140" s="11" t="n">
        <v>4</v>
      </c>
      <c r="E140" s="33" t="n">
        <f aca="false">C140*D140</f>
        <v>1.65625</v>
      </c>
      <c r="F140" s="34" t="n">
        <f aca="false">POWER(C140,2)</f>
        <v>0.17144775390625</v>
      </c>
      <c r="G140" s="35" t="n">
        <f aca="false">POWER(D140,2)</f>
        <v>16</v>
      </c>
    </row>
    <row r="141" customFormat="false" ht="25.5" hidden="false" customHeight="true" outlineLevel="0" collapsed="false">
      <c r="C141" s="68"/>
    </row>
    <row r="142" customFormat="false" ht="25.5" hidden="false" customHeight="true" outlineLevel="0" collapsed="false">
      <c r="C142" s="68"/>
    </row>
    <row r="143" customFormat="false" ht="25.5" hidden="false" customHeight="true" outlineLevel="0" collapsed="false">
      <c r="C143" s="68"/>
    </row>
    <row r="144" customFormat="false" ht="25.5" hidden="false" customHeight="true" outlineLevel="0" collapsed="false">
      <c r="C144" s="68"/>
    </row>
    <row r="145" customFormat="false" ht="25.5" hidden="false" customHeight="true" outlineLevel="0" collapsed="false">
      <c r="C145" s="68"/>
    </row>
    <row r="146" customFormat="false" ht="25.5" hidden="false" customHeight="true" outlineLevel="0" collapsed="false">
      <c r="C146" s="68"/>
    </row>
    <row r="147" customFormat="false" ht="25.5" hidden="false" customHeight="true" outlineLevel="0" collapsed="false">
      <c r="C147" s="68"/>
    </row>
    <row r="148" customFormat="false" ht="25.5" hidden="false" customHeight="true" outlineLevel="0" collapsed="false">
      <c r="C148" s="68"/>
    </row>
    <row r="149" customFormat="false" ht="25.5" hidden="false" customHeight="true" outlineLevel="0" collapsed="false">
      <c r="C149" s="68"/>
    </row>
    <row r="150" customFormat="false" ht="25.5" hidden="false" customHeight="true" outlineLevel="0" collapsed="false">
      <c r="C150" s="68"/>
    </row>
    <row r="151" customFormat="false" ht="25.5" hidden="false" customHeight="true" outlineLevel="0" collapsed="false">
      <c r="C151" s="68"/>
    </row>
    <row r="152" customFormat="false" ht="25.5" hidden="false" customHeight="true" outlineLevel="0" collapsed="false">
      <c r="C152" s="68"/>
    </row>
    <row r="153" customFormat="false" ht="25.5" hidden="false" customHeight="true" outlineLevel="0" collapsed="false">
      <c r="C153" s="68"/>
    </row>
    <row r="154" customFormat="false" ht="25.5" hidden="false" customHeight="true" outlineLevel="0" collapsed="false">
      <c r="C154" s="68"/>
    </row>
    <row r="155" customFormat="false" ht="25.5" hidden="false" customHeight="true" outlineLevel="0" collapsed="false">
      <c r="C155" s="68"/>
    </row>
    <row r="156" customFormat="false" ht="25.5" hidden="false" customHeight="true" outlineLevel="0" collapsed="false">
      <c r="C156" s="68"/>
    </row>
    <row r="157" customFormat="false" ht="25.5" hidden="false" customHeight="true" outlineLevel="0" collapsed="false">
      <c r="C157" s="68"/>
    </row>
    <row r="158" customFormat="false" ht="25.5" hidden="false" customHeight="true" outlineLevel="0" collapsed="false">
      <c r="C158" s="68"/>
    </row>
    <row r="159" customFormat="false" ht="25.5" hidden="false" customHeight="true" outlineLevel="0" collapsed="false">
      <c r="C159" s="68"/>
    </row>
    <row r="160" customFormat="false" ht="25.5" hidden="false" customHeight="true" outlineLevel="0" collapsed="false">
      <c r="C160" s="68"/>
    </row>
    <row r="161" customFormat="false" ht="25.5" hidden="false" customHeight="true" outlineLevel="0" collapsed="false">
      <c r="C161" s="68"/>
    </row>
    <row r="162" customFormat="false" ht="25.5" hidden="false" customHeight="true" outlineLevel="0" collapsed="false">
      <c r="C162" s="68"/>
    </row>
    <row r="163" customFormat="false" ht="25.5" hidden="false" customHeight="true" outlineLevel="0" collapsed="false">
      <c r="C163" s="68"/>
    </row>
    <row r="164" customFormat="false" ht="25.5" hidden="false" customHeight="true" outlineLevel="0" collapsed="false">
      <c r="C164" s="68"/>
    </row>
    <row r="165" customFormat="false" ht="25.5" hidden="false" customHeight="true" outlineLevel="0" collapsed="false">
      <c r="C165" s="68"/>
    </row>
    <row r="166" customFormat="false" ht="25.5" hidden="false" customHeight="true" outlineLevel="0" collapsed="false">
      <c r="C166" s="68"/>
    </row>
    <row r="167" customFormat="false" ht="25.5" hidden="false" customHeight="true" outlineLevel="0" collapsed="false">
      <c r="C167" s="68"/>
    </row>
    <row r="168" customFormat="false" ht="25.5" hidden="false" customHeight="true" outlineLevel="0" collapsed="false">
      <c r="C168" s="68"/>
    </row>
    <row r="169" customFormat="false" ht="25.5" hidden="false" customHeight="true" outlineLevel="0" collapsed="false">
      <c r="C169" s="68"/>
    </row>
    <row r="170" customFormat="false" ht="25.5" hidden="false" customHeight="true" outlineLevel="0" collapsed="false">
      <c r="C170" s="68"/>
    </row>
    <row r="171" customFormat="false" ht="25.5" hidden="false" customHeight="true" outlineLevel="0" collapsed="false">
      <c r="C171" s="68"/>
    </row>
    <row r="172" customFormat="false" ht="25.5" hidden="false" customHeight="true" outlineLevel="0" collapsed="false">
      <c r="C172" s="68"/>
    </row>
    <row r="173" customFormat="false" ht="25.5" hidden="false" customHeight="true" outlineLevel="0" collapsed="false">
      <c r="C173" s="68"/>
    </row>
    <row r="174" customFormat="false" ht="25.5" hidden="false" customHeight="true" outlineLevel="0" collapsed="false">
      <c r="C174" s="68"/>
    </row>
    <row r="175" customFormat="false" ht="25.5" hidden="false" customHeight="true" outlineLevel="0" collapsed="false">
      <c r="C175" s="68"/>
    </row>
    <row r="176" customFormat="false" ht="25.5" hidden="false" customHeight="true" outlineLevel="0" collapsed="false">
      <c r="C176" s="68"/>
    </row>
    <row r="177" customFormat="false" ht="25.5" hidden="false" customHeight="true" outlineLevel="0" collapsed="false">
      <c r="C177" s="68"/>
    </row>
    <row r="178" customFormat="false" ht="25.5" hidden="false" customHeight="true" outlineLevel="0" collapsed="false">
      <c r="C178" s="68"/>
    </row>
  </sheetData>
  <mergeCells count="11">
    <mergeCell ref="E7:G7"/>
    <mergeCell ref="O9:Q10"/>
    <mergeCell ref="K10:N11"/>
    <mergeCell ref="K12:N12"/>
    <mergeCell ref="K13:N14"/>
    <mergeCell ref="L15:M15"/>
    <mergeCell ref="K16:N18"/>
    <mergeCell ref="K19:M19"/>
    <mergeCell ref="N19:N21"/>
    <mergeCell ref="I21:J21"/>
    <mergeCell ref="I23:N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8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3" activeCellId="0" sqref="A3"/>
    </sheetView>
  </sheetViews>
  <sheetFormatPr defaultColWidth="10.8828125" defaultRowHeight="15" zeroHeight="false" outlineLevelRow="0" outlineLevelCol="0"/>
  <cols>
    <col collapsed="false" customWidth="true" hidden="false" outlineLevel="0" max="1" min="1" style="0" width="20.72"/>
    <col collapsed="false" customWidth="true" hidden="false" outlineLevel="0" max="2" min="2" style="0" width="23.27"/>
    <col collapsed="false" customWidth="true" hidden="false" outlineLevel="0" max="3" min="3" style="0" width="29.18"/>
    <col collapsed="false" customWidth="true" hidden="false" outlineLevel="0" max="4" min="4" style="0" width="31.82"/>
    <col collapsed="false" customWidth="true" hidden="false" outlineLevel="0" max="5" min="5" style="0" width="33.18"/>
    <col collapsed="false" customWidth="true" hidden="false" outlineLevel="0" max="6" min="6" style="0" width="12.27"/>
    <col collapsed="false" customWidth="true" hidden="false" outlineLevel="0" max="7" min="7" style="0" width="13.18"/>
    <col collapsed="false" customWidth="true" hidden="false" outlineLevel="0" max="8" min="8" style="0" width="15.18"/>
    <col collapsed="false" customWidth="true" hidden="false" outlineLevel="0" max="15" min="9" style="69" width="11.46"/>
  </cols>
  <sheetData>
    <row r="2" customFormat="false" ht="15.75" hidden="false" customHeight="false" outlineLevel="0" collapsed="false">
      <c r="A2" s="20"/>
      <c r="B2" s="20"/>
      <c r="C2" s="19"/>
      <c r="D2" s="19"/>
      <c r="E2" s="19"/>
      <c r="F2" s="19"/>
      <c r="G2" s="19"/>
      <c r="J2" s="70"/>
      <c r="K2" s="70"/>
      <c r="L2" s="70"/>
      <c r="M2" s="70"/>
      <c r="N2" s="70"/>
      <c r="O2" s="70"/>
      <c r="P2" s="70"/>
      <c r="Q2" s="70"/>
      <c r="R2" s="70"/>
    </row>
    <row r="3" customFormat="false" ht="39" hidden="false" customHeight="false" outlineLevel="0" collapsed="false">
      <c r="A3" s="71" t="s">
        <v>62</v>
      </c>
      <c r="B3" s="71" t="s">
        <v>63</v>
      </c>
      <c r="C3" s="71" t="s">
        <v>64</v>
      </c>
      <c r="D3" s="71" t="s">
        <v>65</v>
      </c>
      <c r="E3" s="72" t="s">
        <v>66</v>
      </c>
      <c r="F3" s="72" t="s">
        <v>67</v>
      </c>
      <c r="G3" s="73" t="s">
        <v>68</v>
      </c>
      <c r="J3" s="74"/>
      <c r="K3" s="74"/>
      <c r="L3" s="74"/>
      <c r="M3" s="74"/>
      <c r="N3" s="74"/>
      <c r="O3" s="74"/>
      <c r="P3" s="74"/>
      <c r="Q3" s="74"/>
      <c r="R3" s="74"/>
    </row>
    <row r="4" customFormat="false" ht="15" hidden="false" customHeight="false" outlineLevel="0" collapsed="false">
      <c r="A4" s="75" t="n">
        <v>0.99</v>
      </c>
      <c r="B4" s="76" t="n">
        <v>90.01</v>
      </c>
      <c r="C4" s="75" t="n">
        <v>0.99</v>
      </c>
      <c r="D4" s="76" t="n">
        <v>90.01</v>
      </c>
      <c r="E4" s="77" t="n">
        <f aca="false">(C4*D4)</f>
        <v>89.1099</v>
      </c>
      <c r="F4" s="78" t="n">
        <f aca="false">(C4*C4)</f>
        <v>0.9801</v>
      </c>
      <c r="G4" s="79" t="n">
        <f aca="false">(D4*D4)</f>
        <v>8101.8001</v>
      </c>
      <c r="J4" s="74"/>
      <c r="K4" s="74"/>
      <c r="L4" s="74"/>
      <c r="M4" s="74"/>
      <c r="N4" s="74"/>
      <c r="O4" s="74"/>
      <c r="P4" s="74"/>
      <c r="Q4" s="74"/>
      <c r="R4" s="74"/>
    </row>
    <row r="5" customFormat="false" ht="15" hidden="false" customHeight="false" outlineLevel="0" collapsed="false">
      <c r="A5" s="80" t="n">
        <v>1.02</v>
      </c>
      <c r="B5" s="81" t="n">
        <v>89.05</v>
      </c>
      <c r="C5" s="80" t="n">
        <v>1.02</v>
      </c>
      <c r="D5" s="81" t="n">
        <v>89.05</v>
      </c>
      <c r="E5" s="82" t="n">
        <f aca="false">(C5*D5)</f>
        <v>90.831</v>
      </c>
      <c r="F5" s="83" t="n">
        <f aca="false">(C5*C5)</f>
        <v>1.0404</v>
      </c>
      <c r="G5" s="84" t="n">
        <f aca="false">(D5*D5)</f>
        <v>7929.9025</v>
      </c>
      <c r="J5" s="74"/>
      <c r="K5" s="74"/>
      <c r="L5" s="74"/>
      <c r="M5" s="74"/>
      <c r="N5" s="74"/>
      <c r="O5" s="74"/>
      <c r="P5" s="74"/>
      <c r="Q5" s="74"/>
      <c r="R5" s="74"/>
    </row>
    <row r="6" customFormat="false" ht="15" hidden="false" customHeight="false" outlineLevel="0" collapsed="false">
      <c r="A6" s="85" t="n">
        <v>1.15</v>
      </c>
      <c r="B6" s="86" t="n">
        <v>91.43</v>
      </c>
      <c r="C6" s="85" t="n">
        <v>1.15</v>
      </c>
      <c r="D6" s="86" t="n">
        <v>91.43</v>
      </c>
      <c r="E6" s="82" t="n">
        <f aca="false">(C6*D6)</f>
        <v>105.1445</v>
      </c>
      <c r="F6" s="83" t="n">
        <f aca="false">(C6*C6)</f>
        <v>1.3225</v>
      </c>
      <c r="G6" s="84" t="n">
        <f aca="false">(D6*D6)</f>
        <v>8359.4449</v>
      </c>
      <c r="J6" s="74"/>
      <c r="K6" s="74"/>
      <c r="L6" s="74"/>
      <c r="M6" s="74"/>
      <c r="N6" s="74"/>
      <c r="O6" s="74"/>
      <c r="P6" s="74"/>
      <c r="Q6" s="74"/>
      <c r="R6" s="74"/>
    </row>
    <row r="7" customFormat="false" ht="15" hidden="false" customHeight="false" outlineLevel="0" collapsed="false">
      <c r="A7" s="80" t="n">
        <v>1.29</v>
      </c>
      <c r="B7" s="81" t="n">
        <v>93.74</v>
      </c>
      <c r="C7" s="80" t="n">
        <v>1.29</v>
      </c>
      <c r="D7" s="81" t="n">
        <v>93.74</v>
      </c>
      <c r="E7" s="82" t="n">
        <f aca="false">(C7*D7)</f>
        <v>120.9246</v>
      </c>
      <c r="F7" s="83" t="n">
        <f aca="false">(C7*C7)</f>
        <v>1.6641</v>
      </c>
      <c r="G7" s="84" t="n">
        <f aca="false">(D7*D7)</f>
        <v>8787.1876</v>
      </c>
    </row>
    <row r="8" customFormat="false" ht="15" hidden="false" customHeight="false" outlineLevel="0" collapsed="false">
      <c r="A8" s="85" t="n">
        <v>1.46</v>
      </c>
      <c r="B8" s="86" t="n">
        <v>96.73</v>
      </c>
      <c r="C8" s="85" t="n">
        <v>1.46</v>
      </c>
      <c r="D8" s="86" t="n">
        <v>96.73</v>
      </c>
      <c r="E8" s="82" t="n">
        <f aca="false">(C8*D8)</f>
        <v>141.2258</v>
      </c>
      <c r="F8" s="83" t="n">
        <f aca="false">(C8*C8)</f>
        <v>2.1316</v>
      </c>
      <c r="G8" s="84" t="n">
        <f aca="false">(D8*D8)</f>
        <v>9356.6929</v>
      </c>
    </row>
    <row r="9" customFormat="false" ht="15" hidden="false" customHeight="false" outlineLevel="0" collapsed="false">
      <c r="A9" s="85" t="n">
        <v>1.36</v>
      </c>
      <c r="B9" s="86" t="n">
        <v>94.45</v>
      </c>
      <c r="C9" s="85" t="n">
        <v>1.36</v>
      </c>
      <c r="D9" s="86" t="n">
        <v>94.45</v>
      </c>
      <c r="E9" s="82" t="n">
        <f aca="false">(C9*D9)</f>
        <v>128.452</v>
      </c>
      <c r="F9" s="83" t="n">
        <f aca="false">(C9*C9)</f>
        <v>1.8496</v>
      </c>
      <c r="G9" s="84" t="n">
        <f aca="false">(D9*D9)</f>
        <v>8920.8025</v>
      </c>
    </row>
    <row r="10" customFormat="false" ht="15.75" hidden="false" customHeight="false" outlineLevel="0" collapsed="false">
      <c r="A10" s="80" t="n">
        <v>0.87</v>
      </c>
      <c r="B10" s="81" t="n">
        <v>87.59</v>
      </c>
      <c r="C10" s="80" t="n">
        <v>0.87</v>
      </c>
      <c r="D10" s="81" t="n">
        <v>87.59</v>
      </c>
      <c r="E10" s="82" t="n">
        <f aca="false">(C10*D10)</f>
        <v>76.2033</v>
      </c>
      <c r="F10" s="83" t="n">
        <f aca="false">(C10*C10)</f>
        <v>0.7569</v>
      </c>
      <c r="G10" s="84" t="n">
        <f aca="false">(D10*D10)</f>
        <v>7672.0081</v>
      </c>
    </row>
    <row r="11" customFormat="false" ht="15.75" hidden="false" customHeight="false" outlineLevel="0" collapsed="false">
      <c r="A11" s="87"/>
      <c r="B11" s="88"/>
      <c r="C11" s="89" t="e">
        <f aca="false">SUM(C4:C23)</f>
        <v>#VALUE!</v>
      </c>
      <c r="D11" s="90" t="e">
        <f aca="false">SUM(D4:D23)</f>
        <v>#VALUE!</v>
      </c>
      <c r="E11" s="91" t="e">
        <f aca="false">SUM(E4:E23)</f>
        <v>#VALUE!</v>
      </c>
      <c r="F11" s="92" t="e">
        <f aca="false">SUM(F4:F23)</f>
        <v>#VALUE!</v>
      </c>
      <c r="G11" s="93" t="e">
        <f aca="false">SUM(G4:G23)</f>
        <v>#VALUE!</v>
      </c>
    </row>
    <row r="12" customFormat="false" ht="15" hidden="false" customHeight="false" outlineLevel="0" collapsed="false">
      <c r="A12" s="94"/>
      <c r="B12" s="95" t="s">
        <v>69</v>
      </c>
      <c r="C12" s="95" t="s">
        <v>70</v>
      </c>
      <c r="D12" s="95" t="s">
        <v>59</v>
      </c>
      <c r="E12" s="95" t="s">
        <v>66</v>
      </c>
      <c r="F12" s="95" t="s">
        <v>67</v>
      </c>
      <c r="G12" s="95" t="s">
        <v>68</v>
      </c>
    </row>
    <row r="17" customFormat="false" ht="15" hidden="false" customHeight="true" outlineLevel="0" collapsed="false">
      <c r="I17" s="96" t="s">
        <v>71</v>
      </c>
      <c r="J17" s="96"/>
      <c r="K17" s="96"/>
      <c r="L17" s="96"/>
      <c r="M17" s="96"/>
      <c r="N17" s="96"/>
      <c r="O17" s="96"/>
    </row>
    <row r="18" customFormat="false" ht="15" hidden="false" customHeight="true" outlineLevel="0" collapsed="false">
      <c r="I18" s="97" t="s">
        <v>72</v>
      </c>
      <c r="J18" s="97"/>
      <c r="K18" s="97"/>
      <c r="L18" s="97"/>
      <c r="M18" s="97"/>
      <c r="N18" s="97"/>
      <c r="O18" s="97"/>
    </row>
    <row r="19" customFormat="false" ht="15" hidden="false" customHeight="true" outlineLevel="0" collapsed="false">
      <c r="I19" s="97"/>
      <c r="J19" s="97"/>
      <c r="K19" s="97"/>
      <c r="L19" s="97"/>
      <c r="M19" s="97"/>
      <c r="N19" s="97"/>
      <c r="O19" s="97"/>
    </row>
    <row r="20" customFormat="false" ht="15" hidden="false" customHeight="true" outlineLevel="0" collapsed="false">
      <c r="I20" s="97"/>
      <c r="J20" s="97"/>
      <c r="K20" s="97"/>
      <c r="L20" s="97"/>
      <c r="M20" s="97"/>
      <c r="N20" s="97"/>
      <c r="O20" s="97"/>
    </row>
    <row r="21" customFormat="false" ht="14.25" hidden="false" customHeight="false" outlineLevel="0" collapsed="false">
      <c r="I21" s="96" t="s">
        <v>73</v>
      </c>
      <c r="J21" s="96"/>
      <c r="K21" s="96"/>
      <c r="L21" s="96"/>
      <c r="M21" s="96"/>
      <c r="N21" s="96"/>
      <c r="O21" s="96"/>
    </row>
    <row r="22" customFormat="false" ht="14.25" hidden="false" customHeight="true" outlineLevel="0" collapsed="false">
      <c r="I22" s="98" t="s">
        <v>74</v>
      </c>
      <c r="J22" s="98"/>
      <c r="K22" s="98"/>
      <c r="L22" s="98"/>
      <c r="M22" s="98"/>
      <c r="N22" s="98"/>
      <c r="O22" s="98"/>
    </row>
    <row r="23" customFormat="false" ht="14.25" hidden="false" customHeight="false" outlineLevel="0" collapsed="false">
      <c r="I23" s="98"/>
      <c r="J23" s="98"/>
      <c r="K23" s="98"/>
      <c r="L23" s="98"/>
      <c r="M23" s="98"/>
      <c r="N23" s="98"/>
      <c r="O23" s="98"/>
    </row>
    <row r="24" customFormat="false" ht="14.25" hidden="false" customHeight="false" outlineLevel="0" collapsed="false">
      <c r="I24" s="98"/>
      <c r="J24" s="98"/>
      <c r="K24" s="98"/>
      <c r="L24" s="98"/>
      <c r="M24" s="98"/>
      <c r="N24" s="98"/>
      <c r="O24" s="98"/>
    </row>
    <row r="25" customFormat="false" ht="14.25" hidden="false" customHeight="false" outlineLevel="0" collapsed="false">
      <c r="I25" s="98"/>
      <c r="J25" s="98"/>
      <c r="K25" s="98"/>
      <c r="L25" s="98"/>
      <c r="M25" s="98"/>
      <c r="N25" s="98"/>
      <c r="O25" s="98"/>
    </row>
    <row r="26" customFormat="false" ht="14.25" hidden="false" customHeight="false" outlineLevel="0" collapsed="false">
      <c r="I26" s="99" t="s">
        <v>75</v>
      </c>
      <c r="J26" s="99"/>
      <c r="K26" s="99"/>
      <c r="L26" s="99"/>
      <c r="M26" s="100" t="n">
        <f aca="false">0.8774*100%</f>
        <v>0.8774</v>
      </c>
      <c r="N26" s="100"/>
      <c r="O26" s="100"/>
    </row>
    <row r="27" customFormat="false" ht="14.25" hidden="false" customHeight="false" outlineLevel="0" collapsed="false">
      <c r="I27" s="99"/>
      <c r="J27" s="99"/>
      <c r="K27" s="99"/>
      <c r="L27" s="99"/>
      <c r="M27" s="100"/>
      <c r="N27" s="100"/>
      <c r="O27" s="100"/>
    </row>
    <row r="28" customFormat="false" ht="14.25" hidden="false" customHeight="false" outlineLevel="0" collapsed="false">
      <c r="I28" s="96" t="s">
        <v>76</v>
      </c>
      <c r="J28" s="96"/>
      <c r="K28" s="96"/>
      <c r="L28" s="96"/>
      <c r="M28" s="96"/>
      <c r="N28" s="96"/>
      <c r="O28" s="96"/>
    </row>
    <row r="29" customFormat="false" ht="14.25" hidden="false" customHeight="true" outlineLevel="0" collapsed="false">
      <c r="I29" s="101" t="s">
        <v>77</v>
      </c>
      <c r="J29" s="101"/>
      <c r="K29" s="101"/>
      <c r="L29" s="101"/>
      <c r="M29" s="101"/>
      <c r="N29" s="101"/>
      <c r="O29" s="101"/>
    </row>
    <row r="30" customFormat="false" ht="14.25" hidden="false" customHeight="false" outlineLevel="0" collapsed="false">
      <c r="I30" s="101"/>
      <c r="J30" s="101"/>
      <c r="K30" s="101"/>
      <c r="L30" s="101"/>
      <c r="M30" s="101"/>
      <c r="N30" s="101"/>
      <c r="O30" s="101"/>
    </row>
    <row r="31" customFormat="false" ht="14.25" hidden="false" customHeight="false" outlineLevel="0" collapsed="false">
      <c r="I31" s="101"/>
      <c r="J31" s="101"/>
      <c r="K31" s="101"/>
      <c r="L31" s="101"/>
      <c r="M31" s="101"/>
      <c r="N31" s="101"/>
      <c r="O31" s="101"/>
    </row>
    <row r="32" customFormat="false" ht="14.25" hidden="false" customHeight="false" outlineLevel="0" collapsed="false">
      <c r="E32" s="102"/>
      <c r="I32" s="99" t="s">
        <v>78</v>
      </c>
      <c r="J32" s="99"/>
      <c r="K32" s="99"/>
      <c r="L32" s="99"/>
      <c r="M32" s="99"/>
      <c r="N32" s="103" t="n">
        <f aca="false">SQRT(M26)</f>
        <v>0.936696322187719</v>
      </c>
      <c r="O32" s="103"/>
    </row>
    <row r="33" customFormat="false" ht="14.25" hidden="false" customHeight="false" outlineLevel="0" collapsed="false">
      <c r="I33" s="99"/>
      <c r="J33" s="99"/>
      <c r="K33" s="99"/>
      <c r="L33" s="99"/>
      <c r="M33" s="99"/>
      <c r="N33" s="103"/>
      <c r="O33" s="103"/>
    </row>
    <row r="34" customFormat="false" ht="15" hidden="false" customHeight="true" outlineLevel="0" collapsed="false">
      <c r="I34" s="104" t="s">
        <v>79</v>
      </c>
      <c r="J34" s="104"/>
      <c r="K34" s="104"/>
      <c r="L34" s="104"/>
      <c r="M34" s="104"/>
      <c r="N34" s="104"/>
      <c r="O34" s="104"/>
    </row>
    <row r="35" customFormat="false" ht="14.25" hidden="false" customHeight="false" outlineLevel="0" collapsed="false">
      <c r="I35" s="104"/>
      <c r="J35" s="104"/>
      <c r="K35" s="104"/>
      <c r="L35" s="104"/>
      <c r="M35" s="104"/>
      <c r="N35" s="104"/>
      <c r="O35" s="104"/>
    </row>
    <row r="36" customFormat="false" ht="14.25" hidden="false" customHeight="false" outlineLevel="0" collapsed="false">
      <c r="I36" s="104"/>
      <c r="J36" s="104"/>
      <c r="K36" s="104"/>
      <c r="L36" s="104"/>
      <c r="M36" s="104"/>
      <c r="N36" s="104"/>
      <c r="O36" s="104"/>
    </row>
    <row r="37" customFormat="false" ht="15" hidden="false" customHeight="false" outlineLevel="0" collapsed="false">
      <c r="I37" s="105"/>
      <c r="J37" s="105"/>
      <c r="K37" s="105"/>
      <c r="L37" s="105"/>
      <c r="M37" s="105"/>
      <c r="N37" s="105"/>
      <c r="O37" s="105"/>
    </row>
    <row r="38" customFormat="false" ht="15" hidden="false" customHeight="false" outlineLevel="0" collapsed="false">
      <c r="I38" s="106"/>
      <c r="J38" s="106"/>
      <c r="K38" s="106"/>
      <c r="L38" s="106"/>
      <c r="M38" s="106"/>
      <c r="N38" s="106"/>
      <c r="O38" s="106"/>
    </row>
    <row r="39" customFormat="false" ht="15" hidden="false" customHeight="false" outlineLevel="0" collapsed="false">
      <c r="E39" s="107"/>
      <c r="I39" s="106"/>
      <c r="J39" s="106"/>
      <c r="K39" s="106"/>
      <c r="L39" s="106"/>
      <c r="M39" s="106"/>
      <c r="N39" s="106"/>
      <c r="O39" s="106"/>
    </row>
    <row r="40" customFormat="false" ht="15" hidden="false" customHeight="false" outlineLevel="0" collapsed="false">
      <c r="I40" s="106"/>
      <c r="J40" s="106"/>
      <c r="K40" s="106"/>
      <c r="L40" s="106"/>
      <c r="M40" s="106"/>
      <c r="N40" s="106"/>
      <c r="O40" s="106"/>
    </row>
    <row r="41" customFormat="false" ht="15" hidden="false" customHeight="false" outlineLevel="0" collapsed="false">
      <c r="I41" s="106"/>
      <c r="J41" s="106"/>
      <c r="K41" s="106"/>
      <c r="L41" s="106"/>
      <c r="M41" s="106"/>
      <c r="N41" s="106"/>
      <c r="O41" s="106"/>
    </row>
    <row r="46" customFormat="false" ht="30" hidden="false" customHeight="true" outlineLevel="0" collapsed="false">
      <c r="D46" s="108"/>
      <c r="I46" s="109" t="s">
        <v>80</v>
      </c>
      <c r="J46" s="109"/>
      <c r="K46" s="109"/>
      <c r="L46" s="109"/>
      <c r="M46" s="109"/>
      <c r="N46" s="109"/>
      <c r="O46" s="109"/>
    </row>
    <row r="47" customFormat="false" ht="14.25" hidden="false" customHeight="false" outlineLevel="0" collapsed="false">
      <c r="I47" s="109"/>
      <c r="J47" s="109"/>
      <c r="K47" s="109"/>
      <c r="L47" s="109"/>
      <c r="M47" s="109"/>
      <c r="N47" s="109"/>
      <c r="O47" s="109"/>
    </row>
    <row r="48" customFormat="false" ht="15" hidden="false" customHeight="true" outlineLevel="0" collapsed="false">
      <c r="I48" s="110" t="s">
        <v>81</v>
      </c>
      <c r="J48" s="110"/>
      <c r="K48" s="110"/>
      <c r="L48" s="110"/>
      <c r="M48" s="110"/>
      <c r="N48" s="110"/>
      <c r="O48" s="110"/>
    </row>
    <row r="49" customFormat="false" ht="15" hidden="false" customHeight="true" outlineLevel="0" collapsed="false">
      <c r="I49" s="110"/>
      <c r="J49" s="110"/>
      <c r="K49" s="110"/>
      <c r="L49" s="110"/>
      <c r="M49" s="110"/>
      <c r="N49" s="110"/>
      <c r="O49" s="110"/>
    </row>
    <row r="50" customFormat="false" ht="30" hidden="false" customHeight="true" outlineLevel="0" collapsed="false">
      <c r="E50" s="108"/>
      <c r="I50" s="111" t="s">
        <v>82</v>
      </c>
      <c r="J50" s="111"/>
      <c r="K50" s="112" t="s">
        <v>83</v>
      </c>
      <c r="L50" s="112"/>
      <c r="M50" s="112"/>
      <c r="N50" s="112"/>
      <c r="O50" s="112"/>
    </row>
    <row r="51" customFormat="false" ht="15.75" hidden="false" customHeight="true" outlineLevel="0" collapsed="false">
      <c r="E51" s="108"/>
      <c r="I51" s="113" t="s">
        <v>84</v>
      </c>
      <c r="J51" s="98" t="s">
        <v>85</v>
      </c>
      <c r="K51" s="112" t="s">
        <v>86</v>
      </c>
      <c r="L51" s="112"/>
      <c r="M51" s="112"/>
      <c r="N51" s="112"/>
      <c r="O51" s="112"/>
    </row>
    <row r="52" customFormat="false" ht="15.75" hidden="false" customHeight="true" outlineLevel="0" collapsed="false">
      <c r="E52" s="108"/>
      <c r="I52" s="113" t="s">
        <v>87</v>
      </c>
      <c r="J52" s="98" t="n">
        <v>91.3</v>
      </c>
      <c r="K52" s="114" t="s">
        <v>84</v>
      </c>
      <c r="L52" s="114"/>
      <c r="M52" s="115" t="n">
        <f aca="false">(91.3-74.283)/14.947</f>
        <v>1.13848932896233</v>
      </c>
      <c r="N52" s="115"/>
      <c r="O52" s="115"/>
    </row>
    <row r="53" customFormat="false" ht="15.75" hidden="false" customHeight="true" outlineLevel="0" collapsed="false">
      <c r="E53" s="108"/>
      <c r="I53" s="116" t="s">
        <v>88</v>
      </c>
      <c r="J53" s="116"/>
      <c r="K53" s="116"/>
      <c r="L53" s="116"/>
      <c r="M53" s="116"/>
      <c r="N53" s="116"/>
      <c r="O53" s="116"/>
    </row>
    <row r="54" customFormat="false" ht="15.75" hidden="false" customHeight="true" outlineLevel="0" collapsed="false">
      <c r="E54" s="108"/>
      <c r="I54" s="116"/>
      <c r="J54" s="116"/>
      <c r="K54" s="116"/>
      <c r="L54" s="116"/>
      <c r="M54" s="116"/>
      <c r="N54" s="116"/>
      <c r="O54" s="116"/>
    </row>
    <row r="55" customFormat="false" ht="15.75" hidden="false" customHeight="true" outlineLevel="0" collapsed="false">
      <c r="E55" s="108"/>
      <c r="I55" s="116"/>
      <c r="J55" s="116"/>
      <c r="K55" s="116"/>
      <c r="L55" s="116"/>
      <c r="M55" s="116"/>
      <c r="N55" s="116"/>
      <c r="O55" s="116"/>
    </row>
    <row r="56" customFormat="false" ht="15" hidden="false" customHeight="false" outlineLevel="0" collapsed="false">
      <c r="E56" s="108"/>
      <c r="I56" s="74"/>
      <c r="J56" s="74"/>
      <c r="K56" s="74"/>
      <c r="L56" s="74"/>
      <c r="M56" s="74"/>
      <c r="N56" s="74"/>
      <c r="O56" s="74"/>
    </row>
    <row r="57" customFormat="false" ht="15" hidden="false" customHeight="false" outlineLevel="0" collapsed="false">
      <c r="E57" s="108"/>
      <c r="I57" s="74"/>
      <c r="J57" s="74"/>
      <c r="K57" s="74"/>
      <c r="L57" s="74"/>
      <c r="M57" s="74"/>
      <c r="N57" s="74"/>
      <c r="O57" s="74"/>
    </row>
    <row r="58" customFormat="false" ht="15" hidden="false" customHeight="false" outlineLevel="0" collapsed="false">
      <c r="E58" s="108"/>
      <c r="I58" s="74"/>
      <c r="J58" s="74"/>
      <c r="K58" s="74"/>
      <c r="L58" s="74"/>
      <c r="M58" s="74"/>
      <c r="N58" s="74"/>
      <c r="O58" s="74"/>
    </row>
    <row r="59" customFormat="false" ht="15" hidden="false" customHeight="false" outlineLevel="0" collapsed="false">
      <c r="E59" s="108"/>
      <c r="I59" s="74"/>
      <c r="J59" s="74"/>
      <c r="K59" s="74"/>
      <c r="L59" s="74"/>
      <c r="M59" s="74"/>
      <c r="N59" s="74"/>
      <c r="O59" s="74"/>
    </row>
    <row r="60" customFormat="false" ht="15" hidden="false" customHeight="false" outlineLevel="0" collapsed="false">
      <c r="E60" s="108"/>
      <c r="I60" s="74"/>
      <c r="J60" s="74"/>
      <c r="K60" s="74"/>
      <c r="L60" s="74"/>
      <c r="M60" s="74"/>
      <c r="N60" s="74"/>
      <c r="O60" s="74"/>
    </row>
    <row r="61" customFormat="false" ht="15" hidden="false" customHeight="false" outlineLevel="0" collapsed="false">
      <c r="F61" s="108"/>
      <c r="G61" s="117"/>
    </row>
    <row r="62" customFormat="false" ht="15" hidden="false" customHeight="false" outlineLevel="0" collapsed="false">
      <c r="F62" s="108"/>
    </row>
    <row r="75" customFormat="false" ht="15" hidden="false" customHeight="false" outlineLevel="0" collapsed="false">
      <c r="A75" s="118"/>
      <c r="B75" s="108"/>
      <c r="C75" s="108"/>
      <c r="D75" s="108"/>
      <c r="E75" s="108"/>
    </row>
    <row r="86" customFormat="false" ht="15" hidden="false" customHeight="false" outlineLevel="0" collapsed="false">
      <c r="N86" s="119" t="s">
        <v>89</v>
      </c>
      <c r="O86" s="119"/>
    </row>
  </sheetData>
  <mergeCells count="21">
    <mergeCell ref="J2:R2"/>
    <mergeCell ref="I17:O17"/>
    <mergeCell ref="I18:O20"/>
    <mergeCell ref="I21:O21"/>
    <mergeCell ref="I22:O25"/>
    <mergeCell ref="I26:L27"/>
    <mergeCell ref="M26:O27"/>
    <mergeCell ref="I28:O28"/>
    <mergeCell ref="I29:O31"/>
    <mergeCell ref="I32:M33"/>
    <mergeCell ref="N32:O33"/>
    <mergeCell ref="I34:O36"/>
    <mergeCell ref="I46:O47"/>
    <mergeCell ref="I48:O49"/>
    <mergeCell ref="I50:J50"/>
    <mergeCell ref="K50:O50"/>
    <mergeCell ref="K51:O51"/>
    <mergeCell ref="K52:L52"/>
    <mergeCell ref="M52:O52"/>
    <mergeCell ref="I53:O55"/>
    <mergeCell ref="N86:O8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false" showOutlineSymbols="true" defaultGridColor="true" view="normal" topLeftCell="A7" colorId="64" zoomScale="45" zoomScaleNormal="45" zoomScalePageLayoutView="100" workbookViewId="0">
      <selection pane="topLeft" activeCell="N7" activeCellId="0" sqref="N7"/>
    </sheetView>
  </sheetViews>
  <sheetFormatPr defaultColWidth="10.8828125" defaultRowHeight="14.25" zeroHeight="false" outlineLevelRow="0" outlineLevelCol="0"/>
  <cols>
    <col collapsed="false" customWidth="true" hidden="false" outlineLevel="0" max="1" min="1" style="0" width="23.54"/>
    <col collapsed="false" customWidth="true" hidden="false" outlineLevel="0" max="2" min="2" style="0" width="15"/>
  </cols>
  <sheetData>
    <row r="1" customFormat="false" ht="45" hidden="false" customHeight="false" outlineLevel="0" collapsed="false">
      <c r="A1" s="120" t="s">
        <v>90</v>
      </c>
      <c r="B1" s="120" t="s">
        <v>91</v>
      </c>
      <c r="E1" s="0" t="s">
        <v>92</v>
      </c>
    </row>
    <row r="2" customFormat="false" ht="15" hidden="false" customHeight="false" outlineLevel="0" collapsed="false">
      <c r="A2" s="120" t="n">
        <v>1.6</v>
      </c>
      <c r="B2" s="120" t="n">
        <v>98</v>
      </c>
      <c r="E2" s="0" t="s">
        <v>93</v>
      </c>
    </row>
    <row r="3" customFormat="false" ht="15" hidden="false" customHeight="false" outlineLevel="0" collapsed="false">
      <c r="A3" s="120" t="n">
        <v>2.3</v>
      </c>
      <c r="B3" s="120" t="n">
        <v>102</v>
      </c>
    </row>
    <row r="4" customFormat="false" ht="15" hidden="false" customHeight="false" outlineLevel="0" collapsed="false">
      <c r="A4" s="120" t="n">
        <v>3.3</v>
      </c>
      <c r="B4" s="120" t="n">
        <v>109</v>
      </c>
    </row>
    <row r="5" customFormat="false" ht="15" hidden="false" customHeight="false" outlineLevel="0" collapsed="false">
      <c r="A5" s="120" t="n">
        <v>4.2</v>
      </c>
      <c r="B5" s="120" t="n">
        <v>113</v>
      </c>
      <c r="E5" s="0" t="s">
        <v>94</v>
      </c>
    </row>
    <row r="6" customFormat="false" ht="15" hidden="false" customHeight="false" outlineLevel="0" collapsed="false">
      <c r="A6" s="120" t="n">
        <v>4.6</v>
      </c>
      <c r="B6" s="120" t="n">
        <v>115</v>
      </c>
      <c r="L6" s="121" t="s">
        <v>95</v>
      </c>
      <c r="M6" s="121"/>
      <c r="N6" s="121"/>
      <c r="O6" s="121"/>
    </row>
    <row r="7" customFormat="false" ht="15" hidden="false" customHeight="false" outlineLevel="0" collapsed="false">
      <c r="A7" s="120" t="n">
        <v>5</v>
      </c>
      <c r="B7" s="120" t="n">
        <v>120</v>
      </c>
      <c r="L7" s="0" t="s">
        <v>96</v>
      </c>
    </row>
    <row r="10" customFormat="false" ht="68.25" hidden="false" customHeight="false" outlineLevel="0" collapsed="false">
      <c r="A10" s="122" t="s">
        <v>97</v>
      </c>
      <c r="B10" s="0" t="s">
        <v>70</v>
      </c>
      <c r="C10" s="0" t="s">
        <v>98</v>
      </c>
    </row>
    <row r="12" customFormat="false" ht="14.25" hidden="false" customHeight="false" outlineLevel="0" collapsed="false">
      <c r="A12" s="123" t="s">
        <v>99</v>
      </c>
    </row>
    <row r="13" customFormat="false" ht="14.25" hidden="false" customHeight="false" outlineLevel="0" collapsed="false">
      <c r="A13" s="0" t="s">
        <v>100</v>
      </c>
    </row>
    <row r="14" customFormat="false" ht="14.25" hidden="false" customHeight="false" outlineLevel="0" collapsed="false">
      <c r="A14" s="0" t="s">
        <v>101</v>
      </c>
    </row>
    <row r="16" customFormat="false" ht="14.25" hidden="false" customHeight="false" outlineLevel="0" collapsed="false">
      <c r="A16" s="0" t="s">
        <v>102</v>
      </c>
    </row>
    <row r="18" customFormat="false" ht="14.25" hidden="false" customHeight="false" outlineLevel="0" collapsed="false">
      <c r="A18" s="0" t="s">
        <v>103</v>
      </c>
    </row>
    <row r="19" customFormat="false" ht="14.25" hidden="false" customHeight="false" outlineLevel="0" collapsed="false">
      <c r="F19" s="0" t="s">
        <v>104</v>
      </c>
    </row>
    <row r="35" customFormat="false" ht="14.25" hidden="false" customHeight="false" outlineLevel="0" collapsed="false">
      <c r="G35" s="0" t="s">
        <v>105</v>
      </c>
    </row>
    <row r="36" customFormat="false" ht="14.25" hidden="false" customHeight="false" outlineLevel="0" collapsed="false">
      <c r="G36" s="0" t="n">
        <v>0.99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12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2" activeCellId="0" sqref="A12"/>
    </sheetView>
  </sheetViews>
  <sheetFormatPr defaultColWidth="10.8828125" defaultRowHeight="14.25" zeroHeight="false" outlineLevelRow="0" outlineLevelCol="0"/>
  <cols>
    <col collapsed="false" customWidth="true" hidden="false" outlineLevel="0" max="1" min="1" style="0" width="11.46"/>
  </cols>
  <sheetData>
    <row r="2" customFormat="false" ht="14.25" hidden="false" customHeight="false" outlineLevel="0" collapsed="false">
      <c r="A2" s="124" t="s">
        <v>106</v>
      </c>
      <c r="B2" s="123"/>
      <c r="C2" s="123"/>
      <c r="D2" s="123"/>
      <c r="E2" s="123"/>
      <c r="F2" s="123"/>
    </row>
    <row r="4" customFormat="false" ht="409.5" hidden="false" customHeight="false" outlineLevel="0" collapsed="false">
      <c r="A4" s="108" t="s">
        <v>107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6" customFormat="false" ht="14.25" hidden="false" customHeight="false" outlineLevel="0" collapsed="false">
      <c r="A6" s="0" t="s">
        <v>108</v>
      </c>
    </row>
    <row r="8" customFormat="false" ht="333" hidden="false" customHeight="false" outlineLevel="0" collapsed="false">
      <c r="A8" s="108" t="s">
        <v>109</v>
      </c>
    </row>
    <row r="10" customFormat="false" ht="14.25" hidden="false" customHeight="false" outlineLevel="0" collapsed="false">
      <c r="A10" s="0" t="s">
        <v>110</v>
      </c>
    </row>
    <row r="12" customFormat="false" ht="409.5" hidden="false" customHeight="false" outlineLevel="0" collapsed="false">
      <c r="A12" s="108" t="s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2017-10-30T21:55:20Z</dcterms:created>
  <dc:creator>Alejandro Mendez Gonzalez</dc:creator>
  <dc:description/>
  <dc:language>es-MX</dc:language>
  <cp:lastModifiedBy/>
  <dcterms:modified xsi:type="dcterms:W3CDTF">2022-03-29T14:40:36Z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