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queryTables/queryTable11.xml" ContentType="application/vnd.openxmlformats-officedocument.spreadsheetml.queryTable+xml"/>
  <Override PartName="/xl/tables/table14.xml" ContentType="application/vnd.openxmlformats-officedocument.spreadsheetml.table+xml"/>
  <Override PartName="/xl/queryTables/queryTable12.xml" ContentType="application/vnd.openxmlformats-officedocument.spreadsheetml.queryTable+xml"/>
  <Override PartName="/xl/tables/table15.xml" ContentType="application/vnd.openxmlformats-officedocument.spreadsheetml.table+xml"/>
  <Override PartName="/xl/queryTables/queryTable13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alda\Documents\mafalda\Formação\Data Analytics\CareerFoundry\Data Analytics Program\2.Data Immersion\Achievement 3\3.10  Presenting SQL Results\"/>
    </mc:Choice>
  </mc:AlternateContent>
  <xr:revisionPtr revIDLastSave="0" documentId="13_ncr:1_{DEA56C2D-8545-4CF4-9EEA-F7A95DF76E62}" xr6:coauthVersionLast="47" xr6:coauthVersionMax="47" xr10:uidLastSave="{00000000-0000-0000-0000-000000000000}"/>
  <bookViews>
    <workbookView xWindow="1560" yWindow="1560" windowWidth="21600" windowHeight="11835" activeTab="5" xr2:uid="{00BE7C2E-EA98-47A6-9DDC-5F74454E843A}"/>
  </bookViews>
  <sheets>
    <sheet name="ERD" sheetId="1" r:id="rId1"/>
    <sheet name="Descriptive Statisics" sheetId="2" r:id="rId2"/>
    <sheet name="Q1" sheetId="3" r:id="rId3"/>
    <sheet name="Q2" sheetId="5" r:id="rId4"/>
    <sheet name="Q3" sheetId="6" r:id="rId5"/>
    <sheet name="Q4" sheetId="8" r:id="rId6"/>
    <sheet name="Q5" sheetId="9" r:id="rId7"/>
  </sheets>
  <definedNames>
    <definedName name="_xlnm._FilterDatabase" localSheetId="6" hidden="1">'Q5'!$B$6:$C$114</definedName>
    <definedName name="ExternalData_13" localSheetId="2" hidden="1">'Q1'!$B$31:$F$41</definedName>
    <definedName name="ExternalData_13" localSheetId="4" hidden="1">'Q3'!#REF!</definedName>
    <definedName name="ExternalData_13" localSheetId="5" hidden="1">'Q4'!#REF!</definedName>
    <definedName name="ExternalData_13" localSheetId="6" hidden="1">'Q5'!#REF!</definedName>
    <definedName name="ExternalData_14" localSheetId="2" hidden="1">'Q1'!$B$57:$F$74</definedName>
    <definedName name="ExternalData_14" localSheetId="3" hidden="1">'Q2'!$B$6:$E$7</definedName>
    <definedName name="ExternalData_15" localSheetId="4" hidden="1">'Q3'!$B$77:$G$82</definedName>
    <definedName name="ExternalData_15" localSheetId="5" hidden="1">'Q4'!$B$28:$F$33</definedName>
    <definedName name="ExternalData_15" localSheetId="6" hidden="1">'Q5'!#REF!</definedName>
    <definedName name="ExternalData_16" localSheetId="5" hidden="1">'Q4'!$J$6:$N$11</definedName>
    <definedName name="ExternalData_2" localSheetId="1" hidden="1">'Descriptive Statisics'!$B$25:$I$26</definedName>
    <definedName name="ExternalData_2" localSheetId="2" hidden="1">'Q1'!$B$6:$C$16</definedName>
    <definedName name="ExternalData_2" localSheetId="4" hidden="1">'Q3'!$B$6:$C$16</definedName>
    <definedName name="ExternalData_3" localSheetId="1" hidden="1">'Descriptive Statisics'!$B$40:$F$41</definedName>
    <definedName name="ExternalData_3" localSheetId="4" hidden="1">'Q3'!$B$28:$D$38</definedName>
    <definedName name="ExternalData_3" localSheetId="5" hidden="1">'Q4'!#REF!</definedName>
    <definedName name="ExternalData_3" localSheetId="6" hidden="1">'Q5'!#REF!</definedName>
    <definedName name="ExternalData_5" localSheetId="4" hidden="1">'Q3'!$B$55:$G$60</definedName>
    <definedName name="ExternalData_5" localSheetId="5" hidden="1">'Q4'!$B$6:$F$11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8" l="1"/>
  <c r="N19" i="8"/>
  <c r="F17" i="3"/>
  <c r="C17" i="3"/>
  <c r="G9" i="9"/>
  <c r="C115" i="9"/>
  <c r="F9" i="9"/>
  <c r="F8" i="9"/>
  <c r="F7" i="9"/>
  <c r="F6" i="9"/>
  <c r="G8" i="9" l="1"/>
  <c r="G7" i="9"/>
  <c r="G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49BE7-83A3-4392-816E-98FBCB012E4C}" keepAlive="1" name="Query - 3 10 BQ1-2 category (5)" description="Connection to the '3 10 BQ1-2 category (5)' query in the workbook." type="5" refreshedVersion="8" background="1" saveData="1">
    <dbPr connection="Provider=Microsoft.Mashup.OleDb.1;Data Source=$Workbook$;Location=&quot;3 10 BQ1-2 category (5)&quot;;Extended Properties=&quot;&quot;" command="SELECT * FROM [3 10 BQ1-2 category (5)]"/>
  </connection>
  <connection id="2" xr16:uid="{1764B6FB-1A23-43E8-9FC6-5DDBFB343E49}" keepAlive="1" name="Query - 3 10 BQ1-2 category (6)" description="Connection to the '3 10 BQ1-2 category (6)' query in the workbook." type="5" refreshedVersion="8" background="1" saveData="1">
    <dbPr connection="Provider=Microsoft.Mashup.OleDb.1;Data Source=$Workbook$;Location=&quot;3 10 BQ1-2 category (6)&quot;;Extended Properties=&quot;&quot;" command="SELECT * FROM [3 10 BQ1-2 category (6)]"/>
  </connection>
  <connection id="3" xr16:uid="{C9429738-7D11-429C-AA22-934931C2261C}" keepAlive="1" name="Query - 3 10 BQ1-2 category (7)" description="Connection to the '3 10 BQ1-2 category (7)' query in the workbook." type="5" refreshedVersion="8" background="1" saveData="1">
    <dbPr connection="Provider=Microsoft.Mashup.OleDb.1;Data Source=$Workbook$;Location=&quot;3 10 BQ1-2 category (7)&quot;;Extended Properties=&quot;&quot;" command="SELECT * FROM [3 10 BQ1-2 category (7)]"/>
  </connection>
  <connection id="4" xr16:uid="{EC813E45-3F5E-40BD-8A11-FB334EE2223C}" keepAlive="1" name="Query - 3 10 BQ1-2 category (8)" description="Connection to the '3 10 BQ1-2 category (8)' query in the workbook." type="5" refreshedVersion="8" background="1" saveData="1">
    <dbPr connection="Provider=Microsoft.Mashup.OleDb.1;Data Source=$Workbook$;Location=&quot;3 10 BQ1-2 category (8)&quot;;Extended Properties=&quot;&quot;" command="SELECT * FROM [3 10 BQ1-2 category (8)]"/>
  </connection>
  <connection id="5" xr16:uid="{D29CFC36-7417-4FBD-85D4-1345317B210E}" keepAlive="1" name="Query - 3 10 BQ1-bottom10 (2)" description="Connection to the '3 10 BQ1-bottom10 (2)' query in the workbook." type="5" refreshedVersion="8" background="1" saveData="1">
    <dbPr connection="Provider=Microsoft.Mashup.OleDb.1;Data Source=$Workbook$;Location=&quot;3 10 BQ1-bottom10 (2)&quot;;Extended Properties=&quot;&quot;" command="SELECT * FROM [3 10 BQ1-bottom10 (2)]"/>
  </connection>
  <connection id="6" xr16:uid="{364395C8-DC90-4641-8F81-F9C05CD82B8B}" keepAlive="1" name="Query - 3 10 BQ1-bottom10 (3)" description="Connection to the '3 10 BQ1-bottom10 (3)' query in the workbook." type="5" refreshedVersion="8" background="1" saveData="1">
    <dbPr connection="Provider=Microsoft.Mashup.OleDb.1;Data Source=$Workbook$;Location=&quot;3 10 BQ1-bottom10 (3)&quot;;Extended Properties=&quot;&quot;" command="SELECT * FROM [3 10 BQ1-bottom10 (3)]"/>
  </connection>
  <connection id="7" xr16:uid="{39780470-CAA2-45F0-8D87-B1FFA9BA5BC6}" keepAlive="1" name="Query - 3 10 BQ1-bottom10 (4)" description="Connection to the '3 10 BQ1-bottom10 (4)' query in the workbook." type="5" refreshedVersion="8" background="1" saveData="1">
    <dbPr connection="Provider=Microsoft.Mashup.OleDb.1;Data Source=$Workbook$;Location=&quot;3 10 BQ1-bottom10 (4)&quot;;Extended Properties=&quot;&quot;" command="SELECT * FROM [3 10 BQ1-bottom10 (4)]"/>
  </connection>
  <connection id="8" xr16:uid="{24BC3790-9DF0-4C43-9347-D3DAAE0578E4}" keepAlive="1" name="Query - 3 10 BQ1-bottom10 (5)" description="Connection to the '3 10 BQ1-bottom10 (5)' query in the workbook." type="5" refreshedVersion="8" background="1" saveData="1">
    <dbPr connection="Provider=Microsoft.Mashup.OleDb.1;Data Source=$Workbook$;Location=&quot;3 10 BQ1-bottom10 (5)&quot;;Extended Properties=&quot;&quot;" command="SELECT * FROM [3 10 BQ1-bottom10 (5)]"/>
  </connection>
  <connection id="9" xr16:uid="{53F4BCDB-9B23-4665-995A-0DB1597F5C65}" keepAlive="1" name="Query - 3 10 BQ2 (2)" description="Connection to the '3 10 BQ2 (2)' query in the workbook." type="5" refreshedVersion="8" background="1" saveData="1">
    <dbPr connection="Provider=Microsoft.Mashup.OleDb.1;Data Source=$Workbook$;Location=&quot;3 10 BQ2 (2)&quot;;Extended Properties=&quot;&quot;" command="SELECT * FROM [3 10 BQ2 (2)]"/>
  </connection>
  <connection id="10" xr16:uid="{996084B1-2029-4C21-9218-3726709A426F}" keepAlive="1" name="Query - 3 7-3 (2)" description="Connection to the '3 7-3 (2)' query in the workbook." type="5" refreshedVersion="8" background="1" saveData="1">
    <dbPr connection="Provider=Microsoft.Mashup.OleDb.1;Data Source=$Workbook$;Location=&quot;3 7-3 (2)&quot;;Extended Properties=&quot;&quot;" command="SELECT * FROM [3 7-3 (2)]"/>
  </connection>
  <connection id="11" xr16:uid="{739B658F-6C9A-4DD6-BB3E-E069A0007DFC}" keepAlive="1" name="Query - 3 7-3 (3)" description="Connection to the '3 7-3 (3)' query in the workbook." type="5" refreshedVersion="8" background="1" saveData="1">
    <dbPr connection="Provider=Microsoft.Mashup.OleDb.1;Data Source=$Workbook$;Location=&quot;3 7-3 (3)&quot;;Extended Properties=&quot;&quot;" command="SELECT * FROM [3 7-3 (3)]"/>
  </connection>
  <connection id="12" xr16:uid="{97EAFC35-A17B-4F56-81A5-9A6AE5C278CA}" keepAlive="1" name="Query - 3 7-3 (4)" description="Connection to the '3 7-3 (4)' query in the workbook." type="5" refreshedVersion="8" background="1" saveData="1">
    <dbPr connection="Provider=Microsoft.Mashup.OleDb.1;Data Source=$Workbook$;Location=&quot;3 7-3 (4)&quot;;Extended Properties=&quot;&quot;" command="SELECT * FROM [3 7-3 (4)]"/>
  </connection>
  <connection id="13" xr16:uid="{722ECA81-5B14-4891-8AA1-87DEAE5832C0}" keepAlive="1" name="Query - 3 7-3 (5)" description="Connection to the '3 7-3 (5)' query in the workbook." type="5" refreshedVersion="8" background="1" saveData="1">
    <dbPr connection="Provider=Microsoft.Mashup.OleDb.1;Data Source=$Workbook$;Location=&quot;3 7-3 (5)&quot;;Extended Properties=&quot;&quot;" command="SELECT * FROM [3 7-3 (5)]"/>
  </connection>
  <connection id="14" xr16:uid="{5996A9EB-5F08-47D1-86C2-BBC3149290AA}" keepAlive="1" name="Query - 3 7-3 (6)" description="Connection to the '3 7-3 (6)' query in the workbook." type="5" refreshedVersion="8" background="1" saveData="1">
    <dbPr connection="Provider=Microsoft.Mashup.OleDb.1;Data Source=$Workbook$;Location=&quot;3 7-3 (6)&quot;;Extended Properties=&quot;&quot;" command="SELECT * FROM [3 7-3 (6)]"/>
  </connection>
  <connection id="15" xr16:uid="{53FB5DE3-0AC6-46C4-8499-9009C2837D73}" keepAlive="1" name="Query - 3 7-3 (7)" description="Connection to the '3 7-3 (7)' query in the workbook." type="5" refreshedVersion="8" background="1" saveData="1">
    <dbPr connection="Provider=Microsoft.Mashup.OleDb.1;Data Source=$Workbook$;Location=&quot;3 7-3 (7)&quot;;Extended Properties=&quot;&quot;" command="SELECT * FROM [3 7-3 (7)]"/>
  </connection>
  <connection id="16" xr16:uid="{90553C32-C339-4B3B-AEE1-998F4A7ED76F}" keepAlive="1" name="Query - 3 7-3 (8)" description="Connection to the '3 7-3 (8)' query in the workbook." type="5" refreshedVersion="8" background="1" saveData="1">
    <dbPr connection="Provider=Microsoft.Mashup.OleDb.1;Data Source=$Workbook$;Location=&quot;3 7-3 (8)&quot;;Extended Properties=&quot;&quot;" command="SELECT * FROM [3 7-3 (8)]"/>
  </connection>
  <connection id="17" xr16:uid="{E57293B3-8A32-4B78-B1A9-C6ACCDB7A03E}" keepAlive="1" name="Query - 3 7-3 (9)" description="Connection to the '3 7-3 (9)' query in the workbook." type="5" refreshedVersion="8" background="1" saveData="1">
    <dbPr connection="Provider=Microsoft.Mashup.OleDb.1;Data Source=$Workbook$;Location=&quot;3 7-3 (9)&quot;;Extended Properties=&quot;&quot;" command="SELECT * FROM [3 7-3 (9)]"/>
  </connection>
  <connection id="18" xr16:uid="{CECE3C3B-545A-4930-9B3E-2457097EA018}" keepAlive="1" name="Query - Customer_ table_ non_numerical" description="Connection to the 'Customer_ table_ non_numerical' query in the workbook." type="5" refreshedVersion="8" background="1" saveData="1">
    <dbPr connection="Provider=Microsoft.Mashup.OleDb.1;Data Source=$Workbook$;Location=&quot;Customer_ table_ non_numerical&quot;;Extended Properties=&quot;&quot;" command="SELECT * FROM [Customer_ table_ non_numerical]"/>
  </connection>
  <connection id="19" xr16:uid="{10B91A3B-8FE4-4557-822D-AE945A9C5AFC}" keepAlive="1" name="Query - Film table_ non_numerical" description="Connection to the 'Film table_ non_numerical' query in the workbook." type="5" refreshedVersion="0" background="1">
    <dbPr connection="Provider=Microsoft.Mashup.OleDb.1;Data Source=$Workbook$;Location=&quot;Film table_ non_numerical&quot;;Extended Properties=&quot;&quot;" command="SELECT * FROM [Film table_ non_numerical]"/>
  </connection>
  <connection id="20" xr16:uid="{2B22B345-9AB5-4F25-A8DE-E3070119E839}" keepAlive="1" name="Query - Film table_ non_numerical (2)" description="Connection to the 'Film table_ non_numerical (2)' query in the workbook." type="5" refreshedVersion="8" background="1" saveData="1">
    <dbPr connection="Provider=Microsoft.Mashup.OleDb.1;Data Source=$Workbook$;Location=&quot;Film table_ non_numerical (2)&quot;;Extended Properties=&quot;&quot;" command="SELECT * FROM [Film table_ non_numerical (2)]"/>
  </connection>
  <connection id="21" xr16:uid="{D254D9DA-DEA6-4D84-A010-EF60243E131C}" keepAlive="1" name="Query - Q1_ TOP 10 movies" description="Connection to the 'Q1_ TOP 10 movies' query in the workbook." type="5" refreshedVersion="8" background="1" saveData="1">
    <dbPr connection="Provider=Microsoft.Mashup.OleDb.1;Data Source=$Workbook$;Location=&quot;Q1_ TOP 10 movies&quot;;Extended Properties=&quot;&quot;" command="SELECT * FROM [Q1_ TOP 10 movies]"/>
  </connection>
  <connection id="22" xr16:uid="{CA811753-8E53-4E32-BA61-563F1DBCD192}" keepAlive="1" name="Query - Q1_ TOP 10 movies (2)" description="Connection to the 'Q1_ TOP 10 movies (2)' query in the workbook." type="5" refreshedVersion="8" background="1" saveData="1">
    <dbPr connection="Provider=Microsoft.Mashup.OleDb.1;Data Source=$Workbook$;Location=&quot;Q1_ TOP 10 movies (2)&quot;;Extended Properties=&quot;&quot;" command="SELECT * FROM [Q1_ TOP 10 movies (2)]"/>
  </connection>
  <connection id="23" xr16:uid="{D6280316-A1C6-4039-A87D-6A6FBBE588E5}" keepAlive="1" name="Query - Q1_ TOP 10 movies (3)" description="Connection to the 'Q1_ TOP 10 movies (3)' query in the workbook." type="5" refreshedVersion="8" background="1" saveData="1">
    <dbPr connection="Provider=Microsoft.Mashup.OleDb.1;Data Source=$Workbook$;Location=&quot;Q1_ TOP 10 movies (3)&quot;;Extended Properties=&quot;&quot;" command="SELECT * FROM [Q1_ TOP 10 movies (3)]"/>
  </connection>
  <connection id="24" xr16:uid="{324A937E-420B-4D52-8A73-701CDFA10633}" keepAlive="1" name="Query - Q1_ TOP 10 movies (4)" description="Connection to the 'Q1_ TOP 10 movies (4)' query in the workbook." type="5" refreshedVersion="8" background="1" saveData="1">
    <dbPr connection="Provider=Microsoft.Mashup.OleDb.1;Data Source=$Workbook$;Location=&quot;Q1_ TOP 10 movies (4)&quot;;Extended Properties=&quot;&quot;" command="SELECT * FROM [Q1_ TOP 10 movies (4)]"/>
  </connection>
  <connection id="25" xr16:uid="{BAD02223-5FA9-44AF-943B-559FA7AF12FB}" keepAlive="1" name="Query - Q1_ TOP 10 movies (5)" description="Connection to the 'Q1_ TOP 10 movies (5)' query in the workbook." type="5" refreshedVersion="8" background="1" saveData="1">
    <dbPr connection="Provider=Microsoft.Mashup.OleDb.1;Data Source=$Workbook$;Location=&quot;Q1_ TOP 10 movies (5)&quot;;Extended Properties=&quot;&quot;" command="SELECT * FROM [Q1_ TOP 10 movies (5)]"/>
  </connection>
  <connection id="26" xr16:uid="{F84F0CDD-EE76-40FD-ABE7-9E7D88188A66}" keepAlive="1" name="Query - top 10 cities" description="Connection to the 'top 10 cities' query in the workbook." type="5" refreshedVersion="8" background="1" saveData="1">
    <dbPr connection="Provider=Microsoft.Mashup.OleDb.1;Data Source=$Workbook$;Location=&quot;top 10 cities&quot;;Extended Properties=&quot;&quot;" command="SELECT * FROM [top 10 cities]"/>
  </connection>
  <connection id="27" xr16:uid="{CFF2F76A-2226-414D-951E-9AA95F0DA6E3}" keepAlive="1" name="Query - top 10 cities (2)" description="Connection to the 'top 10 cities (2)' query in the workbook." type="5" refreshedVersion="8" background="1" saveData="1">
    <dbPr connection="Provider=Microsoft.Mashup.OleDb.1;Data Source=$Workbook$;Location=&quot;top 10 cities (2)&quot;;Extended Properties=&quot;&quot;" command="SELECT * FROM [top 10 cities (2)]"/>
  </connection>
  <connection id="28" xr16:uid="{BF9A586D-004E-4DB6-85ED-03412D8A6164}" keepAlive="1" name="Query - top 10 countries" description="Connection to the 'top 10 countries' query in the workbook." type="5" refreshedVersion="8" background="1" saveData="1">
    <dbPr connection="Provider=Microsoft.Mashup.OleDb.1;Data Source=$Workbook$;Location=&quot;top 10 countries&quot;;Extended Properties=&quot;&quot;" command="SELECT * FROM [top 10 countries]"/>
  </connection>
  <connection id="29" xr16:uid="{A19EB159-FC65-4379-82F6-0B402C4C253F}" keepAlive="1" name="Query - top 10 countries (2)" description="Connection to the 'top 10 countries (2)' query in the workbook." type="5" refreshedVersion="8" background="1" saveData="1">
    <dbPr connection="Provider=Microsoft.Mashup.OleDb.1;Data Source=$Workbook$;Location=&quot;top 10 countries (2)&quot;;Extended Properties=&quot;&quot;" command="SELECT * FROM [top 10 countries (2)]"/>
  </connection>
  <connection id="30" xr16:uid="{3B4143B3-D433-4655-B971-37DB04C1C225}" keepAlive="1" name="Query - top 5 customers" description="Connection to the 'top 5 customers' query in the workbook." type="5" refreshedVersion="8" background="1" saveData="1">
    <dbPr connection="Provider=Microsoft.Mashup.OleDb.1;Data Source=$Workbook$;Location=&quot;top 5 customers&quot;;Extended Properties=&quot;&quot;" command="SELECT * FROM [top 5 customers]"/>
  </connection>
</connections>
</file>

<file path=xl/sharedStrings.xml><?xml version="1.0" encoding="utf-8"?>
<sst xmlns="http://schemas.openxmlformats.org/spreadsheetml/2006/main" count="460" uniqueCount="267">
  <si>
    <t>DESCRIPTIVE STATISTICS</t>
  </si>
  <si>
    <t xml:space="preserve">FILM TABLE -  NUMERICAL COLUMNS </t>
  </si>
  <si>
    <t>Column1</t>
  </si>
  <si>
    <t>Rental duration (days)</t>
  </si>
  <si>
    <t>Rental rate</t>
  </si>
  <si>
    <t>Film length</t>
  </si>
  <si>
    <t>Replacement cost</t>
  </si>
  <si>
    <t>MIN</t>
  </si>
  <si>
    <t>MAX</t>
  </si>
  <si>
    <t>Average</t>
  </si>
  <si>
    <t>Count</t>
  </si>
  <si>
    <t>Count rows</t>
  </si>
  <si>
    <t xml:space="preserve">FILM TABLE - NON NUMERICAL COLUMNS </t>
  </si>
  <si>
    <t>modal_value_title</t>
  </si>
  <si>
    <t>modal_value_description</t>
  </si>
  <si>
    <t>modal_value_release_year</t>
  </si>
  <si>
    <t>modal_value_language</t>
  </si>
  <si>
    <t>modal_value_rating</t>
  </si>
  <si>
    <t>modal_value_last_update</t>
  </si>
  <si>
    <t>modal_value_special_features</t>
  </si>
  <si>
    <t>modal_value_fulltext</t>
  </si>
  <si>
    <t>Academy Dinosaur</t>
  </si>
  <si>
    <t>A Action-Packed Character Study of a Astronaut And a Explorer who must Reach a Monkey in A MySQL Convention</t>
  </si>
  <si>
    <t>PG-13</t>
  </si>
  <si>
    <t>{Trailers,Commentaries,"Behind the Scenes"}</t>
  </si>
  <si>
    <t>'baloon':19 'confront':14 'documentari':5 'feminist':8,11,16 'mile':2 'must':13 'spi':1 'thrill':4</t>
  </si>
  <si>
    <t xml:space="preserve">CUSTOMER TABLE - NON NUMERICAL COLUMNS </t>
  </si>
  <si>
    <t>mode_first_name</t>
  </si>
  <si>
    <t>mode_last_mame</t>
  </si>
  <si>
    <t>mode_create_date</t>
  </si>
  <si>
    <t>mode_last_update</t>
  </si>
  <si>
    <t>mode_active</t>
  </si>
  <si>
    <t>Jamie</t>
  </si>
  <si>
    <t>Abney</t>
  </si>
  <si>
    <t>BUSINESS QUESTIONS</t>
  </si>
  <si>
    <t>Q1 - Which movies contributed the most/least to revenue gain?</t>
  </si>
  <si>
    <t>top 10 revenue gain movies</t>
  </si>
  <si>
    <t>Bottom  10 revenue gain movies</t>
  </si>
  <si>
    <t>rental_totals</t>
  </si>
  <si>
    <t>total_amount_paid</t>
  </si>
  <si>
    <t>average_rental_duration</t>
  </si>
  <si>
    <t>average_rental_rate</t>
  </si>
  <si>
    <t>Ridgemont Submarine</t>
  </si>
  <si>
    <t>Apache Divine</t>
  </si>
  <si>
    <t>Forward Temple</t>
  </si>
  <si>
    <t>Bucket Brotherhood</t>
  </si>
  <si>
    <t>Pulp Beverly</t>
  </si>
  <si>
    <t>Harry Idaho</t>
  </si>
  <si>
    <t>Rugrats Shakespeare</t>
  </si>
  <si>
    <t>Massacre Usual</t>
  </si>
  <si>
    <t>Network Peak</t>
  </si>
  <si>
    <t>Rocketeer Mother</t>
  </si>
  <si>
    <t>Title</t>
  </si>
  <si>
    <t>Mixed Doors</t>
  </si>
  <si>
    <t>Hardly Robbers</t>
  </si>
  <si>
    <t>Mannequin Worst</t>
  </si>
  <si>
    <t>Fever Empire</t>
  </si>
  <si>
    <t>Bunch Minds</t>
  </si>
  <si>
    <t>Train Bunch</t>
  </si>
  <si>
    <t>Informer Double</t>
  </si>
  <si>
    <t>Traffic Hobbit</t>
  </si>
  <si>
    <t>Seven Swarm</t>
  </si>
  <si>
    <t>Braveheart Human</t>
  </si>
  <si>
    <t>Revenue by movie genre</t>
  </si>
  <si>
    <t>category_id</t>
  </si>
  <si>
    <t>category_name</t>
  </si>
  <si>
    <t>count film pro category</t>
  </si>
  <si>
    <t>rental count pro category</t>
  </si>
  <si>
    <t>Sports</t>
  </si>
  <si>
    <t>Animation</t>
  </si>
  <si>
    <t>Action</t>
  </si>
  <si>
    <t>Family</t>
  </si>
  <si>
    <t>Sci-Fi</t>
  </si>
  <si>
    <t>Drama</t>
  </si>
  <si>
    <t>Documentary</t>
  </si>
  <si>
    <t>Foreign</t>
  </si>
  <si>
    <t>Games</t>
  </si>
  <si>
    <t>New</t>
  </si>
  <si>
    <t>Comedy</t>
  </si>
  <si>
    <t>Classics</t>
  </si>
  <si>
    <t>Children</t>
  </si>
  <si>
    <t>Horror</t>
  </si>
  <si>
    <t>Travel</t>
  </si>
  <si>
    <t>Music</t>
  </si>
  <si>
    <t>Thriller</t>
  </si>
  <si>
    <t>Average duration all videos</t>
  </si>
  <si>
    <t>count_of_movies</t>
  </si>
  <si>
    <t>minimum_rental_duration</t>
  </si>
  <si>
    <t>maximum_rental_duration</t>
  </si>
  <si>
    <t>Q 2 -What was the average rental duration for all videos?</t>
  </si>
  <si>
    <t>Q 3 - Which countries are Rockbuster customers based in?</t>
  </si>
  <si>
    <t>top 10  countries with higher customer number</t>
  </si>
  <si>
    <t>country</t>
  </si>
  <si>
    <t>number_costumer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</si>
  <si>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</si>
  <si>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</si>
  <si>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</si>
  <si>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</si>
  <si>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</si>
  <si>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</si>
  <si>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</si>
  <si>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</si>
  <si>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</si>
  <si>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</si>
  <si>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top 10  cities in the top 10 countries with higher customer number</t>
  </si>
  <si>
    <t>city</t>
  </si>
  <si>
    <t>Aurora</t>
  </si>
  <si>
    <t>Acua</t>
  </si>
  <si>
    <t>Citrus Heights</t>
  </si>
  <si>
    <t>Iwaki</t>
  </si>
  <si>
    <t>Ambattur</t>
  </si>
  <si>
    <t>Shanwei</t>
  </si>
  <si>
    <t>So Leopoldo</t>
  </si>
  <si>
    <t>Teboksary</t>
  </si>
  <si>
    <t>Tianjin</t>
  </si>
  <si>
    <t>Cianjur</t>
  </si>
  <si>
    <t xml:space="preserve">top 5 customers  who payed the highest amount </t>
  </si>
  <si>
    <t>top 5 customers in the  top ten cities whith highest amount paid</t>
  </si>
  <si>
    <t>Eleanor</t>
  </si>
  <si>
    <t>Hunt</t>
  </si>
  <si>
    <t>Runion</t>
  </si>
  <si>
    <t>Saint-Denis</t>
  </si>
  <si>
    <t>Karl</t>
  </si>
  <si>
    <t>Seal</t>
  </si>
  <si>
    <t>Cape Coral</t>
  </si>
  <si>
    <t>Marion</t>
  </si>
  <si>
    <t>Snyder</t>
  </si>
  <si>
    <t>Santa Brbara dOeste</t>
  </si>
  <si>
    <t>Rhonda</t>
  </si>
  <si>
    <t>Kennedy</t>
  </si>
  <si>
    <t>Netherlands</t>
  </si>
  <si>
    <t>Apeldoorn</t>
  </si>
  <si>
    <t>Clara</t>
  </si>
  <si>
    <t>Shaw</t>
  </si>
  <si>
    <t>Belarus</t>
  </si>
  <si>
    <t>Molodetno</t>
  </si>
  <si>
    <t>Customer_ID</t>
  </si>
  <si>
    <t>First_Name</t>
  </si>
  <si>
    <t>Last_Name</t>
  </si>
  <si>
    <t>Country</t>
  </si>
  <si>
    <t>City</t>
  </si>
  <si>
    <t>Total_Amount_Paid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</si>
  <si>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</si>
  <si>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</si>
  <si>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</si>
  <si>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</si>
  <si>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</si>
  <si>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</si>
  <si>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</si>
  <si>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</si>
  <si>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</si>
  <si>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</si>
  <si>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Q 4  -Where are customers with a high lifetime value based?</t>
  </si>
  <si>
    <t>Q 5 - Do sales figures vary between geographic regions?</t>
  </si>
  <si>
    <t>total revenue per country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</si>
  <si>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</si>
  <si>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</si>
  <si>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</si>
  <si>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</si>
  <si>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</si>
  <si>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</si>
  <si>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</si>
  <si>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</si>
  <si>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</si>
  <si>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</si>
  <si>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</si>
  <si>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</si>
  <si>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</si>
  <si>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</si>
  <si>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</si>
  <si>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</si>
  <si>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</si>
  <si>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</si>
  <si>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</si>
  <si>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</si>
  <si>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</si>
  <si>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</si>
  <si>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</si>
  <si>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</si>
  <si>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</si>
  <si>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</si>
  <si>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</si>
  <si>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</si>
  <si>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</si>
  <si>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</si>
  <si>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</si>
  <si>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</si>
  <si>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</si>
  <si>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</si>
  <si>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</si>
  <si>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</si>
  <si>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Latvia</t>
  </si>
  <si>
    <t>Switzerland</t>
  </si>
  <si>
    <t>Kenya</t>
  </si>
  <si>
    <t>Yugoslavia</t>
  </si>
  <si>
    <t>Puerto Rico</t>
  </si>
  <si>
    <t>Romania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</si>
  <si>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</si>
  <si>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</si>
  <si>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</si>
  <si>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</si>
  <si>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</si>
  <si>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</si>
  <si>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</si>
  <si>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</si>
  <si>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</si>
  <si>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</si>
  <si>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</si>
  <si>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</si>
  <si>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</si>
  <si>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</si>
  <si>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</si>
  <si>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</si>
  <si>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</si>
  <si>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</si>
  <si>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</si>
  <si>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</si>
  <si>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</si>
  <si>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</si>
  <si>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</si>
  <si>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</si>
  <si>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</si>
  <si>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</si>
  <si>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</si>
  <si>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</si>
  <si>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</si>
  <si>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</si>
  <si>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</si>
  <si>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</si>
  <si>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</si>
  <si>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</si>
  <si>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</si>
  <si>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</si>
  <si>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</si>
  <si>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</si>
  <si>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</si>
  <si>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</si>
  <si>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</si>
  <si>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</si>
  <si>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</si>
  <si>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</si>
  <si>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</si>
  <si>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</si>
  <si>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</si>
  <si>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</si>
  <si>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</si>
  <si>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</si>
  <si>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</si>
  <si>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</si>
  <si>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</si>
  <si>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Europe</t>
  </si>
  <si>
    <t>Asia</t>
  </si>
  <si>
    <t>America</t>
  </si>
  <si>
    <t xml:space="preserve">total amount </t>
  </si>
  <si>
    <t xml:space="preserve">Africa </t>
  </si>
  <si>
    <t>%</t>
  </si>
  <si>
    <t>Total</t>
  </si>
  <si>
    <t>Revenue</t>
  </si>
  <si>
    <t>Top 10  Movies</t>
  </si>
  <si>
    <t>Bottom 10  Movies</t>
  </si>
  <si>
    <t>Rental rate ($)</t>
  </si>
  <si>
    <t>Film length ( min)</t>
  </si>
  <si>
    <t>Replacement cost ($)</t>
  </si>
  <si>
    <t>Column2</t>
  </si>
  <si>
    <t xml:space="preserve">Client </t>
  </si>
  <si>
    <t>USA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</si>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</sst>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$-45C]#,##0.00"/>
    <numFmt numFmtId="165" formatCode="_-[$£-809]* #,##0.00_-;\-[$£-809]* #,##0.00_-;_-[$£-809]* &quot;-&quot;??_-;_-@_-"/>
    <numFmt numFmtId="166" formatCode="[$$-409]#,##0.00;[Red][$$-409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medium">
        <color indexed="64"/>
      </right>
      <top style="thin">
        <color theme="4" tint="0.3999755851924192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double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4" fillId="2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2" fillId="5" borderId="0" xfId="0" applyFont="1" applyFill="1"/>
    <xf numFmtId="0" fontId="5" fillId="0" borderId="0" xfId="0" applyFont="1"/>
    <xf numFmtId="0" fontId="6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/>
    <xf numFmtId="2" fontId="0" fillId="0" borderId="0" xfId="0" applyNumberFormat="1"/>
    <xf numFmtId="9" fontId="0" fillId="0" borderId="0" xfId="2" applyFont="1"/>
    <xf numFmtId="164" fontId="0" fillId="0" borderId="0" xfId="0" applyNumberFormat="1"/>
    <xf numFmtId="0" fontId="7" fillId="0" borderId="0" xfId="0" applyFont="1" applyAlignment="1">
      <alignment horizontal="left" vertical="center"/>
    </xf>
    <xf numFmtId="0" fontId="7" fillId="0" borderId="0" xfId="0" applyFont="1"/>
    <xf numFmtId="0" fontId="9" fillId="0" borderId="0" xfId="0" quotePrefix="1" applyFont="1"/>
    <xf numFmtId="0" fontId="0" fillId="4" borderId="1" xfId="0" applyFill="1" applyBorder="1"/>
    <xf numFmtId="0" fontId="0" fillId="0" borderId="1" xfId="0" applyBorder="1"/>
    <xf numFmtId="0" fontId="2" fillId="4" borderId="1" xfId="0" applyFont="1" applyFill="1" applyBorder="1"/>
    <xf numFmtId="2" fontId="0" fillId="5" borderId="0" xfId="0" applyNumberFormat="1" applyFill="1"/>
    <xf numFmtId="2" fontId="2" fillId="4" borderId="3" xfId="0" applyNumberFormat="1" applyFont="1" applyFill="1" applyBorder="1"/>
    <xf numFmtId="166" fontId="0" fillId="0" borderId="4" xfId="1" applyNumberFormat="1" applyFont="1" applyBorder="1" applyAlignment="1">
      <alignment horizontal="right" vertical="center"/>
    </xf>
    <xf numFmtId="166" fontId="0" fillId="4" borderId="3" xfId="0" applyNumberFormat="1" applyFill="1" applyBorder="1"/>
    <xf numFmtId="166" fontId="0" fillId="0" borderId="3" xfId="0" applyNumberFormat="1" applyBorder="1"/>
    <xf numFmtId="166" fontId="0" fillId="4" borderId="1" xfId="1" applyNumberFormat="1" applyFont="1" applyFill="1" applyBorder="1"/>
    <xf numFmtId="166" fontId="0" fillId="6" borderId="1" xfId="1" applyNumberFormat="1" applyFont="1" applyFill="1" applyBorder="1"/>
    <xf numFmtId="2" fontId="0" fillId="0" borderId="0" xfId="2" applyNumberFormat="1" applyFont="1" applyFill="1"/>
    <xf numFmtId="164" fontId="0" fillId="0" borderId="3" xfId="0" applyNumberFormat="1" applyBorder="1"/>
    <xf numFmtId="165" fontId="0" fillId="0" borderId="0" xfId="1" applyNumberFormat="1" applyFont="1" applyFill="1" applyAlignment="1">
      <alignment horizontal="left"/>
    </xf>
    <xf numFmtId="0" fontId="0" fillId="0" borderId="2" xfId="0" applyBorder="1"/>
    <xf numFmtId="166" fontId="0" fillId="0" borderId="0" xfId="0" applyNumberFormat="1"/>
    <xf numFmtId="166" fontId="2" fillId="0" borderId="3" xfId="0" applyNumberFormat="1" applyFont="1" applyBorder="1"/>
    <xf numFmtId="166" fontId="2" fillId="0" borderId="0" xfId="0" applyNumberFormat="1" applyFont="1"/>
    <xf numFmtId="9" fontId="0" fillId="0" borderId="0" xfId="2" applyFont="1" applyFill="1"/>
    <xf numFmtId="165" fontId="0" fillId="0" borderId="0" xfId="1" applyNumberFormat="1" applyFont="1" applyFill="1" applyAlignment="1"/>
    <xf numFmtId="0" fontId="10" fillId="0" borderId="12" xfId="0" applyFont="1" applyBorder="1"/>
    <xf numFmtId="0" fontId="10" fillId="7" borderId="12" xfId="0" applyFont="1" applyFill="1" applyBorder="1"/>
    <xf numFmtId="164" fontId="10" fillId="7" borderId="8" xfId="0" applyNumberFormat="1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0" fillId="0" borderId="13" xfId="0" applyFont="1" applyBorder="1"/>
    <xf numFmtId="164" fontId="10" fillId="0" borderId="6" xfId="0" applyNumberFormat="1" applyFont="1" applyBorder="1" applyAlignment="1">
      <alignment horizontal="center"/>
    </xf>
    <xf numFmtId="164" fontId="10" fillId="7" borderId="12" xfId="0" applyNumberFormat="1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0" fillId="7" borderId="14" xfId="0" applyFont="1" applyFill="1" applyBorder="1"/>
    <xf numFmtId="164" fontId="10" fillId="7" borderId="9" xfId="0" applyNumberFormat="1" applyFont="1" applyFill="1" applyBorder="1" applyAlignment="1">
      <alignment horizontal="center"/>
    </xf>
    <xf numFmtId="0" fontId="10" fillId="0" borderId="14" xfId="0" applyFont="1" applyBorder="1"/>
    <xf numFmtId="164" fontId="10" fillId="0" borderId="9" xfId="0" applyNumberFormat="1" applyFont="1" applyBorder="1" applyAlignment="1">
      <alignment horizontal="center"/>
    </xf>
    <xf numFmtId="0" fontId="10" fillId="0" borderId="15" xfId="0" applyFont="1" applyBorder="1"/>
    <xf numFmtId="164" fontId="10" fillId="0" borderId="10" xfId="0" applyNumberFormat="1" applyFont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164" fontId="11" fillId="7" borderId="16" xfId="0" applyNumberFormat="1" applyFont="1" applyFill="1" applyBorder="1" applyAlignment="1">
      <alignment horizontal="center"/>
    </xf>
    <xf numFmtId="0" fontId="10" fillId="9" borderId="0" xfId="0" applyFont="1" applyFill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164" fontId="3" fillId="4" borderId="14" xfId="0" applyNumberFormat="1" applyFont="1" applyFill="1" applyBorder="1" applyAlignment="1">
      <alignment horizontal="center" vertical="center" wrapText="1"/>
    </xf>
    <xf numFmtId="1" fontId="3" fillId="4" borderId="14" xfId="0" applyNumberFormat="1" applyFont="1" applyFill="1" applyBorder="1" applyAlignment="1">
      <alignment horizontal="center" vertical="center" wrapText="1"/>
    </xf>
    <xf numFmtId="164" fontId="10" fillId="7" borderId="8" xfId="0" applyNumberFormat="1" applyFont="1" applyFill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164" fontId="10" fillId="7" borderId="7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164" fontId="10" fillId="7" borderId="6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164" fontId="10" fillId="7" borderId="18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164" fontId="10" fillId="7" borderId="9" xfId="0" applyNumberFormat="1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164" fontId="10" fillId="7" borderId="10" xfId="0" applyNumberFormat="1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78">
    <dxf>
      <font>
        <color rgb="FF9C0006"/>
      </font>
      <fill>
        <patternFill>
          <bgColor rgb="FFFFC7CE"/>
        </patternFill>
      </fill>
    </dxf>
    <dxf>
      <numFmt numFmtId="164" formatCode="[$$-45C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color auto="1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color auto="1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color auto="1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color auto="1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color auto="1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color auto="1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[$$-45C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$-45C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0070C0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$-45C]#,##0.00"/>
    </dxf>
    <dxf>
      <numFmt numFmtId="0" formatCode="General"/>
    </dxf>
    <dxf>
      <numFmt numFmtId="164" formatCode="[$$-45C]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45C]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$-45C]#,##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$-45C]#,##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0070C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20</xdr:col>
      <xdr:colOff>0</xdr:colOff>
      <xdr:row>29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D351F-E0CB-C73E-7153-4A65C00764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4" t="23202" r="938" b="19481"/>
        <a:stretch/>
      </xdr:blipFill>
      <xdr:spPr>
        <a:xfrm>
          <a:off x="57150" y="66675"/>
          <a:ext cx="12134850" cy="555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9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BD68DE-2B3F-AF27-F54B-5743F34FA5F0}"/>
            </a:ext>
          </a:extLst>
        </xdr:cNvPr>
        <xdr:cNvSpPr txBox="1"/>
      </xdr:nvSpPr>
      <xdr:spPr>
        <a:xfrm>
          <a:off x="11201400" y="2066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57151</xdr:colOff>
      <xdr:row>11</xdr:row>
      <xdr:rowOff>114301</xdr:rowOff>
    </xdr:from>
    <xdr:ext cx="6829424" cy="163829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E66F5E-CC5C-F657-8502-A2901445B6DC}"/>
            </a:ext>
          </a:extLst>
        </xdr:cNvPr>
        <xdr:cNvSpPr txBox="1"/>
      </xdr:nvSpPr>
      <xdr:spPr>
        <a:xfrm>
          <a:off x="666751" y="2428876"/>
          <a:ext cx="6829424" cy="163829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SELECT MIN(rental_duration) AS min_rental_duration,        MAX(rental_duration) AS max_rental_duration,        AVG(rental_duration) AS avg_rental_duration,        COUNT(rental_duration) AS count_rental_duration,        COUNT(*) AS count_rows,    MIN(rental_rate) AS min_rent,        MAX(rental_rate) AS max_rent,        AVG(rental_rate) AS avg_rent,        COUNT(rental_rate) AS count_rent_values,        COUNT(*) AS count_rows,    MIN(length) AS min_length,        MAX(length) AS max_length,        AVG(length) AS avg_length,        COUNT(length) AS count_length,        COUNT(*) AS count_rows,    MIN(replacement_cost) AS min_replacement_cost,        MAX(replacement_cost) AS max_replacement_cost,        AVG(replacement_cost) AS avg_replacement_cost,        COUNT(replacement_cost) AS count_replacement_cost,        COUNT(*) AS count_rows FROM film     </a:t>
          </a:r>
        </a:p>
      </xdr:txBody>
    </xdr:sp>
    <xdr:clientData/>
  </xdr:oneCellAnchor>
  <xdr:twoCellAnchor>
    <xdr:from>
      <xdr:col>0</xdr:col>
      <xdr:colOff>581026</xdr:colOff>
      <xdr:row>28</xdr:row>
      <xdr:rowOff>104774</xdr:rowOff>
    </xdr:from>
    <xdr:to>
      <xdr:col>6</xdr:col>
      <xdr:colOff>47625</xdr:colOff>
      <xdr:row>35</xdr:row>
      <xdr:rowOff>19049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84CF79-F317-0E12-89B8-349E5EB21812}"/>
            </a:ext>
          </a:extLst>
        </xdr:cNvPr>
        <xdr:cNvSpPr txBox="1"/>
      </xdr:nvSpPr>
      <xdr:spPr>
        <a:xfrm>
          <a:off x="581026" y="5657849"/>
          <a:ext cx="7115174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MODE() WITHIN GROUP (ORDER BY title ) AS modal_value_title, MODE() WITHIN GROUP (ORDER BY description) AS modal_value_description, MODE() WITHIN GROUP (ORDER BY release_year) AS modal_value_release_year, MODE() WITHIN GROUP (ORDER BY language_id) AS modal_value_language, MODE() WITHIN GROUP (ORDER BY rating) AS modal_value_rating, MODE() WITHIN GROUP (ORDER BY last_update) AS modal_value_last_update, MODE() WITHIN GROUP (ORDER BY special_features) AS modal_value_special_features, MODE() WITHIN GROUP (ORDER BY fulltext) AS modal_value_fulltext FROM film         </a:t>
          </a:r>
        </a:p>
      </xdr:txBody>
    </xdr:sp>
    <xdr:clientData/>
  </xdr:twoCellAnchor>
  <xdr:twoCellAnchor>
    <xdr:from>
      <xdr:col>0</xdr:col>
      <xdr:colOff>581025</xdr:colOff>
      <xdr:row>42</xdr:row>
      <xdr:rowOff>180975</xdr:rowOff>
    </xdr:from>
    <xdr:to>
      <xdr:col>5</xdr:col>
      <xdr:colOff>1552575</xdr:colOff>
      <xdr:row>47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3DDAE0-D2B4-A2CD-9A8D-86409FC4C91B}"/>
            </a:ext>
          </a:extLst>
        </xdr:cNvPr>
        <xdr:cNvSpPr txBox="1"/>
      </xdr:nvSpPr>
      <xdr:spPr>
        <a:xfrm>
          <a:off x="581025" y="8401050"/>
          <a:ext cx="7143750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MODE() WITHIN GROUP (ORDER BY first_name) AS mode_first_name, MODE() WITHIN GROUP (ORDER BY last_name) AS mode_last_mame, MODE() WITHIN GROUP (ORDER BY create_date) AS mode_create_date, MODE() WITHIN GROUP (ORDER BY last_update) AS mode_last_update, MODE() WITHIN GROUP (ORDER BY active) AS mode_active FROM customer      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42</xdr:row>
      <xdr:rowOff>180975</xdr:rowOff>
    </xdr:from>
    <xdr:to>
      <xdr:col>5</xdr:col>
      <xdr:colOff>904875</xdr:colOff>
      <xdr:row>52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4F3A8E-5FA2-842A-2C72-6D495BC8B914}"/>
            </a:ext>
          </a:extLst>
        </xdr:cNvPr>
        <xdr:cNvSpPr txBox="1"/>
      </xdr:nvSpPr>
      <xdr:spPr>
        <a:xfrm>
          <a:off x="523875" y="8562975"/>
          <a:ext cx="6334125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A.title,	</a:t>
          </a:r>
        </a:p>
        <a:p>
          <a:r>
            <a:rPr lang="en-GB" sz="1100"/>
            <a:t>COUNT(C.rental_id) AS rental_totals, SUM (amount) AS total_amount_paid, 	</a:t>
          </a:r>
        </a:p>
        <a:p>
          <a:r>
            <a:rPr lang="en-GB" sz="1100"/>
            <a:t> AVG (rental_duration) AS average_rental_duration, AVG (rental_rate) AS average_rental_rate FROM film INNER JOIN inventory B ON A.film_id = B.film_id		</a:t>
          </a:r>
        </a:p>
        <a:p>
          <a:r>
            <a:rPr lang="en-GB" sz="1100"/>
            <a:t>INNER JOIN rental C ON B.inventory_id = C.inventory_id		</a:t>
          </a:r>
        </a:p>
        <a:p>
          <a:r>
            <a:rPr lang="en-GB" sz="1100"/>
            <a:t>INNER JOIN payment D ON C.customer_id = D.customer_id		</a:t>
          </a:r>
        </a:p>
        <a:p>
          <a:r>
            <a:rPr lang="en-GB" sz="1100"/>
            <a:t>GROUP BY A.title		</a:t>
          </a:r>
        </a:p>
        <a:p>
          <a:r>
            <a:rPr lang="en-GB" sz="1100"/>
            <a:t>ORDER BY SUM (amount) asc</a:t>
          </a:r>
        </a:p>
        <a:p>
          <a:r>
            <a:rPr lang="en-GB" sz="1100"/>
            <a:t>LIMIT 10</a:t>
          </a:r>
        </a:p>
        <a:p>
          <a:endParaRPr lang="en-GB" sz="1100"/>
        </a:p>
      </xdr:txBody>
    </xdr:sp>
    <xdr:clientData/>
  </xdr:twoCellAnchor>
  <xdr:twoCellAnchor>
    <xdr:from>
      <xdr:col>0</xdr:col>
      <xdr:colOff>571500</xdr:colOff>
      <xdr:row>76</xdr:row>
      <xdr:rowOff>95250</xdr:rowOff>
    </xdr:from>
    <xdr:to>
      <xdr:col>6</xdr:col>
      <xdr:colOff>0</xdr:colOff>
      <xdr:row>86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F0F870-BACC-DEE8-5D76-CD54BE2BFE10}"/>
            </a:ext>
          </a:extLst>
        </xdr:cNvPr>
        <xdr:cNvSpPr txBox="1"/>
      </xdr:nvSpPr>
      <xdr:spPr>
        <a:xfrm>
          <a:off x="571500" y="14573250"/>
          <a:ext cx="71628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F.category_id,</a:t>
          </a:r>
          <a:r>
            <a:rPr lang="en-GB" sz="1100" baseline="0"/>
            <a:t> </a:t>
          </a:r>
          <a:r>
            <a:rPr lang="en-GB" sz="1100"/>
            <a:t>F.name as category_name,	</a:t>
          </a:r>
        </a:p>
        <a:p>
          <a:r>
            <a:rPr lang="en-GB" sz="1100"/>
            <a:t>COUNT (DISTINCT A.film_id) AS count_film_pro_category,</a:t>
          </a:r>
          <a:r>
            <a:rPr lang="en-GB" sz="1100" baseline="0"/>
            <a:t> </a:t>
          </a:r>
          <a:r>
            <a:rPr lang="en-GB" sz="1100"/>
            <a:t>COUNT (C.rental_id) AS rental_total,	SUM(amount) AS total_amount_paid</a:t>
          </a:r>
          <a:r>
            <a:rPr lang="en-GB" sz="1100" baseline="0"/>
            <a:t>  </a:t>
          </a:r>
          <a:r>
            <a:rPr lang="en-GB" sz="1100"/>
            <a:t>FROM film A	</a:t>
          </a:r>
        </a:p>
        <a:p>
          <a:r>
            <a:rPr lang="en-GB" sz="1100"/>
            <a:t>INNER JOIN inventory B ON A.film_id = B.film_id	</a:t>
          </a:r>
        </a:p>
        <a:p>
          <a:r>
            <a:rPr lang="en-GB" sz="1100"/>
            <a:t>INNER JOIN rental C ON B.inventory_id = C.inventory_id	</a:t>
          </a:r>
        </a:p>
        <a:p>
          <a:r>
            <a:rPr lang="en-GB" sz="1100"/>
            <a:t>INNER JOIN payment D ON C.customer_id = D.customer_id	</a:t>
          </a:r>
        </a:p>
        <a:p>
          <a:r>
            <a:rPr lang="en-GB" sz="1100"/>
            <a:t>INNER JOIN film_category E ON A.film_id = E.film_id	</a:t>
          </a:r>
        </a:p>
        <a:p>
          <a:r>
            <a:rPr lang="en-GB" sz="1100"/>
            <a:t>INNER JOIN category F ON E.category_id = F.category_id	</a:t>
          </a:r>
        </a:p>
        <a:p>
          <a:r>
            <a:rPr lang="en-GB" sz="1100"/>
            <a:t>GROUP BY  F.category_id, category_name	</a:t>
          </a:r>
        </a:p>
        <a:p>
          <a:r>
            <a:rPr lang="en-GB" sz="1100"/>
            <a:t>ORDER BY total_amount_paid DESC 	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9</xdr:row>
      <xdr:rowOff>76200</xdr:rowOff>
    </xdr:from>
    <xdr:to>
      <xdr:col>4</xdr:col>
      <xdr:colOff>1733550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54B6D5-949B-470E-AB91-10EC4BD0C25D}"/>
            </a:ext>
          </a:extLst>
        </xdr:cNvPr>
        <xdr:cNvSpPr txBox="1"/>
      </xdr:nvSpPr>
      <xdr:spPr>
        <a:xfrm>
          <a:off x="600074" y="1790700"/>
          <a:ext cx="6724651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/>
            <a:t>SELECT			</a:t>
          </a:r>
        </a:p>
        <a:p>
          <a:pPr algn="l"/>
          <a:r>
            <a:rPr lang="en-GB" sz="1100"/>
            <a:t>COUNT(film_id) AS count_of_movies,</a:t>
          </a:r>
          <a:r>
            <a:rPr lang="en-GB" sz="1100" baseline="0"/>
            <a:t> </a:t>
          </a:r>
          <a:r>
            <a:rPr lang="en-GB" sz="1100"/>
            <a:t>AVG(rental_duration) AS average_rental_duration,</a:t>
          </a:r>
          <a:r>
            <a:rPr lang="en-GB" sz="1100" baseline="0"/>
            <a:t> </a:t>
          </a:r>
        </a:p>
        <a:p>
          <a:pPr algn="l"/>
          <a:r>
            <a:rPr lang="en-GB" sz="1100"/>
            <a:t>MIN(rental_duration) AS minimum_rental_duration,		</a:t>
          </a:r>
        </a:p>
        <a:p>
          <a:pPr algn="l"/>
          <a:r>
            <a:rPr lang="en-GB" sz="1100"/>
            <a:t>MAX(rental_duration) AS maximum_rental_duration		</a:t>
          </a:r>
        </a:p>
        <a:p>
          <a:pPr algn="l"/>
          <a:r>
            <a:rPr lang="en-GB" sz="1100"/>
            <a:t>FROM   film			</a:t>
          </a:r>
        </a:p>
        <a:p>
          <a:pPr algn="l"/>
          <a:r>
            <a:rPr lang="en-GB" sz="1100"/>
            <a:t>			</a:t>
          </a:r>
        </a:p>
      </xdr:txBody>
    </xdr:sp>
    <xdr:clientData/>
  </xdr:twoCellAnchor>
  <xdr:twoCellAnchor>
    <xdr:from>
      <xdr:col>0</xdr:col>
      <xdr:colOff>571500</xdr:colOff>
      <xdr:row>68</xdr:row>
      <xdr:rowOff>95250</xdr:rowOff>
    </xdr:from>
    <xdr:to>
      <xdr:col>6</xdr:col>
      <xdr:colOff>66675</xdr:colOff>
      <xdr:row>78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9E0ED4-C0A8-4C4A-98D7-53FEA92F4A02}"/>
            </a:ext>
          </a:extLst>
        </xdr:cNvPr>
        <xdr:cNvSpPr txBox="1"/>
      </xdr:nvSpPr>
      <xdr:spPr>
        <a:xfrm>
          <a:off x="571500" y="14573250"/>
          <a:ext cx="716280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F.category_id,</a:t>
          </a:r>
          <a:r>
            <a:rPr lang="en-GB" sz="1100" baseline="0"/>
            <a:t> </a:t>
          </a:r>
          <a:r>
            <a:rPr lang="en-GB" sz="1100"/>
            <a:t>F.name as category_name,	</a:t>
          </a:r>
        </a:p>
        <a:p>
          <a:r>
            <a:rPr lang="en-GB" sz="1100"/>
            <a:t>COUNT (DISTINCT A.film_id) AS count_film_pro_category,</a:t>
          </a:r>
          <a:r>
            <a:rPr lang="en-GB" sz="1100" baseline="0"/>
            <a:t> </a:t>
          </a:r>
          <a:r>
            <a:rPr lang="en-GB" sz="1100"/>
            <a:t>COUNT (C.rental_id) AS rental_total,	SUM(amount) AS total_amount_paid</a:t>
          </a:r>
          <a:r>
            <a:rPr lang="en-GB" sz="1100" baseline="0"/>
            <a:t>  </a:t>
          </a:r>
          <a:r>
            <a:rPr lang="en-GB" sz="1100"/>
            <a:t>FROM film A	</a:t>
          </a:r>
        </a:p>
        <a:p>
          <a:r>
            <a:rPr lang="en-GB" sz="1100"/>
            <a:t>INNER JOIN inventory B ON A.film_id = B.film_id	</a:t>
          </a:r>
        </a:p>
        <a:p>
          <a:r>
            <a:rPr lang="en-GB" sz="1100"/>
            <a:t>INNER JOIN rental C ON B.inventory_id = C.inventory_id	</a:t>
          </a:r>
        </a:p>
        <a:p>
          <a:r>
            <a:rPr lang="en-GB" sz="1100"/>
            <a:t>INNER JOIN payment D ON C.customer_id = D.customer_id	</a:t>
          </a:r>
        </a:p>
        <a:p>
          <a:r>
            <a:rPr lang="en-GB" sz="1100"/>
            <a:t>INNER JOIN film_category E ON A.film_id = E.film_id	</a:t>
          </a:r>
        </a:p>
        <a:p>
          <a:r>
            <a:rPr lang="en-GB" sz="1100"/>
            <a:t>INNER JOIN category F ON E.category_id = F.category_id	</a:t>
          </a:r>
        </a:p>
        <a:p>
          <a:r>
            <a:rPr lang="en-GB" sz="1100"/>
            <a:t>GROUP BY  F.category_id, category_name	</a:t>
          </a:r>
        </a:p>
        <a:p>
          <a:r>
            <a:rPr lang="en-GB" sz="1100"/>
            <a:t>ORDER BY total_amount_paid DESC 	</a:t>
          </a:r>
        </a:p>
        <a:p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581026</xdr:colOff>
      <xdr:row>17</xdr:row>
      <xdr:rowOff>171450</xdr:rowOff>
    </xdr:from>
    <xdr:to>
      <xdr:col>4</xdr:col>
      <xdr:colOff>1352550</xdr:colOff>
      <xdr:row>23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030654-04F7-487F-9338-288A012512D2}"/>
            </a:ext>
          </a:extLst>
        </xdr:cNvPr>
        <xdr:cNvSpPr txBox="1"/>
      </xdr:nvSpPr>
      <xdr:spPr>
        <a:xfrm>
          <a:off x="581026" y="3409950"/>
          <a:ext cx="5657849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100"/>
            <a:t>select</a:t>
          </a:r>
          <a:r>
            <a:rPr lang="en-GB" sz="1100" baseline="0"/>
            <a:t> </a:t>
          </a:r>
          <a:r>
            <a:rPr lang="en-GB" sz="1100"/>
            <a:t>country,</a:t>
          </a:r>
          <a:r>
            <a:rPr lang="en-GB" sz="1100" baseline="0"/>
            <a:t> </a:t>
          </a:r>
          <a:r>
            <a:rPr lang="en-GB" sz="1100"/>
            <a:t>count (customer_id) as number_costumer</a:t>
          </a:r>
          <a:r>
            <a:rPr lang="en-GB" sz="1100" baseline="0"/>
            <a:t> </a:t>
          </a:r>
          <a:r>
            <a:rPr lang="en-GB" sz="1100"/>
            <a:t>from customer a</a:t>
          </a:r>
        </a:p>
        <a:p>
          <a:pPr algn="l"/>
          <a:r>
            <a:rPr lang="en-GB" sz="1100"/>
            <a:t>inner join address b on a.address_id =B.address_id</a:t>
          </a:r>
          <a:r>
            <a:rPr lang="en-GB" sz="1100" baseline="0"/>
            <a:t> </a:t>
          </a:r>
          <a:r>
            <a:rPr lang="en-GB" sz="1100"/>
            <a:t>inner join city c on b.city_id =c.city_id</a:t>
          </a:r>
        </a:p>
        <a:p>
          <a:pPr algn="l"/>
          <a:r>
            <a:rPr lang="en-GB" sz="1100"/>
            <a:t>inner join country d on c.country_id=d.country_id</a:t>
          </a:r>
        </a:p>
        <a:p>
          <a:pPr algn="l"/>
          <a:r>
            <a:rPr lang="en-GB" sz="1100"/>
            <a:t>group by country</a:t>
          </a:r>
          <a:r>
            <a:rPr lang="en-GB" sz="1100" baseline="0"/>
            <a:t> </a:t>
          </a:r>
          <a:r>
            <a:rPr lang="en-GB" sz="1100"/>
            <a:t>order by count(customer_id) desc</a:t>
          </a:r>
        </a:p>
        <a:p>
          <a:pPr algn="l"/>
          <a:r>
            <a:rPr lang="en-GB" sz="1100"/>
            <a:t>limit 10</a:t>
          </a:r>
        </a:p>
      </xdr:txBody>
    </xdr:sp>
    <xdr:clientData/>
  </xdr:twoCellAnchor>
  <xdr:twoCellAnchor>
    <xdr:from>
      <xdr:col>1</xdr:col>
      <xdr:colOff>9525</xdr:colOff>
      <xdr:row>39</xdr:row>
      <xdr:rowOff>161925</xdr:rowOff>
    </xdr:from>
    <xdr:to>
      <xdr:col>4</xdr:col>
      <xdr:colOff>1533526</xdr:colOff>
      <xdr:row>49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962BA8-10F6-1D49-75CC-24337AE2E78A}"/>
            </a:ext>
          </a:extLst>
        </xdr:cNvPr>
        <xdr:cNvSpPr txBox="1"/>
      </xdr:nvSpPr>
      <xdr:spPr>
        <a:xfrm>
          <a:off x="619125" y="7781925"/>
          <a:ext cx="5800726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country, city,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 (customer_id) as number_costumer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customer a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address b on a.address_id =B.address_id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city c on b.city_id =c.city_id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country d on c.country_id=d.country_id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country,city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Having country in ('India', 'China','United States','Japan', 'Mexico','Brazil', 'Russian Federation',  'Philippines','Turkey','Indonesia')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count(customer_id) desc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10</a:t>
          </a:r>
          <a:endParaRPr lang="en-GB" sz="1100"/>
        </a:p>
      </xdr:txBody>
    </xdr:sp>
    <xdr:clientData/>
  </xdr:twoCellAnchor>
  <xdr:oneCellAnchor>
    <xdr:from>
      <xdr:col>2</xdr:col>
      <xdr:colOff>1028700</xdr:colOff>
      <xdr:row>70</xdr:row>
      <xdr:rowOff>95250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F6719A6-3FDE-84E1-980D-8B022CEEFCE8}"/>
            </a:ext>
          </a:extLst>
        </xdr:cNvPr>
        <xdr:cNvSpPr txBox="1"/>
      </xdr:nvSpPr>
      <xdr:spPr>
        <a:xfrm>
          <a:off x="289560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</xdr:col>
      <xdr:colOff>9525</xdr:colOff>
      <xdr:row>61</xdr:row>
      <xdr:rowOff>171449</xdr:rowOff>
    </xdr:from>
    <xdr:to>
      <xdr:col>5</xdr:col>
      <xdr:colOff>238125</xdr:colOff>
      <xdr:row>72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66858C0-5916-D70F-20A5-FC5CF065B108}"/>
            </a:ext>
          </a:extLst>
        </xdr:cNvPr>
        <xdr:cNvSpPr txBox="1"/>
      </xdr:nvSpPr>
      <xdr:spPr>
        <a:xfrm>
          <a:off x="619125" y="11791949"/>
          <a:ext cx="6229350" cy="1981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a.customer_id,b.first_name,b.last_name,</a:t>
          </a:r>
          <a:r>
            <a:rPr lang="en-GB" sz="1100" baseline="0"/>
            <a:t> </a:t>
          </a:r>
          <a:r>
            <a:rPr lang="en-GB" sz="1100"/>
            <a:t>e.country, d.city,</a:t>
          </a:r>
          <a:r>
            <a:rPr lang="en-GB" sz="1100" baseline="0"/>
            <a:t> </a:t>
          </a:r>
          <a:r>
            <a:rPr lang="en-GB" sz="1100"/>
            <a:t>sum (amount) as Total_amount_paid</a:t>
          </a:r>
        </a:p>
        <a:p>
          <a:r>
            <a:rPr lang="en-GB" sz="1100"/>
            <a:t>from payment a </a:t>
          </a:r>
        </a:p>
        <a:p>
          <a:r>
            <a:rPr lang="en-GB" sz="1100"/>
            <a:t>inner join customer b on a.customer_id=b.customer_id</a:t>
          </a:r>
        </a:p>
        <a:p>
          <a:r>
            <a:rPr lang="en-GB" sz="1100"/>
            <a:t>inner join address c on b.address_id=c.address_id</a:t>
          </a:r>
        </a:p>
        <a:p>
          <a:r>
            <a:rPr lang="en-GB" sz="1100"/>
            <a:t>inner join city d on c.city_id=d.city_id</a:t>
          </a:r>
        </a:p>
        <a:p>
          <a:r>
            <a:rPr lang="en-GB" sz="1100"/>
            <a:t>inner join country e on d.country_id=e.country_id</a:t>
          </a:r>
        </a:p>
        <a:p>
          <a:r>
            <a:rPr lang="en-GB" sz="1100"/>
            <a:t>group by a.customer_id, b.first_name, b.last_name, e.country, d.city</a:t>
          </a:r>
        </a:p>
        <a:p>
          <a:r>
            <a:rPr lang="en-GB" sz="1100"/>
            <a:t>Having city in ('Aurora', 'Acua','So Leopoldo','Teboksary','Ambattur', 'Shanwei','Citrus Heights', 'Iwaki', 'Tianjin','Hami','Cianjur')</a:t>
          </a:r>
        </a:p>
        <a:p>
          <a:r>
            <a:rPr lang="en-GB" sz="1100"/>
            <a:t>order by sum(amount) desc</a:t>
          </a:r>
        </a:p>
        <a:p>
          <a:r>
            <a:rPr lang="en-GB" sz="1100"/>
            <a:t>limit 5</a:t>
          </a:r>
        </a:p>
      </xdr:txBody>
    </xdr:sp>
    <xdr:clientData/>
  </xdr:twoCellAnchor>
  <xdr:twoCellAnchor>
    <xdr:from>
      <xdr:col>1</xdr:col>
      <xdr:colOff>9526</xdr:colOff>
      <xdr:row>84</xdr:row>
      <xdr:rowOff>38100</xdr:rowOff>
    </xdr:from>
    <xdr:to>
      <xdr:col>6</xdr:col>
      <xdr:colOff>476250</xdr:colOff>
      <xdr:row>93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706341E-719F-3005-073A-AD1AC080EB8E}"/>
            </a:ext>
          </a:extLst>
        </xdr:cNvPr>
        <xdr:cNvSpPr txBox="1"/>
      </xdr:nvSpPr>
      <xdr:spPr>
        <a:xfrm>
          <a:off x="619126" y="16040100"/>
          <a:ext cx="7953374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A.customer_id,</a:t>
          </a:r>
          <a:r>
            <a:rPr lang="en-GB" sz="1100" baseline="0"/>
            <a:t> </a:t>
          </a:r>
          <a:r>
            <a:rPr lang="en-GB" sz="1100"/>
            <a:t>A.first_name,</a:t>
          </a:r>
          <a:r>
            <a:rPr lang="en-GB" sz="1100" baseline="0"/>
            <a:t> </a:t>
          </a:r>
          <a:r>
            <a:rPr lang="en-GB" sz="1100"/>
            <a:t>A.last_name,</a:t>
          </a:r>
          <a:r>
            <a:rPr lang="en-GB" sz="1100" baseline="0"/>
            <a:t> </a:t>
          </a:r>
          <a:r>
            <a:rPr lang="en-GB" sz="1100"/>
            <a:t>D.country,</a:t>
          </a:r>
          <a:r>
            <a:rPr lang="en-GB" sz="1100" baseline="0"/>
            <a:t> </a:t>
          </a:r>
          <a:r>
            <a:rPr lang="en-GB" sz="1100"/>
            <a:t>C.city,</a:t>
          </a:r>
        </a:p>
        <a:p>
          <a:r>
            <a:rPr lang="en-GB" sz="1100"/>
            <a:t>SUM(amount) AS total_amount_paid </a:t>
          </a:r>
        </a:p>
        <a:p>
          <a:r>
            <a:rPr lang="en-GB" sz="1100"/>
            <a:t>FROM customer A	</a:t>
          </a:r>
        </a:p>
        <a:p>
          <a:r>
            <a:rPr lang="en-GB" sz="1100"/>
            <a:t>INNER JOIN address B ON A.address_id = B.address_id	</a:t>
          </a:r>
        </a:p>
        <a:p>
          <a:r>
            <a:rPr lang="en-GB" sz="1100"/>
            <a:t>INNER JOIN city C ON B.city_id = C.city_id	</a:t>
          </a:r>
        </a:p>
        <a:p>
          <a:r>
            <a:rPr lang="en-GB" sz="1100"/>
            <a:t>INNER JOIN country D ON C.country_id = D.country_id	</a:t>
          </a:r>
        </a:p>
        <a:p>
          <a:r>
            <a:rPr lang="en-GB" sz="1100"/>
            <a:t>INNER JOIN payment E ON A.customer_id = E.customer_id	</a:t>
          </a:r>
        </a:p>
        <a:p>
          <a:r>
            <a:rPr lang="en-GB" sz="1100"/>
            <a:t>GROUP BY A.customer_id,</a:t>
          </a:r>
          <a:r>
            <a:rPr lang="en-GB" sz="1100" baseline="0"/>
            <a:t> </a:t>
          </a:r>
          <a:r>
            <a:rPr lang="en-GB" sz="1100"/>
            <a:t>A.first_name,</a:t>
          </a:r>
          <a:r>
            <a:rPr lang="en-GB" sz="1100" baseline="0"/>
            <a:t> </a:t>
          </a:r>
          <a:r>
            <a:rPr lang="en-GB" sz="1100"/>
            <a:t>A.last_name,</a:t>
          </a:r>
          <a:r>
            <a:rPr lang="en-GB" sz="1100" baseline="0"/>
            <a:t> </a:t>
          </a:r>
          <a:r>
            <a:rPr lang="en-GB" sz="1100"/>
            <a:t>D.country,</a:t>
          </a:r>
          <a:r>
            <a:rPr lang="en-GB" sz="1100" baseline="0"/>
            <a:t> </a:t>
          </a:r>
          <a:r>
            <a:rPr lang="en-GB" sz="1100"/>
            <a:t>C.city</a:t>
          </a:r>
        </a:p>
        <a:p>
          <a:r>
            <a:rPr lang="en-GB" sz="1100"/>
            <a:t>ORDER BY SUM (amount) DESC	</a:t>
          </a:r>
        </a:p>
        <a:p>
          <a:r>
            <a:rPr lang="en-GB" sz="1100"/>
            <a:t>LIMIT 5	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1028700</xdr:colOff>
      <xdr:row>21</xdr:row>
      <xdr:rowOff>95250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8F6177-EAB3-47A6-8DCF-CE01D9080FAC}"/>
            </a:ext>
          </a:extLst>
        </xdr:cNvPr>
        <xdr:cNvSpPr txBox="1"/>
      </xdr:nvSpPr>
      <xdr:spPr>
        <a:xfrm>
          <a:off x="2895600" y="1343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</xdr:col>
      <xdr:colOff>9525</xdr:colOff>
      <xdr:row>12</xdr:row>
      <xdr:rowOff>171449</xdr:rowOff>
    </xdr:from>
    <xdr:to>
      <xdr:col>5</xdr:col>
      <xdr:colOff>238125</xdr:colOff>
      <xdr:row>23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CA004A-B47F-478D-88B7-A32589F0B7C9}"/>
            </a:ext>
          </a:extLst>
        </xdr:cNvPr>
        <xdr:cNvSpPr txBox="1"/>
      </xdr:nvSpPr>
      <xdr:spPr>
        <a:xfrm>
          <a:off x="619125" y="11791949"/>
          <a:ext cx="6229350" cy="1981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1</xdr:col>
      <xdr:colOff>9526</xdr:colOff>
      <xdr:row>35</xdr:row>
      <xdr:rowOff>38100</xdr:rowOff>
    </xdr:from>
    <xdr:to>
      <xdr:col>6</xdr:col>
      <xdr:colOff>476250</xdr:colOff>
      <xdr:row>44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8DA3659-0D72-4BEA-B88E-337853D8B951}"/>
            </a:ext>
          </a:extLst>
        </xdr:cNvPr>
        <xdr:cNvSpPr txBox="1"/>
      </xdr:nvSpPr>
      <xdr:spPr>
        <a:xfrm>
          <a:off x="619126" y="16040100"/>
          <a:ext cx="7953374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A.customer_id,</a:t>
          </a:r>
          <a:r>
            <a:rPr lang="en-GB" sz="1100" baseline="0"/>
            <a:t> </a:t>
          </a:r>
          <a:r>
            <a:rPr lang="en-GB" sz="1100"/>
            <a:t>A.first_name,</a:t>
          </a:r>
          <a:r>
            <a:rPr lang="en-GB" sz="1100" baseline="0"/>
            <a:t> </a:t>
          </a:r>
          <a:r>
            <a:rPr lang="en-GB" sz="1100"/>
            <a:t>A.last_name,</a:t>
          </a:r>
          <a:r>
            <a:rPr lang="en-GB" sz="1100" baseline="0"/>
            <a:t> </a:t>
          </a:r>
          <a:r>
            <a:rPr lang="en-GB" sz="1100"/>
            <a:t>D.country,</a:t>
          </a:r>
          <a:r>
            <a:rPr lang="en-GB" sz="1100" baseline="0"/>
            <a:t> </a:t>
          </a:r>
          <a:r>
            <a:rPr lang="en-GB" sz="1100"/>
            <a:t>C.city,</a:t>
          </a:r>
        </a:p>
        <a:p>
          <a:r>
            <a:rPr lang="en-GB" sz="1100"/>
            <a:t>SUM(amount) AS total_amount_paid </a:t>
          </a:r>
        </a:p>
        <a:p>
          <a:r>
            <a:rPr lang="en-GB" sz="1100"/>
            <a:t>FROM customer A	</a:t>
          </a:r>
        </a:p>
        <a:p>
          <a:r>
            <a:rPr lang="en-GB" sz="1100"/>
            <a:t>INNER JOIN address B ON A.address_id = B.address_id	</a:t>
          </a:r>
        </a:p>
        <a:p>
          <a:r>
            <a:rPr lang="en-GB" sz="1100"/>
            <a:t>INNER JOIN city C ON B.city_id = C.city_id	</a:t>
          </a:r>
        </a:p>
        <a:p>
          <a:r>
            <a:rPr lang="en-GB" sz="1100"/>
            <a:t>INNER JOIN country D ON C.country_id = D.country_id	</a:t>
          </a:r>
        </a:p>
        <a:p>
          <a:r>
            <a:rPr lang="en-GB" sz="1100"/>
            <a:t>INNER JOIN payment E ON A.customer_id = E.customer_id	</a:t>
          </a:r>
        </a:p>
        <a:p>
          <a:r>
            <a:rPr lang="en-GB" sz="1100"/>
            <a:t>GROUP BY A.customer_id,</a:t>
          </a:r>
          <a:r>
            <a:rPr lang="en-GB" sz="1100" baseline="0"/>
            <a:t> </a:t>
          </a:r>
          <a:r>
            <a:rPr lang="en-GB" sz="1100"/>
            <a:t>A.first_name,</a:t>
          </a:r>
          <a:r>
            <a:rPr lang="en-GB" sz="1100" baseline="0"/>
            <a:t> </a:t>
          </a:r>
          <a:r>
            <a:rPr lang="en-GB" sz="1100"/>
            <a:t>A.last_name,</a:t>
          </a:r>
          <a:r>
            <a:rPr lang="en-GB" sz="1100" baseline="0"/>
            <a:t> </a:t>
          </a:r>
          <a:r>
            <a:rPr lang="en-GB" sz="1100"/>
            <a:t>D.country,</a:t>
          </a:r>
          <a:r>
            <a:rPr lang="en-GB" sz="1100" baseline="0"/>
            <a:t> </a:t>
          </a:r>
          <a:r>
            <a:rPr lang="en-GB" sz="1100"/>
            <a:t>C.city</a:t>
          </a:r>
        </a:p>
        <a:p>
          <a:r>
            <a:rPr lang="en-GB" sz="1100"/>
            <a:t>ORDER BY SUM (amount) DESC	</a:t>
          </a:r>
        </a:p>
        <a:p>
          <a:r>
            <a:rPr lang="en-GB" sz="1100"/>
            <a:t>LIMIT 5	</a:t>
          </a:r>
        </a:p>
      </xdr:txBody>
    </xdr:sp>
    <xdr:clientData/>
  </xdr:twoCellAnchor>
  <xdr:twoCellAnchor>
    <xdr:from>
      <xdr:col>1</xdr:col>
      <xdr:colOff>9525</xdr:colOff>
      <xdr:row>61</xdr:row>
      <xdr:rowOff>171449</xdr:rowOff>
    </xdr:from>
    <xdr:to>
      <xdr:col>5</xdr:col>
      <xdr:colOff>434464</xdr:colOff>
      <xdr:row>63</xdr:row>
      <xdr:rowOff>98226</xdr:rowOff>
    </xdr:to>
    <xdr:sp macro="" textlink="">
      <xdr:nvSpPr>
        <xdr:cNvPr id="3" name="TextBox 1857">
          <a:extLst>
            <a:ext uri="{FF2B5EF4-FFF2-40B4-BE49-F238E27FC236}">
              <a16:creationId xmlns:a16="http://schemas.microsoft.com/office/drawing/2014/main" id="{FD0536D8-C9DE-4587-D06C-F839B830F612}"/>
            </a:ext>
          </a:extLst>
        </xdr:cNvPr>
        <xdr:cNvSpPr txBox="1"/>
      </xdr:nvSpPr>
      <xdr:spPr>
        <a:xfrm>
          <a:off x="619125" y="11791949"/>
          <a:ext cx="5330314" cy="307777"/>
        </a:xfrm>
        <a:prstGeom prst="rect">
          <a:avLst/>
        </a:prstGeom>
        <a:noFill/>
      </xdr:spPr>
      <xdr:txBody>
        <a:bodyPr wrap="square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GB" sz="1400" b="1" i="1" u="none" strike="noStrike" baseline="0">
              <a:solidFill>
                <a:schemeClr val="tx1"/>
              </a:solidFill>
              <a:latin typeface="Roboto-Regular"/>
            </a:rPr>
            <a:t>1. Which movies contributed the most/least to revenue gain?</a:t>
          </a:r>
          <a:endParaRPr lang="en-GB" b="1" i="1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1028700</xdr:colOff>
      <xdr:row>21</xdr:row>
      <xdr:rowOff>95250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E913CC-4B2F-4A07-8748-FEA3AA746211}"/>
            </a:ext>
          </a:extLst>
        </xdr:cNvPr>
        <xdr:cNvSpPr txBox="1"/>
      </xdr:nvSpPr>
      <xdr:spPr>
        <a:xfrm>
          <a:off x="2895600" y="409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3</xdr:col>
      <xdr:colOff>1504949</xdr:colOff>
      <xdr:row>14</xdr:row>
      <xdr:rowOff>38100</xdr:rowOff>
    </xdr:from>
    <xdr:to>
      <xdr:col>8</xdr:col>
      <xdr:colOff>352424</xdr:colOff>
      <xdr:row>22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BADE67-616E-4ECD-DE65-8BED4758DD8E}"/>
            </a:ext>
          </a:extLst>
        </xdr:cNvPr>
        <xdr:cNvSpPr txBox="1"/>
      </xdr:nvSpPr>
      <xdr:spPr>
        <a:xfrm>
          <a:off x="4857749" y="2705100"/>
          <a:ext cx="5133975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select e.country, sum (amount) as Total_amount_paid</a:t>
          </a:r>
        </a:p>
        <a:p>
          <a:r>
            <a:rPr lang="en-GB" sz="1100"/>
            <a:t>from payment a </a:t>
          </a:r>
        </a:p>
        <a:p>
          <a:r>
            <a:rPr lang="en-GB" sz="1100"/>
            <a:t>inner join customer b on a.customer_id=b.customer_id</a:t>
          </a:r>
        </a:p>
        <a:p>
          <a:r>
            <a:rPr lang="en-GB" sz="1100"/>
            <a:t>inner join address c on b.address_id=c.address_id</a:t>
          </a:r>
        </a:p>
        <a:p>
          <a:r>
            <a:rPr lang="en-GB" sz="1100"/>
            <a:t>inner join city d on c.city_id=d.city_id</a:t>
          </a:r>
        </a:p>
        <a:p>
          <a:r>
            <a:rPr lang="en-GB" sz="1100"/>
            <a:t>inner join country e on d.country_id=e.country_id</a:t>
          </a:r>
        </a:p>
        <a:p>
          <a:r>
            <a:rPr lang="en-GB" sz="1100"/>
            <a:t>group by e.country</a:t>
          </a:r>
        </a:p>
        <a:p>
          <a:r>
            <a:rPr lang="en-GB" sz="1100"/>
            <a:t>order by sum(amount) desc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BBF563EA-714A-48BC-8F0C-51B50987F976}" autoFormatId="16" applyNumberFormats="0" applyBorderFormats="0" applyFontFormats="0" applyPatternFormats="0" applyAlignmentFormats="0" applyWidthHeightFormats="0">
  <queryTableRefresh nextId="9">
    <queryTableFields count="8">
      <queryTableField id="1" name="modal_value_title" tableColumnId="1"/>
      <queryTableField id="2" name="modal_value_description" tableColumnId="2"/>
      <queryTableField id="3" name="modal_value_release_year" tableColumnId="3"/>
      <queryTableField id="4" name="modal_value_language" tableColumnId="4"/>
      <queryTableField id="5" name="modal_value_rating" tableColumnId="5"/>
      <queryTableField id="6" name="modal_value_last_update" tableColumnId="6"/>
      <queryTableField id="7" name="modal_value_special_features" tableColumnId="7"/>
      <queryTableField id="8" name="modal_value_fulltext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3" xr16:uid="{4365F865-35C8-4BF2-BD06-EC3916372452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first_name" tableColumnId="2"/>
      <queryTableField id="3" name="last_name" tableColumnId="3"/>
      <queryTableField id="4" name="country" tableColumnId="4"/>
      <queryTableField id="5" name="city" tableColumnId="5"/>
      <queryTableField id="6" name="total_amount_paid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70C4C7A1-C76C-4AFD-8E97-DC450854C62D}" autoFormatId="16" applyNumberFormats="0" applyBorderFormats="0" applyFontFormats="0" applyPatternFormats="0" applyAlignmentFormats="0" applyWidthHeightFormats="0">
  <queryTableRefresh nextId="7">
    <queryTableFields count="5">
      <queryTableField id="2" name="first_name" tableColumnId="2"/>
      <queryTableField id="3" name="last_name" tableColumnId="3"/>
      <queryTableField id="4" name="country" tableColumnId="4"/>
      <queryTableField id="5" name="city" tableColumnId="5"/>
      <queryTableField id="6" name="total_amount_paid" tableColumnId="6"/>
    </queryTableFields>
    <queryTableDeletedFields count="1">
      <deletedField name="customer_id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4" xr16:uid="{2264C6B6-E8CF-4382-9E77-F33A8FF2CCF8}" autoFormatId="16" applyNumberFormats="0" applyBorderFormats="0" applyFontFormats="0" applyPatternFormats="0" applyAlignmentFormats="0" applyWidthHeightFormats="0">
  <queryTableRefresh nextId="7" unboundColumnsLeft="5">
    <queryTableFields count="5"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  <queryTableDeletedFields count="6">
      <deletedField name="customer_id"/>
      <deletedField name="first_name"/>
      <deletedField name="last_name"/>
      <deletedField name="country"/>
      <deletedField name="city"/>
      <deletedField name="total_amount_paid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7" xr16:uid="{1E0396DF-96A0-4A48-9DD5-F25C246ECB80}" autoFormatId="16" applyNumberFormats="0" applyBorderFormats="0" applyFontFormats="0" applyPatternFormats="0" applyAlignmentFormats="0" applyWidthHeightFormats="0">
  <queryTableRefresh nextId="7">
    <queryTableFields count="5">
      <queryTableField id="2" name="first_name" tableColumnId="2"/>
      <queryTableField id="3" name="last_name" tableColumnId="3"/>
      <queryTableField id="4" name="country" tableColumnId="4"/>
      <queryTableField id="5" name="city" tableColumnId="5"/>
      <queryTableField id="6" name="total_amount_paid" tableColumnId="6"/>
    </queryTableFields>
    <queryTableDeletedFields count="1">
      <deletedField name="customer_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C8D9DF9A-1B90-4AE9-966D-BFE9BF2AF849}" autoFormatId="16" applyNumberFormats="0" applyBorderFormats="0" applyFontFormats="0" applyPatternFormats="0" applyAlignmentFormats="0" applyWidthHeightFormats="0">
  <queryTableRefresh nextId="6">
    <queryTableFields count="5">
      <queryTableField id="1" name="mode_first_name" tableColumnId="1"/>
      <queryTableField id="2" name="mode_last_mame" tableColumnId="2"/>
      <queryTableField id="3" name="mode_create_date" tableColumnId="3"/>
      <queryTableField id="4" name="mode_last_update" tableColumnId="4"/>
      <queryTableField id="5" name="mode_activ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24EA3810-442D-422E-B5B5-A73336638E11}" autoFormatId="16" applyNumberFormats="0" applyBorderFormats="0" applyFontFormats="0" applyPatternFormats="0" applyAlignmentFormats="0" applyWidthHeightFormats="0">
  <queryTableRefresh nextId="6">
    <queryTableFields count="2">
      <queryTableField id="1" name="title" tableColumnId="1"/>
      <queryTableField id="3" name="total_amount_paid" tableColumnId="3"/>
    </queryTableFields>
    <queryTableDeletedFields count="3">
      <deletedField name="rental_totals"/>
      <deletedField name="average_rental_duration"/>
      <deletedField name="average_rental_rat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E9970314-9D55-4352-86A1-52EA03C903F0}" autoFormatId="16" applyNumberFormats="0" applyBorderFormats="0" applyFontFormats="0" applyPatternFormats="0" applyAlignmentFormats="0" applyWidthHeightFormats="0">
  <queryTableRefresh nextId="6">
    <queryTableFields count="5">
      <queryTableField id="1" name="title" tableColumnId="1"/>
      <queryTableField id="2" name="rental_totals" tableColumnId="2"/>
      <queryTableField id="3" name="total_amount_paid" tableColumnId="3"/>
      <queryTableField id="4" name="average_rental_duration" tableColumnId="4"/>
      <queryTableField id="5" name="average_rental_rat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" xr16:uid="{1927BC72-7F80-4AC0-BC86-39F2C2F47FF6}" autoFormatId="16" applyNumberFormats="0" applyBorderFormats="0" applyFontFormats="0" applyPatternFormats="0" applyAlignmentFormats="0" applyWidthHeightFormats="0">
  <queryTableRefresh nextId="6">
    <queryTableFields count="5">
      <queryTableField id="1" name="category_id" tableColumnId="1"/>
      <queryTableField id="2" name="category_name" tableColumnId="2"/>
      <queryTableField id="3" name="count_film" tableColumnId="3"/>
      <queryTableField id="4" name="rental_total" tableColumnId="4"/>
      <queryTableField id="5" name="total_amount_paid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48DE88F6-5505-4E15-BF1C-8E72452D2B71}" autoFormatId="16" applyNumberFormats="0" applyBorderFormats="0" applyFontFormats="0" applyPatternFormats="0" applyAlignmentFormats="0" applyWidthHeightFormats="0">
  <queryTableRefresh nextId="5">
    <queryTableFields count="4">
      <queryTableField id="1" name="count_of_movies" tableColumnId="1"/>
      <queryTableField id="2" name="average_rental_duration" tableColumnId="2"/>
      <queryTableField id="3" name="minimum_rental_duration" tableColumnId="3"/>
      <queryTableField id="4" name="maximum_rental_dur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99AC1BFB-248A-44BE-9944-F03433AC42E2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number_costumer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6" xr16:uid="{35C1FF35-5CFA-4693-8946-865234A31B07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city" tableColumnId="2"/>
      <queryTableField id="3" name="number_costumer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4F026C9-90DD-43E6-94EB-E7C3526D1023}" autoFormatId="16" applyNumberFormats="0" applyBorderFormats="0" applyFontFormats="0" applyPatternFormats="0" applyAlignmentFormats="0" applyWidthHeightFormats="0">
  <queryTableRefresh nextId="7">
    <queryTableFields count="6">
      <queryTableField id="1" name="customer_id" tableColumnId="1"/>
      <queryTableField id="2" name="first_name" tableColumnId="2"/>
      <queryTableField id="3" name="last_name" tableColumnId="3"/>
      <queryTableField id="4" name="country" tableColumnId="4"/>
      <queryTableField id="5" name="city" tableColumnId="5"/>
      <queryTableField id="6" name="total_amount_paid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665DE1-CBD6-4118-9B72-D3DC0FF9B0D9}" name="Table6" displayName="Table6" ref="B4:F9" totalsRowShown="0" headerRowDxfId="77" dataDxfId="76">
  <autoFilter ref="B4:F9" xr:uid="{6D665DE1-CBD6-4118-9B72-D3DC0FF9B0D9}"/>
  <tableColumns count="5">
    <tableColumn id="1" xr3:uid="{FBDAFA78-E334-4E1C-9511-224B19AB2916}" name="Column1" dataDxfId="75"/>
    <tableColumn id="2" xr3:uid="{683266C8-8511-4900-933C-8C927B7998B0}" name="Rental duration (days)" dataDxfId="74"/>
    <tableColumn id="3" xr3:uid="{506760E7-9589-4277-BE96-5506BEB15413}" name="Rental rate" dataDxfId="73"/>
    <tableColumn id="4" xr3:uid="{D25DDFCB-9880-461A-BFED-6D407DD522A6}" name="Film length" dataDxfId="72"/>
    <tableColumn id="5" xr3:uid="{D1FCAC13-4F35-492A-AFE4-69ABC48CE700}" name="Replacement cost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A101E2A-7F3D-47DF-9913-BD121EA56AD9}" name="top_10_cities" displayName="top_10_cities" ref="B28:D38" tableType="queryTable" totalsRowShown="0">
  <autoFilter ref="B28:D38" xr:uid="{5A101E2A-7F3D-47DF-9913-BD121EA56AD9}"/>
  <tableColumns count="3">
    <tableColumn id="1" xr3:uid="{F4B1EE0F-E057-4E41-86B8-7A8B8FD98F2B}" uniqueName="1" name="country" queryTableFieldId="1" dataDxfId="30"/>
    <tableColumn id="2" xr3:uid="{E241270C-0DDF-47AA-B74E-5737EE7FDE0E}" uniqueName="2" name="city" queryTableFieldId="2" dataDxfId="29"/>
    <tableColumn id="3" xr3:uid="{C8DF5375-B0C6-4A57-9BD3-04F2764F18C9}" uniqueName="3" name="number_costumer" queryTableField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EE0CD42-F3D0-4D1E-9DA8-FE0407C6F20D}" name="_3_7_311" displayName="_3_7_311" ref="B55:G60" tableType="queryTable" totalsRowShown="0">
  <autoFilter ref="B55:G60" xr:uid="{EEE0CD42-F3D0-4D1E-9DA8-FE0407C6F20D}"/>
  <tableColumns count="6">
    <tableColumn id="1" xr3:uid="{57C33A34-49C3-4D51-A672-AF29A52B521E}" uniqueName="1" name="Customer_ID" queryTableFieldId="1"/>
    <tableColumn id="2" xr3:uid="{79D226BD-4E74-472F-BAA5-92B3633D6AE8}" uniqueName="2" name="First_Name" queryTableFieldId="2" dataDxfId="28"/>
    <tableColumn id="3" xr3:uid="{D26963BE-2D90-41DD-B24D-2595123E2BA8}" uniqueName="3" name="Last_Name" queryTableFieldId="3" dataDxfId="27"/>
    <tableColumn id="4" xr3:uid="{B99F109D-F289-468B-9467-21596BE7AFD3}" uniqueName="4" name="Country" queryTableFieldId="4" dataDxfId="26"/>
    <tableColumn id="5" xr3:uid="{E30CEE0D-11F5-43C4-87A3-6CA9A0E1BAA2}" uniqueName="5" name="City" queryTableFieldId="5" dataDxfId="25"/>
    <tableColumn id="6" xr3:uid="{1EA5042F-164B-4D1F-ACD6-23CBEB3DEAC6}" uniqueName="6" name="Total_Amount_Paid" queryTableFieldId="6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F0ECB81-CA93-40E0-A45E-BF6E72A7B0CF}" name="_3_7_3112" displayName="_3_7_3112" ref="B77:G82" tableType="queryTable" totalsRowShown="0">
  <autoFilter ref="B77:G82" xr:uid="{AF0ECB81-CA93-40E0-A45E-BF6E72A7B0CF}"/>
  <tableColumns count="6">
    <tableColumn id="1" xr3:uid="{35956A79-883B-423D-8F53-0966F009A9B2}" uniqueName="1" name="Customer_ID" queryTableFieldId="1"/>
    <tableColumn id="2" xr3:uid="{2F225401-E803-49D2-B2B7-2442F8314986}" uniqueName="2" name="First_Name" queryTableFieldId="2" dataDxfId="23"/>
    <tableColumn id="3" xr3:uid="{2C752CF2-452B-47A6-92CD-C89376389CA2}" uniqueName="3" name="Last_Name" queryTableFieldId="3" dataDxfId="22"/>
    <tableColumn id="4" xr3:uid="{3C7BBB27-4C24-4AC7-88C3-FB78924E3DE1}" uniqueName="4" name="Country" queryTableFieldId="4" dataDxfId="21"/>
    <tableColumn id="5" xr3:uid="{A66F845B-A900-44AF-8793-872E8E3479F2}" uniqueName="5" name="City" queryTableFieldId="5" dataDxfId="20"/>
    <tableColumn id="6" xr3:uid="{DA62D743-F706-4536-AA95-6A13DF7FBFFC}" uniqueName="6" name="Total_Amount_Paid" queryTableFieldId="6" dataDxf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D289EE9-5AC3-4B2A-8740-C13F6229BD53}" name="_3_7_31142" displayName="_3_7_31142" ref="B6:F11" tableType="queryTable" totalsRowShown="0" headerRowDxfId="13">
  <tableColumns count="5">
    <tableColumn id="2" xr3:uid="{21F5BF5E-05A6-4B7C-AE2B-DF1CF3D7A0CD}" uniqueName="2" name="Column1" queryTableFieldId="2" dataDxfId="18"/>
    <tableColumn id="3" xr3:uid="{8BF0069B-2E8E-4D60-8AAD-35DA6DA72539}" uniqueName="3" name="Column2" queryTableFieldId="3" dataDxfId="17"/>
    <tableColumn id="4" xr3:uid="{37C3B253-6512-4DAB-BE25-D2A6B99706EA}" uniqueName="4" name="Country" queryTableFieldId="4" dataDxfId="16"/>
    <tableColumn id="5" xr3:uid="{267E01C6-95A7-4631-83F4-7F94756BC274}" uniqueName="5" name="City" queryTableFieldId="5" dataDxfId="15"/>
    <tableColumn id="6" xr3:uid="{31BC57B6-7305-416A-8567-8CDC924A5615}" uniqueName="6" name="Total_Amount_Paid" queryTableFieldId="6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AEFA6F3-5FBF-4CB8-B9F8-E59977009C66}" name="_3_7_311243" displayName="_3_7_311243" ref="B28:F33" tableType="queryTable" totalsRowShown="0">
  <tableColumns count="5">
    <tableColumn id="2" xr3:uid="{B45F198D-436B-4119-A63E-462962FA7ED6}" uniqueName="2" name="Column1" queryTableFieldId="2" dataDxfId="5"/>
    <tableColumn id="3" xr3:uid="{64BF70E8-61E7-4C6F-85E8-7834984445A8}" uniqueName="3" name="Column2" queryTableFieldId="3" dataDxfId="4"/>
    <tableColumn id="4" xr3:uid="{21C44FBB-7EF8-49A7-9423-3802B999E982}" uniqueName="4" name="Country" queryTableFieldId="4" dataDxfId="3"/>
    <tableColumn id="5" xr3:uid="{E01A593D-0CCE-45C8-B7B5-0AFF36444A2F}" uniqueName="5" name="City" queryTableFieldId="5" dataDxfId="2"/>
    <tableColumn id="6" xr3:uid="{784752A8-CCE3-4902-9509-783D0CFC31FB}" uniqueName="6" name="Total_Amount_Paid" queryTableFieldId="6" dataDxfId="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4B9590-5B6A-4A8A-A5A2-E9C480497941}" name="_3_7_311425" displayName="_3_7_311425" ref="J6:N11" tableType="queryTable" totalsRowShown="0" headerRowDxfId="11">
  <tableColumns count="5">
    <tableColumn id="2" xr3:uid="{EE976DF5-D27A-4D22-8615-67C591641427}" uniqueName="2" name="Column1" queryTableFieldId="2" dataDxfId="10"/>
    <tableColumn id="3" xr3:uid="{72ED53D6-9E3C-4C37-AFE1-75FA2FC3930D}" uniqueName="3" name="Column2" queryTableFieldId="3" dataDxfId="9"/>
    <tableColumn id="4" xr3:uid="{514F6882-6F55-4182-8B21-0FFD403EBC97}" uniqueName="4" name="Country" queryTableFieldId="4" dataDxfId="8"/>
    <tableColumn id="5" xr3:uid="{6AB6EC50-D888-4C8D-82F4-228459DE9D8C}" uniqueName="5" name="City" queryTableFieldId="5" dataDxfId="7"/>
    <tableColumn id="6" xr3:uid="{5ECEE67B-238D-46AC-93FD-CEE59C659F6E}" uniqueName="6" name="Total_Amount_Paid" queryTableFieldId="6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1FD941-CD59-43C5-8BE5-BF4A4AA2754F}" name="Film_table__non_numerical8" displayName="Film_table__non_numerical8" ref="B25:I26" tableType="queryTable" totalsRowShown="0">
  <autoFilter ref="B25:I26" xr:uid="{B61FD941-CD59-43C5-8BE5-BF4A4AA2754F}"/>
  <tableColumns count="8">
    <tableColumn id="1" xr3:uid="{FEC7D069-BCDE-4609-9023-0B8AEFB2DFF5}" uniqueName="1" name="modal_value_title" queryTableFieldId="1" dataDxfId="70"/>
    <tableColumn id="2" xr3:uid="{E3BCF3FD-721C-4E3E-91FB-31E4C253645C}" uniqueName="2" name="modal_value_description" queryTableFieldId="2" dataDxfId="69"/>
    <tableColumn id="3" xr3:uid="{E9536CE2-0DE7-421F-AD1A-CC49A91E876C}" uniqueName="3" name="modal_value_release_year" queryTableFieldId="3"/>
    <tableColumn id="4" xr3:uid="{64EC80C1-3E38-4524-9BA7-4D03722BAE3A}" uniqueName="4" name="modal_value_language" queryTableFieldId="4"/>
    <tableColumn id="5" xr3:uid="{D9F4F7A7-0444-4432-8D31-58F50AA60B23}" uniqueName="5" name="modal_value_rating" queryTableFieldId="5" dataDxfId="68"/>
    <tableColumn id="6" xr3:uid="{C2090798-36A3-4F74-93A4-1EC94F8E791D}" uniqueName="6" name="modal_value_last_update" queryTableFieldId="6" dataDxfId="67"/>
    <tableColumn id="7" xr3:uid="{B8E3D156-EE38-4349-9464-CC35553BED9A}" uniqueName="7" name="modal_value_special_features" queryTableFieldId="7" dataDxfId="66"/>
    <tableColumn id="8" xr3:uid="{B5CE69BF-86C7-486B-B245-53536A8C164B}" uniqueName="8" name="modal_value_fulltext" queryTableFieldId="8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8627C5-B9FE-453F-92FE-0EE8AD4DA334}" name="Customer__table__non_numerical" displayName="Customer__table__non_numerical" ref="B40:F41" tableType="queryTable" totalsRowShown="0">
  <autoFilter ref="B40:F41" xr:uid="{9B8627C5-B9FE-453F-92FE-0EE8AD4DA334}"/>
  <tableColumns count="5">
    <tableColumn id="1" xr3:uid="{D4EA6BA0-17B5-47F6-B75A-FB6EB8F9ACB7}" uniqueName="1" name="mode_first_name" queryTableFieldId="1" dataDxfId="64"/>
    <tableColumn id="2" xr3:uid="{97E1EB78-4520-4D77-875F-D17F6FFABDBD}" uniqueName="2" name="mode_last_mame" queryTableFieldId="2" dataDxfId="63"/>
    <tableColumn id="3" xr3:uid="{014843E8-2C3C-430F-953B-C9B8CD3DDD8B}" uniqueName="3" name="mode_create_date" queryTableFieldId="3" dataDxfId="62"/>
    <tableColumn id="4" xr3:uid="{AD3ED900-A2EA-404B-B60C-9F9571EA544E}" uniqueName="4" name="mode_last_update" queryTableFieldId="4" dataDxfId="61"/>
    <tableColumn id="5" xr3:uid="{3E5C2450-F2C6-4988-9814-D42894038B1C}" uniqueName="5" name="mode_active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FC8A925-D5EC-4B17-9312-8598D29C79C2}" name="Q1__TOP_10_movies__2" displayName="Q1__TOP_10_movies__2" ref="B6:C17" tableType="queryTable" totalsRowCount="1" headerRowDxfId="60" dataDxfId="59" totalsRowDxfId="57" tableBorderDxfId="58">
  <tableColumns count="2">
    <tableColumn id="1" xr3:uid="{BD2A3A37-8650-4851-8350-EEFA41BE6DDE}" uniqueName="1" name="Top 10  Movies" totalsRowLabel="Total" queryTableFieldId="1" dataDxfId="56" totalsRowDxfId="55"/>
    <tableColumn id="3" xr3:uid="{4DE32426-A70D-4CCB-93D9-DE9D9B99F62D}" uniqueName="3" name="Revenue" totalsRowFunction="sum" queryTableFieldId="3" dataDxfId="54" totalsRow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1712798-AEEE-437F-AB55-010AAD3D626B}" name="_3_10_BQ1_bottom1021" displayName="_3_10_BQ1_bottom1021" ref="B31:F41" tableType="queryTable" totalsRowShown="0">
  <autoFilter ref="B31:F41" xr:uid="{D1712798-AEEE-437F-AB55-010AAD3D626B}"/>
  <tableColumns count="5">
    <tableColumn id="1" xr3:uid="{40FAF0F2-C9B9-429B-8AF2-BFDF9AB71BB7}" uniqueName="1" name="Title" queryTableFieldId="1" dataDxfId="52"/>
    <tableColumn id="2" xr3:uid="{965133B8-6CE3-461F-9290-115B13BEA512}" uniqueName="2" name="rental_totals" queryTableFieldId="2"/>
    <tableColumn id="3" xr3:uid="{49F216EE-E063-4E0B-9B20-0F284FF38DA6}" uniqueName="3" name="total_amount_paid" queryTableFieldId="3" dataDxfId="51"/>
    <tableColumn id="4" xr3:uid="{E6DC3737-0756-4A2A-853E-59D1732F7E2A}" uniqueName="4" name="average_rental_duration" queryTableFieldId="4" dataDxfId="50"/>
    <tableColumn id="5" xr3:uid="{398B33A0-2DE4-4A70-98B4-D97E563C599B}" uniqueName="5" name="average_rental_rate" queryTableFieldId="5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57FE69-77FE-4324-8474-C99D530F57D3}" name="_3_10_BQ1_2_category__416" displayName="_3_10_BQ1_2_category__416" ref="B57:F74" tableType="queryTable" totalsRowShown="0">
  <autoFilter ref="B57:F74" xr:uid="{3257FE69-77FE-4324-8474-C99D530F57D3}"/>
  <tableColumns count="5">
    <tableColumn id="1" xr3:uid="{9C818BFA-94C9-4770-8558-2BC70307A127}" uniqueName="1" name="category_id" queryTableFieldId="1"/>
    <tableColumn id="2" xr3:uid="{188A2E59-29FC-4241-A4AE-42AD3707C6B3}" uniqueName="2" name="category_name" queryTableFieldId="2" dataDxfId="48" totalsRowDxfId="47"/>
    <tableColumn id="3" xr3:uid="{22EC4C58-9085-4272-A0B5-530B5998240D}" uniqueName="3" name="count film pro category" queryTableFieldId="3"/>
    <tableColumn id="4" xr3:uid="{3C0E8A58-B54A-4B2D-96B1-1E28349CC41F}" uniqueName="4" name="rental count pro category" queryTableFieldId="4"/>
    <tableColumn id="5" xr3:uid="{4FA29052-26C0-4838-9BA6-6620585CE595}" uniqueName="5" name="total_amount_paid" queryTableFieldId="5" dataDxfId="46" totalsRowDxfId="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F11D5-6676-413E-AD31-14601F109B8C}" name="Table64" displayName="Table64" ref="B20:F25" totalsRowShown="0" headerRowDxfId="44" dataDxfId="43">
  <tableColumns count="5">
    <tableColumn id="1" xr3:uid="{4A57766B-0806-42EE-AEF6-D02AE7F8347D}" name="Column1" dataDxfId="42"/>
    <tableColumn id="2" xr3:uid="{B8CEB295-D0F2-4589-B9A6-F40EBD3A77EB}" name="Rental duration (days)" dataDxfId="41"/>
    <tableColumn id="3" xr3:uid="{0BF7F5AD-469A-4FD9-8393-3F7F20FC1834}" name="Rental rate ($)" dataDxfId="40"/>
    <tableColumn id="4" xr3:uid="{96EEFA94-ECA7-4BA5-A780-F630DE6A8CA5}" name="Film length ( min)" dataDxfId="39"/>
    <tableColumn id="5" xr3:uid="{EB80822D-8C70-4671-B249-8C99A24BE3A7}" name="Replacement cost ($)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A022425-B3C5-4134-8E42-A37AB1061374}" name="_3_10_BQ210" displayName="_3_10_BQ210" ref="B6:E7" tableType="queryTable" totalsRowShown="0" headerRowDxfId="37" dataDxfId="36">
  <tableColumns count="4">
    <tableColumn id="1" xr3:uid="{292B30BB-E1C3-430C-BC5F-1BBF47ED0ACE}" uniqueName="1" name="count_of_movies" queryTableFieldId="1" dataDxfId="35"/>
    <tableColumn id="2" xr3:uid="{36A6B671-068B-40DB-8BFA-2D5F603CE890}" uniqueName="2" name="average_rental_duration" queryTableFieldId="2" dataDxfId="34"/>
    <tableColumn id="3" xr3:uid="{A215BC1F-E6C7-42E5-A62D-E35C5EF3DE13}" uniqueName="3" name="minimum_rental_duration" queryTableFieldId="3" dataDxfId="33"/>
    <tableColumn id="4" xr3:uid="{588A59B8-DDEC-436B-B32C-20832A39F2B2}" uniqueName="4" name="maximum_rental_duration" queryTableFieldId="4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64B6E4D-2BDF-41F1-91A7-639A98A84116}" name="top_10_countries" displayName="top_10_countries" ref="B6:C16" tableType="queryTable" totalsRowShown="0">
  <autoFilter ref="B6:C16" xr:uid="{164B6E4D-2BDF-41F1-91A7-639A98A84116}"/>
  <tableColumns count="2">
    <tableColumn id="1" xr3:uid="{183E6615-4EFA-44EA-8E26-C490400C2844}" uniqueName="1" name="country" queryTableFieldId="1" dataDxfId="31"/>
    <tableColumn id="2" xr3:uid="{CF1C8509-C2DF-4FE1-8E46-28836D462C52}" uniqueName="2" name="number_costumer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953E-96CE-4EDE-ADC6-4D12CDD91059}">
  <dimension ref="A1"/>
  <sheetViews>
    <sheetView workbookViewId="0">
      <selection activeCell="Y43" sqref="Y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5FC3-8EA2-4812-86E1-A20A9BDBFAC3}">
  <dimension ref="A1:I41"/>
  <sheetViews>
    <sheetView workbookViewId="0">
      <selection activeCell="B4" sqref="B4:F9"/>
    </sheetView>
  </sheetViews>
  <sheetFormatPr defaultRowHeight="15" x14ac:dyDescent="0.25"/>
  <cols>
    <col min="1" max="1" width="9.140625" customWidth="1"/>
    <col min="2" max="2" width="18.140625" customWidth="1"/>
    <col min="3" max="3" width="24.140625" customWidth="1"/>
    <col min="4" max="4" width="21.42578125" customWidth="1"/>
    <col min="5" max="5" width="19.7109375" customWidth="1"/>
    <col min="6" max="6" width="24.140625" customWidth="1"/>
    <col min="7" max="7" width="18.42578125" customWidth="1"/>
    <col min="8" max="8" width="21.5703125" customWidth="1"/>
    <col min="9" max="9" width="15" customWidth="1"/>
  </cols>
  <sheetData>
    <row r="1" spans="1:6" x14ac:dyDescent="0.25">
      <c r="A1" s="7" t="s">
        <v>0</v>
      </c>
      <c r="B1" s="7"/>
    </row>
    <row r="2" spans="1:6" x14ac:dyDescent="0.25">
      <c r="A2" s="8" t="s">
        <v>1</v>
      </c>
      <c r="B2" s="9"/>
      <c r="C2" s="9"/>
    </row>
    <row r="4" spans="1:6" ht="32.25" customHeight="1" x14ac:dyDescent="0.2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x14ac:dyDescent="0.25">
      <c r="B5" s="2" t="s">
        <v>7</v>
      </c>
      <c r="C5" s="3">
        <v>3</v>
      </c>
      <c r="D5" s="4">
        <v>0.99</v>
      </c>
      <c r="E5" s="6">
        <v>46</v>
      </c>
      <c r="F5" s="4">
        <v>9.99</v>
      </c>
    </row>
    <row r="6" spans="1:6" x14ac:dyDescent="0.25">
      <c r="B6" s="5" t="s">
        <v>8</v>
      </c>
      <c r="C6" s="3">
        <v>7</v>
      </c>
      <c r="D6" s="4">
        <v>4.99</v>
      </c>
      <c r="E6" s="6">
        <v>185</v>
      </c>
      <c r="F6" s="4">
        <v>29.99</v>
      </c>
    </row>
    <row r="7" spans="1:6" x14ac:dyDescent="0.25">
      <c r="B7" s="2" t="s">
        <v>9</v>
      </c>
      <c r="C7" s="3">
        <v>5</v>
      </c>
      <c r="D7" s="4">
        <v>2.98</v>
      </c>
      <c r="E7" s="6">
        <v>115.27</v>
      </c>
      <c r="F7" s="4">
        <v>19.984000000000002</v>
      </c>
    </row>
    <row r="8" spans="1:6" x14ac:dyDescent="0.25">
      <c r="B8" s="5" t="s">
        <v>10</v>
      </c>
      <c r="C8" s="3">
        <v>1000</v>
      </c>
      <c r="D8" s="3">
        <v>1000</v>
      </c>
      <c r="E8" s="6">
        <v>1000</v>
      </c>
      <c r="F8" s="3">
        <v>1000</v>
      </c>
    </row>
    <row r="9" spans="1:6" x14ac:dyDescent="0.25">
      <c r="B9" s="2" t="s">
        <v>11</v>
      </c>
      <c r="C9" s="3">
        <v>1000</v>
      </c>
      <c r="D9" s="3">
        <v>1000</v>
      </c>
      <c r="E9" s="6">
        <v>1000</v>
      </c>
      <c r="F9" s="3">
        <v>1000</v>
      </c>
    </row>
    <row r="23" spans="1:9" x14ac:dyDescent="0.25">
      <c r="A23" s="9" t="s">
        <v>12</v>
      </c>
    </row>
    <row r="25" spans="1:9" x14ac:dyDescent="0.25"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20</v>
      </c>
    </row>
    <row r="26" spans="1:9" x14ac:dyDescent="0.25">
      <c r="B26" t="s">
        <v>21</v>
      </c>
      <c r="C26" t="s">
        <v>22</v>
      </c>
      <c r="D26">
        <v>2006</v>
      </c>
      <c r="E26">
        <v>1</v>
      </c>
      <c r="F26" t="s">
        <v>23</v>
      </c>
      <c r="G26" s="10">
        <v>41420.618737858793</v>
      </c>
      <c r="H26" t="s">
        <v>24</v>
      </c>
      <c r="I26" t="s">
        <v>25</v>
      </c>
    </row>
    <row r="38" spans="1:6" x14ac:dyDescent="0.25">
      <c r="A38" s="9" t="s">
        <v>26</v>
      </c>
    </row>
    <row r="40" spans="1:6" x14ac:dyDescent="0.25">
      <c r="B40" t="s">
        <v>27</v>
      </c>
      <c r="C40" t="s">
        <v>28</v>
      </c>
      <c r="D40" t="s">
        <v>29</v>
      </c>
      <c r="E40" t="s">
        <v>30</v>
      </c>
      <c r="F40" t="s">
        <v>31</v>
      </c>
    </row>
    <row r="41" spans="1:6" x14ac:dyDescent="0.25">
      <c r="B41" t="s">
        <v>32</v>
      </c>
      <c r="C41" t="s">
        <v>33</v>
      </c>
      <c r="D41" s="11">
        <v>38762</v>
      </c>
      <c r="E41" s="10">
        <v>41420.617890486108</v>
      </c>
      <c r="F41">
        <v>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F7D0-688F-4801-BA21-7C0553125D62}">
  <dimension ref="A1:N84"/>
  <sheetViews>
    <sheetView topLeftCell="A17" workbookViewId="0">
      <selection activeCell="D20" sqref="D20"/>
    </sheetView>
  </sheetViews>
  <sheetFormatPr defaultRowHeight="15" x14ac:dyDescent="0.25"/>
  <cols>
    <col min="2" max="2" width="19.5703125" customWidth="1"/>
    <col min="3" max="3" width="22.28515625" customWidth="1"/>
    <col min="4" max="4" width="14.85546875" customWidth="1"/>
    <col min="5" max="5" width="19" customWidth="1"/>
    <col min="6" max="6" width="20.5703125" customWidth="1"/>
  </cols>
  <sheetData>
    <row r="1" spans="1:6" x14ac:dyDescent="0.25">
      <c r="A1" s="7" t="s">
        <v>34</v>
      </c>
      <c r="B1" s="12"/>
      <c r="C1" s="12"/>
    </row>
    <row r="2" spans="1:6" x14ac:dyDescent="0.25">
      <c r="A2" s="8" t="s">
        <v>35</v>
      </c>
    </row>
    <row r="4" spans="1:6" x14ac:dyDescent="0.25">
      <c r="A4" s="18" t="s">
        <v>36</v>
      </c>
    </row>
    <row r="5" spans="1:6" ht="15.75" thickBot="1" x14ac:dyDescent="0.3"/>
    <row r="6" spans="1:6" ht="15.75" thickBot="1" x14ac:dyDescent="0.3">
      <c r="B6" s="46" t="s">
        <v>258</v>
      </c>
      <c r="C6" s="46" t="s">
        <v>257</v>
      </c>
      <c r="E6" s="47" t="s">
        <v>259</v>
      </c>
      <c r="F6" s="47" t="s">
        <v>257</v>
      </c>
    </row>
    <row r="7" spans="1:6" x14ac:dyDescent="0.25">
      <c r="B7" s="39" t="s">
        <v>42</v>
      </c>
      <c r="C7" s="40">
        <v>3542.57</v>
      </c>
      <c r="E7" s="48" t="s">
        <v>53</v>
      </c>
      <c r="F7" s="49">
        <v>410.02</v>
      </c>
    </row>
    <row r="8" spans="1:6" x14ac:dyDescent="0.25">
      <c r="B8" s="38" t="s">
        <v>43</v>
      </c>
      <c r="C8" s="41">
        <v>3506.73</v>
      </c>
      <c r="E8" s="50" t="s">
        <v>54</v>
      </c>
      <c r="F8" s="51">
        <v>424.92</v>
      </c>
    </row>
    <row r="9" spans="1:6" x14ac:dyDescent="0.25">
      <c r="B9" s="39" t="s">
        <v>44</v>
      </c>
      <c r="C9" s="40">
        <v>3442.83</v>
      </c>
      <c r="E9" s="48" t="s">
        <v>55</v>
      </c>
      <c r="F9" s="49">
        <v>441.86</v>
      </c>
    </row>
    <row r="10" spans="1:6" x14ac:dyDescent="0.25">
      <c r="B10" s="38" t="s">
        <v>45</v>
      </c>
      <c r="C10" s="41">
        <v>3434.92</v>
      </c>
      <c r="E10" s="50" t="s">
        <v>56</v>
      </c>
      <c r="F10" s="51">
        <v>471.88</v>
      </c>
    </row>
    <row r="11" spans="1:6" x14ac:dyDescent="0.25">
      <c r="B11" s="39" t="s">
        <v>46</v>
      </c>
      <c r="C11" s="40">
        <v>3420</v>
      </c>
      <c r="E11" s="48" t="s">
        <v>57</v>
      </c>
      <c r="F11" s="49">
        <v>476.85</v>
      </c>
    </row>
    <row r="12" spans="1:6" x14ac:dyDescent="0.25">
      <c r="B12" s="38" t="s">
        <v>47</v>
      </c>
      <c r="C12" s="41">
        <v>3410.97</v>
      </c>
      <c r="E12" s="50" t="s">
        <v>58</v>
      </c>
      <c r="F12" s="51">
        <v>476.97</v>
      </c>
    </row>
    <row r="13" spans="1:6" x14ac:dyDescent="0.25">
      <c r="B13" s="39" t="s">
        <v>48</v>
      </c>
      <c r="C13" s="40">
        <v>3398.17</v>
      </c>
      <c r="E13" s="48" t="s">
        <v>59</v>
      </c>
      <c r="F13" s="49">
        <v>492.79</v>
      </c>
    </row>
    <row r="14" spans="1:6" x14ac:dyDescent="0.25">
      <c r="B14" s="38" t="s">
        <v>49</v>
      </c>
      <c r="C14" s="41">
        <v>3390.43</v>
      </c>
      <c r="E14" s="50" t="s">
        <v>60</v>
      </c>
      <c r="F14" s="51">
        <v>500.77</v>
      </c>
    </row>
    <row r="15" spans="1:6" x14ac:dyDescent="0.25">
      <c r="B15" s="39" t="s">
        <v>50</v>
      </c>
      <c r="C15" s="40">
        <v>3388.05</v>
      </c>
      <c r="E15" s="48" t="s">
        <v>61</v>
      </c>
      <c r="F15" s="49">
        <v>507.78</v>
      </c>
    </row>
    <row r="16" spans="1:6" ht="15.75" thickBot="1" x14ac:dyDescent="0.3">
      <c r="B16" s="42" t="s">
        <v>51</v>
      </c>
      <c r="C16" s="43">
        <v>3379.99</v>
      </c>
      <c r="E16" s="52" t="s">
        <v>62</v>
      </c>
      <c r="F16" s="53">
        <v>524.79999999999995</v>
      </c>
    </row>
    <row r="17" spans="1:14" ht="16.5" thickTop="1" thickBot="1" x14ac:dyDescent="0.3">
      <c r="B17" s="45" t="s">
        <v>256</v>
      </c>
      <c r="C17" s="44">
        <f>SUBTOTAL(109,Q1__TOP_10_movies__2[Revenue])</f>
        <v>34314.660000000003</v>
      </c>
      <c r="D17" s="15"/>
      <c r="E17" s="54" t="s">
        <v>256</v>
      </c>
      <c r="F17" s="55">
        <f>SUM(F7:F16)</f>
        <v>4728.6400000000003</v>
      </c>
    </row>
    <row r="18" spans="1:14" x14ac:dyDescent="0.25">
      <c r="D18" s="15"/>
      <c r="F18" s="15"/>
    </row>
    <row r="19" spans="1:14" ht="15.75" thickBot="1" x14ac:dyDescent="0.3">
      <c r="D19" s="15"/>
      <c r="F19" s="15"/>
    </row>
    <row r="20" spans="1:14" ht="15.75" thickBot="1" x14ac:dyDescent="0.3">
      <c r="B20" s="58" t="s">
        <v>2</v>
      </c>
      <c r="C20" s="69" t="s">
        <v>3</v>
      </c>
      <c r="D20" s="69" t="s">
        <v>260</v>
      </c>
      <c r="E20" s="69" t="s">
        <v>261</v>
      </c>
      <c r="F20" s="69" t="s">
        <v>262</v>
      </c>
    </row>
    <row r="21" spans="1:14" x14ac:dyDescent="0.25">
      <c r="B21" s="70" t="s">
        <v>7</v>
      </c>
      <c r="C21" s="71">
        <v>3</v>
      </c>
      <c r="D21" s="72">
        <v>0.99</v>
      </c>
      <c r="E21" s="71">
        <v>46</v>
      </c>
      <c r="F21" s="72">
        <v>9.99</v>
      </c>
    </row>
    <row r="22" spans="1:14" x14ac:dyDescent="0.25">
      <c r="B22" s="68" t="s">
        <v>8</v>
      </c>
      <c r="C22" s="66">
        <v>7</v>
      </c>
      <c r="D22" s="64">
        <v>4.99</v>
      </c>
      <c r="E22" s="66">
        <v>185</v>
      </c>
      <c r="F22" s="64">
        <v>29.99</v>
      </c>
    </row>
    <row r="23" spans="1:14" x14ac:dyDescent="0.25">
      <c r="B23" s="67" t="s">
        <v>9</v>
      </c>
      <c r="C23" s="65">
        <v>5</v>
      </c>
      <c r="D23" s="63">
        <v>2.98</v>
      </c>
      <c r="E23" s="65">
        <v>115.27</v>
      </c>
      <c r="F23" s="63">
        <v>19.984000000000002</v>
      </c>
    </row>
    <row r="24" spans="1:14" x14ac:dyDescent="0.25">
      <c r="B24" s="68" t="s">
        <v>10</v>
      </c>
      <c r="C24" s="66">
        <v>1000</v>
      </c>
      <c r="D24" s="64">
        <v>1000</v>
      </c>
      <c r="E24" s="66">
        <v>1000</v>
      </c>
      <c r="F24" s="64">
        <v>1000</v>
      </c>
    </row>
    <row r="25" spans="1:14" ht="15.75" thickBot="1" x14ac:dyDescent="0.3">
      <c r="B25" s="73" t="s">
        <v>11</v>
      </c>
      <c r="C25" s="74">
        <v>1000</v>
      </c>
      <c r="D25" s="75">
        <v>1000</v>
      </c>
      <c r="E25" s="74">
        <v>1000</v>
      </c>
      <c r="F25" s="75">
        <v>1000</v>
      </c>
      <c r="J25" s="59"/>
      <c r="K25" s="60"/>
      <c r="L25" s="61"/>
      <c r="M25" s="62"/>
      <c r="N25" s="61"/>
    </row>
    <row r="26" spans="1:14" x14ac:dyDescent="0.25">
      <c r="D26" s="15"/>
      <c r="F26" s="15"/>
    </row>
    <row r="27" spans="1:14" x14ac:dyDescent="0.25">
      <c r="D27" s="15"/>
      <c r="F27" s="15"/>
    </row>
    <row r="28" spans="1:14" x14ac:dyDescent="0.25">
      <c r="D28" s="15"/>
      <c r="F28" s="15"/>
    </row>
    <row r="29" spans="1:14" x14ac:dyDescent="0.25">
      <c r="A29" s="18" t="s">
        <v>37</v>
      </c>
      <c r="D29" s="15"/>
      <c r="F29" s="15"/>
    </row>
    <row r="31" spans="1:14" x14ac:dyDescent="0.25">
      <c r="B31" t="s">
        <v>52</v>
      </c>
      <c r="C31" t="s">
        <v>38</v>
      </c>
      <c r="D31" t="s">
        <v>39</v>
      </c>
      <c r="E31" t="s">
        <v>40</v>
      </c>
      <c r="F31" t="s">
        <v>41</v>
      </c>
    </row>
    <row r="32" spans="1:14" x14ac:dyDescent="0.25">
      <c r="B32" t="s">
        <v>53</v>
      </c>
      <c r="C32">
        <v>98</v>
      </c>
      <c r="D32" s="15">
        <v>410.02</v>
      </c>
      <c r="E32">
        <v>6</v>
      </c>
      <c r="F32" s="15">
        <v>2.99</v>
      </c>
    </row>
    <row r="33" spans="2:6" x14ac:dyDescent="0.25">
      <c r="B33" t="s">
        <v>54</v>
      </c>
      <c r="C33">
        <v>108</v>
      </c>
      <c r="D33" s="15">
        <v>424.92</v>
      </c>
      <c r="E33">
        <v>7</v>
      </c>
      <c r="F33" s="15">
        <v>2.99</v>
      </c>
    </row>
    <row r="34" spans="2:6" x14ac:dyDescent="0.25">
      <c r="B34" t="s">
        <v>55</v>
      </c>
      <c r="C34">
        <v>114</v>
      </c>
      <c r="D34" s="15">
        <v>441.86</v>
      </c>
      <c r="E34">
        <v>3</v>
      </c>
      <c r="F34" s="15">
        <v>2.99</v>
      </c>
    </row>
    <row r="35" spans="2:6" x14ac:dyDescent="0.25">
      <c r="B35" t="s">
        <v>56</v>
      </c>
      <c r="C35">
        <v>112</v>
      </c>
      <c r="D35" s="15">
        <v>471.88</v>
      </c>
      <c r="E35">
        <v>5</v>
      </c>
      <c r="F35" s="15">
        <v>4.99</v>
      </c>
    </row>
    <row r="36" spans="2:6" x14ac:dyDescent="0.25">
      <c r="B36" t="s">
        <v>57</v>
      </c>
      <c r="C36">
        <v>115</v>
      </c>
      <c r="D36" s="15">
        <v>476.85</v>
      </c>
      <c r="E36">
        <v>4</v>
      </c>
      <c r="F36" s="15">
        <v>2.99</v>
      </c>
    </row>
    <row r="37" spans="2:6" x14ac:dyDescent="0.25">
      <c r="B37" t="s">
        <v>58</v>
      </c>
      <c r="C37">
        <v>103</v>
      </c>
      <c r="D37" s="15">
        <v>476.97</v>
      </c>
      <c r="E37">
        <v>3</v>
      </c>
      <c r="F37" s="15">
        <v>4.99</v>
      </c>
    </row>
    <row r="38" spans="2:6" x14ac:dyDescent="0.25">
      <c r="B38" t="s">
        <v>59</v>
      </c>
      <c r="C38">
        <v>121</v>
      </c>
      <c r="D38" s="15">
        <v>492.79</v>
      </c>
      <c r="E38">
        <v>4</v>
      </c>
      <c r="F38" s="15">
        <v>4.99</v>
      </c>
    </row>
    <row r="39" spans="2:6" x14ac:dyDescent="0.25">
      <c r="B39" t="s">
        <v>60</v>
      </c>
      <c r="C39">
        <v>123</v>
      </c>
      <c r="D39" s="15">
        <v>500.77</v>
      </c>
      <c r="E39">
        <v>5</v>
      </c>
      <c r="F39" s="15">
        <v>4.99</v>
      </c>
    </row>
    <row r="40" spans="2:6" x14ac:dyDescent="0.25">
      <c r="B40" t="s">
        <v>61</v>
      </c>
      <c r="C40">
        <v>122</v>
      </c>
      <c r="D40" s="15">
        <v>507.78</v>
      </c>
      <c r="E40">
        <v>4</v>
      </c>
      <c r="F40" s="15">
        <v>4.99</v>
      </c>
    </row>
    <row r="41" spans="2:6" x14ac:dyDescent="0.25">
      <c r="B41" t="s">
        <v>62</v>
      </c>
      <c r="C41">
        <v>120</v>
      </c>
      <c r="D41" s="15">
        <v>524.79999999999995</v>
      </c>
      <c r="E41">
        <v>7</v>
      </c>
      <c r="F41" s="15">
        <v>2.99</v>
      </c>
    </row>
    <row r="55" spans="1:6" x14ac:dyDescent="0.25">
      <c r="A55" s="18" t="s">
        <v>63</v>
      </c>
    </row>
    <row r="57" spans="1:6" x14ac:dyDescent="0.25">
      <c r="B57" t="s">
        <v>64</v>
      </c>
      <c r="C57" t="s">
        <v>65</v>
      </c>
      <c r="D57" t="s">
        <v>66</v>
      </c>
      <c r="E57" t="s">
        <v>67</v>
      </c>
      <c r="F57" t="s">
        <v>39</v>
      </c>
    </row>
    <row r="58" spans="1:6" x14ac:dyDescent="0.25">
      <c r="B58">
        <v>15</v>
      </c>
      <c r="C58" t="s">
        <v>68</v>
      </c>
      <c r="D58">
        <v>74</v>
      </c>
      <c r="E58">
        <v>29664</v>
      </c>
      <c r="F58" s="15">
        <v>125547.36</v>
      </c>
    </row>
    <row r="59" spans="1:6" x14ac:dyDescent="0.25">
      <c r="B59">
        <v>2</v>
      </c>
      <c r="C59" t="s">
        <v>69</v>
      </c>
      <c r="D59">
        <v>66</v>
      </c>
      <c r="E59">
        <v>29705</v>
      </c>
      <c r="F59" s="15">
        <v>124971.95</v>
      </c>
    </row>
    <row r="60" spans="1:6" x14ac:dyDescent="0.25">
      <c r="B60">
        <v>1</v>
      </c>
      <c r="C60" t="s">
        <v>70</v>
      </c>
      <c r="D60">
        <v>64</v>
      </c>
      <c r="E60">
        <v>28144</v>
      </c>
      <c r="F60" s="15">
        <v>118562.56</v>
      </c>
    </row>
    <row r="61" spans="1:6" x14ac:dyDescent="0.25">
      <c r="B61">
        <v>8</v>
      </c>
      <c r="C61" t="s">
        <v>71</v>
      </c>
      <c r="D61">
        <v>68</v>
      </c>
      <c r="E61">
        <v>27702</v>
      </c>
      <c r="F61" s="15">
        <v>116841.98</v>
      </c>
    </row>
    <row r="62" spans="1:6" x14ac:dyDescent="0.25">
      <c r="B62">
        <v>14</v>
      </c>
      <c r="C62" t="s">
        <v>72</v>
      </c>
      <c r="D62">
        <v>61</v>
      </c>
      <c r="E62">
        <v>27671</v>
      </c>
      <c r="F62" s="15">
        <v>116128.29</v>
      </c>
    </row>
    <row r="63" spans="1:6" x14ac:dyDescent="0.25">
      <c r="B63">
        <v>7</v>
      </c>
      <c r="C63" t="s">
        <v>73</v>
      </c>
      <c r="D63">
        <v>62</v>
      </c>
      <c r="E63">
        <v>26624</v>
      </c>
      <c r="F63" s="15">
        <v>111073.76</v>
      </c>
    </row>
    <row r="64" spans="1:6" x14ac:dyDescent="0.25">
      <c r="B64">
        <v>6</v>
      </c>
      <c r="C64" t="s">
        <v>74</v>
      </c>
      <c r="D64">
        <v>68</v>
      </c>
      <c r="E64">
        <v>26658</v>
      </c>
      <c r="F64" s="15">
        <v>111022.42</v>
      </c>
    </row>
    <row r="65" spans="2:6" x14ac:dyDescent="0.25">
      <c r="B65">
        <v>9</v>
      </c>
      <c r="C65" t="s">
        <v>75</v>
      </c>
      <c r="D65">
        <v>73</v>
      </c>
      <c r="E65">
        <v>26214</v>
      </c>
      <c r="F65" s="15">
        <v>110213.86</v>
      </c>
    </row>
    <row r="66" spans="2:6" x14ac:dyDescent="0.25">
      <c r="B66">
        <v>10</v>
      </c>
      <c r="C66" t="s">
        <v>76</v>
      </c>
      <c r="D66">
        <v>61</v>
      </c>
      <c r="E66">
        <v>24636</v>
      </c>
      <c r="F66" s="15">
        <v>104538.64</v>
      </c>
    </row>
    <row r="67" spans="2:6" x14ac:dyDescent="0.25">
      <c r="B67">
        <v>13</v>
      </c>
      <c r="C67" t="s">
        <v>77</v>
      </c>
      <c r="D67">
        <v>63</v>
      </c>
      <c r="E67">
        <v>23872</v>
      </c>
      <c r="F67" s="15">
        <v>100529.28</v>
      </c>
    </row>
    <row r="68" spans="2:6" x14ac:dyDescent="0.25">
      <c r="B68">
        <v>5</v>
      </c>
      <c r="C68" t="s">
        <v>78</v>
      </c>
      <c r="D68">
        <v>58</v>
      </c>
      <c r="E68">
        <v>23632</v>
      </c>
      <c r="F68" s="15">
        <v>100146.68</v>
      </c>
    </row>
    <row r="69" spans="2:6" x14ac:dyDescent="0.25">
      <c r="B69">
        <v>4</v>
      </c>
      <c r="C69" t="s">
        <v>79</v>
      </c>
      <c r="D69">
        <v>57</v>
      </c>
      <c r="E69">
        <v>23740</v>
      </c>
      <c r="F69" s="15">
        <v>99714.6</v>
      </c>
    </row>
    <row r="70" spans="2:6" x14ac:dyDescent="0.25">
      <c r="B70">
        <v>3</v>
      </c>
      <c r="C70" t="s">
        <v>80</v>
      </c>
      <c r="D70">
        <v>60</v>
      </c>
      <c r="E70">
        <v>23868</v>
      </c>
      <c r="F70" s="15">
        <v>99686.32</v>
      </c>
    </row>
    <row r="71" spans="2:6" x14ac:dyDescent="0.25">
      <c r="B71">
        <v>11</v>
      </c>
      <c r="C71" t="s">
        <v>81</v>
      </c>
      <c r="D71">
        <v>56</v>
      </c>
      <c r="E71">
        <v>21093</v>
      </c>
      <c r="F71" s="15">
        <v>89445.07</v>
      </c>
    </row>
    <row r="72" spans="2:6" x14ac:dyDescent="0.25">
      <c r="B72">
        <v>16</v>
      </c>
      <c r="C72" t="s">
        <v>82</v>
      </c>
      <c r="D72">
        <v>57</v>
      </c>
      <c r="E72">
        <v>21020</v>
      </c>
      <c r="F72" s="15">
        <v>88557.8</v>
      </c>
    </row>
    <row r="73" spans="2:6" x14ac:dyDescent="0.25">
      <c r="B73">
        <v>12</v>
      </c>
      <c r="C73" t="s">
        <v>83</v>
      </c>
      <c r="D73">
        <v>51</v>
      </c>
      <c r="E73">
        <v>20761</v>
      </c>
      <c r="F73" s="15">
        <v>87185.39</v>
      </c>
    </row>
    <row r="74" spans="2:6" x14ac:dyDescent="0.25">
      <c r="B74">
        <v>17</v>
      </c>
      <c r="C74" t="s">
        <v>84</v>
      </c>
      <c r="D74">
        <v>1</v>
      </c>
      <c r="E74">
        <v>311</v>
      </c>
      <c r="F74" s="15">
        <v>1380.89</v>
      </c>
    </row>
    <row r="77" spans="2:6" x14ac:dyDescent="0.25">
      <c r="B77" s="17"/>
    </row>
    <row r="78" spans="2:6" x14ac:dyDescent="0.25">
      <c r="B78" s="17"/>
    </row>
    <row r="79" spans="2:6" x14ac:dyDescent="0.25">
      <c r="B79" s="17"/>
    </row>
    <row r="80" spans="2:6" x14ac:dyDescent="0.25">
      <c r="B80" s="17"/>
    </row>
    <row r="81" spans="2:2" x14ac:dyDescent="0.25">
      <c r="B81" s="17"/>
    </row>
    <row r="82" spans="2:2" x14ac:dyDescent="0.25">
      <c r="B82" s="17"/>
    </row>
    <row r="83" spans="2:2" x14ac:dyDescent="0.25">
      <c r="B83" s="17"/>
    </row>
    <row r="84" spans="2:2" x14ac:dyDescent="0.25">
      <c r="B84" s="17"/>
    </row>
  </sheetData>
  <phoneticPr fontId="8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09EC-1355-4006-9CC6-18DADB2F6E70}">
  <dimension ref="A1:F67"/>
  <sheetViews>
    <sheetView workbookViewId="0">
      <selection activeCell="B6" sqref="B6:E7"/>
    </sheetView>
  </sheetViews>
  <sheetFormatPr defaultRowHeight="15" x14ac:dyDescent="0.25"/>
  <cols>
    <col min="2" max="2" width="19.7109375" customWidth="1"/>
    <col min="3" max="3" width="27" customWidth="1"/>
    <col min="4" max="4" width="28" customWidth="1"/>
    <col min="5" max="5" width="26.85546875" customWidth="1"/>
    <col min="6" max="6" width="22.28515625" customWidth="1"/>
  </cols>
  <sheetData>
    <row r="1" spans="1:6" x14ac:dyDescent="0.25">
      <c r="A1" s="7" t="s">
        <v>34</v>
      </c>
      <c r="B1" s="12"/>
      <c r="C1" s="12"/>
    </row>
    <row r="2" spans="1:6" x14ac:dyDescent="0.25">
      <c r="A2" s="8" t="s">
        <v>89</v>
      </c>
    </row>
    <row r="4" spans="1:6" x14ac:dyDescent="0.25">
      <c r="A4" s="18" t="s">
        <v>85</v>
      </c>
    </row>
    <row r="6" spans="1:6" x14ac:dyDescent="0.25">
      <c r="B6" s="56" t="s">
        <v>86</v>
      </c>
      <c r="C6" s="56" t="s">
        <v>40</v>
      </c>
      <c r="D6" s="56" t="s">
        <v>87</v>
      </c>
      <c r="E6" s="56" t="s">
        <v>88</v>
      </c>
    </row>
    <row r="7" spans="1:6" x14ac:dyDescent="0.25">
      <c r="B7" s="57">
        <v>1000</v>
      </c>
      <c r="C7" s="57">
        <v>4.9850000000000003</v>
      </c>
      <c r="D7" s="57">
        <v>3</v>
      </c>
      <c r="E7" s="57">
        <v>7</v>
      </c>
      <c r="F7" s="15"/>
    </row>
    <row r="8" spans="1:6" x14ac:dyDescent="0.25">
      <c r="D8" s="15"/>
      <c r="F8" s="15"/>
    </row>
    <row r="9" spans="1:6" x14ac:dyDescent="0.25">
      <c r="D9" s="15"/>
      <c r="F9" s="15"/>
    </row>
    <row r="10" spans="1:6" x14ac:dyDescent="0.25">
      <c r="D10" s="15"/>
      <c r="F10" s="15"/>
    </row>
    <row r="11" spans="1:6" x14ac:dyDescent="0.25">
      <c r="D11" s="15"/>
      <c r="F11" s="15"/>
    </row>
    <row r="12" spans="1:6" x14ac:dyDescent="0.25">
      <c r="D12" s="15"/>
      <c r="F12" s="15"/>
    </row>
    <row r="15" spans="1:6" x14ac:dyDescent="0.25">
      <c r="D15" s="15"/>
      <c r="F15" s="15"/>
    </row>
    <row r="16" spans="1:6" x14ac:dyDescent="0.25">
      <c r="D16" s="15"/>
      <c r="F16" s="15"/>
    </row>
    <row r="17" spans="1:6" x14ac:dyDescent="0.25">
      <c r="D17" s="15"/>
      <c r="F17" s="15"/>
    </row>
    <row r="18" spans="1:6" x14ac:dyDescent="0.25">
      <c r="D18" s="15"/>
      <c r="F18" s="15"/>
    </row>
    <row r="19" spans="1:6" x14ac:dyDescent="0.25">
      <c r="D19" s="15"/>
      <c r="F19" s="15"/>
    </row>
    <row r="20" spans="1:6" x14ac:dyDescent="0.25">
      <c r="D20" s="15"/>
      <c r="F20" s="15"/>
    </row>
    <row r="21" spans="1:6" x14ac:dyDescent="0.25">
      <c r="A21" s="18"/>
      <c r="D21" s="15"/>
      <c r="F21" s="15"/>
    </row>
    <row r="22" spans="1:6" x14ac:dyDescent="0.25">
      <c r="D22" s="15"/>
      <c r="F22" s="15"/>
    </row>
    <row r="23" spans="1:6" x14ac:dyDescent="0.25">
      <c r="D23" s="15"/>
      <c r="F23" s="15"/>
    </row>
    <row r="24" spans="1:6" x14ac:dyDescent="0.25">
      <c r="D24" s="15"/>
      <c r="F24" s="15"/>
    </row>
    <row r="41" spans="1:6" x14ac:dyDescent="0.25">
      <c r="F41" s="15"/>
    </row>
    <row r="42" spans="1:6" x14ac:dyDescent="0.25">
      <c r="F42" s="15"/>
    </row>
    <row r="43" spans="1:6" x14ac:dyDescent="0.25">
      <c r="F43" s="15"/>
    </row>
    <row r="44" spans="1:6" x14ac:dyDescent="0.25">
      <c r="F44" s="15"/>
    </row>
    <row r="45" spans="1:6" x14ac:dyDescent="0.25">
      <c r="F45" s="15"/>
    </row>
    <row r="46" spans="1:6" x14ac:dyDescent="0.25">
      <c r="F46" s="15"/>
    </row>
    <row r="47" spans="1:6" x14ac:dyDescent="0.25">
      <c r="A47" s="18"/>
      <c r="F47" s="15"/>
    </row>
    <row r="48" spans="1:6" x14ac:dyDescent="0.25">
      <c r="F48" s="15"/>
    </row>
    <row r="49" spans="2:6" x14ac:dyDescent="0.25">
      <c r="F49" s="15"/>
    </row>
    <row r="50" spans="2:6" x14ac:dyDescent="0.25">
      <c r="F50" s="15"/>
    </row>
    <row r="51" spans="2:6" x14ac:dyDescent="0.25">
      <c r="F51" s="15"/>
    </row>
    <row r="52" spans="2:6" x14ac:dyDescent="0.25">
      <c r="F52" s="15"/>
    </row>
    <row r="53" spans="2:6" x14ac:dyDescent="0.25">
      <c r="F53" s="15"/>
    </row>
    <row r="54" spans="2:6" x14ac:dyDescent="0.25">
      <c r="F54" s="15"/>
    </row>
    <row r="55" spans="2:6" x14ac:dyDescent="0.25">
      <c r="F55" s="15"/>
    </row>
    <row r="56" spans="2:6" x14ac:dyDescent="0.25">
      <c r="F56" s="15"/>
    </row>
    <row r="57" spans="2:6" x14ac:dyDescent="0.25">
      <c r="F57" s="15"/>
    </row>
    <row r="60" spans="2:6" x14ac:dyDescent="0.25">
      <c r="B60" s="17"/>
    </row>
    <row r="61" spans="2:6" x14ac:dyDescent="0.25">
      <c r="B61" s="17"/>
    </row>
    <row r="62" spans="2:6" x14ac:dyDescent="0.25">
      <c r="B62" s="17"/>
    </row>
    <row r="63" spans="2:6" x14ac:dyDescent="0.25">
      <c r="B63" s="17"/>
    </row>
    <row r="64" spans="2:6" x14ac:dyDescent="0.25">
      <c r="B64" s="17"/>
    </row>
    <row r="65" spans="2:2" x14ac:dyDescent="0.25">
      <c r="B65" s="17"/>
    </row>
    <row r="66" spans="2:2" x14ac:dyDescent="0.25">
      <c r="B66" s="17"/>
    </row>
    <row r="67" spans="2:2" x14ac:dyDescent="0.25">
      <c r="B67" s="1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E649-A04C-47EB-95C4-A6BA89FED307}">
  <dimension ref="A1:G82"/>
  <sheetViews>
    <sheetView topLeftCell="A61" workbookViewId="0">
      <selection activeCell="F73" sqref="F73"/>
    </sheetView>
  </sheetViews>
  <sheetFormatPr defaultRowHeight="15" x14ac:dyDescent="0.25"/>
  <cols>
    <col min="2" max="2" width="18.85546875" customWidth="1"/>
    <col min="3" max="3" width="22.28515625" customWidth="1"/>
    <col min="4" max="4" width="23" customWidth="1"/>
    <col min="5" max="5" width="25.85546875" customWidth="1"/>
    <col min="6" max="6" width="22.28515625" customWidth="1"/>
    <col min="7" max="7" width="20.5703125" customWidth="1"/>
  </cols>
  <sheetData>
    <row r="1" spans="1:6" x14ac:dyDescent="0.25">
      <c r="A1" s="7" t="s">
        <v>34</v>
      </c>
      <c r="B1" s="12"/>
      <c r="C1" s="12"/>
    </row>
    <row r="2" spans="1:6" x14ac:dyDescent="0.25">
      <c r="A2" s="8" t="s">
        <v>90</v>
      </c>
    </row>
    <row r="4" spans="1:6" x14ac:dyDescent="0.25">
      <c r="A4" s="18" t="s">
        <v>91</v>
      </c>
    </row>
    <row r="6" spans="1:6" x14ac:dyDescent="0.25">
      <c r="B6" t="s">
        <v>92</v>
      </c>
      <c r="C6" t="s">
        <v>93</v>
      </c>
      <c r="D6" s="15"/>
      <c r="F6" s="15"/>
    </row>
    <row r="7" spans="1:6" x14ac:dyDescent="0.25">
      <c r="B7" t="s">
        <v>94</v>
      </c>
      <c r="C7">
        <v>60</v>
      </c>
      <c r="D7" s="15"/>
      <c r="F7" s="15"/>
    </row>
    <row r="8" spans="1:6" x14ac:dyDescent="0.25">
      <c r="B8" t="s">
        <v>95</v>
      </c>
      <c r="C8">
        <v>53</v>
      </c>
      <c r="D8" s="15"/>
      <c r="F8" s="15"/>
    </row>
    <row r="9" spans="1:6" x14ac:dyDescent="0.25">
      <c r="B9" t="s">
        <v>96</v>
      </c>
      <c r="C9">
        <v>36</v>
      </c>
      <c r="D9" s="15"/>
      <c r="F9" s="15"/>
    </row>
    <row r="10" spans="1:6" x14ac:dyDescent="0.25">
      <c r="B10" t="s">
        <v>97</v>
      </c>
      <c r="C10">
        <v>31</v>
      </c>
      <c r="D10" s="15"/>
      <c r="F10" s="15"/>
    </row>
    <row r="11" spans="1:6" x14ac:dyDescent="0.25">
      <c r="B11" t="s">
        <v>98</v>
      </c>
      <c r="C11">
        <v>30</v>
      </c>
      <c r="D11" s="15"/>
      <c r="F11" s="15"/>
    </row>
    <row r="12" spans="1:6" x14ac:dyDescent="0.25">
      <c r="B12" t="s">
        <v>99</v>
      </c>
      <c r="C12">
        <v>28</v>
      </c>
      <c r="D12" s="15"/>
      <c r="F12" s="15"/>
    </row>
    <row r="13" spans="1:6" x14ac:dyDescent="0.25">
      <c r="B13" t="s">
        <v>100</v>
      </c>
      <c r="C13">
        <v>28</v>
      </c>
      <c r="D13" s="15"/>
      <c r="F13" s="15"/>
    </row>
    <row r="14" spans="1:6" x14ac:dyDescent="0.25">
      <c r="B14" t="s">
        <v>101</v>
      </c>
      <c r="C14">
        <v>20</v>
      </c>
      <c r="D14" s="15"/>
      <c r="F14" s="15"/>
    </row>
    <row r="15" spans="1:6" x14ac:dyDescent="0.25">
      <c r="B15" t="s">
        <v>102</v>
      </c>
      <c r="C15">
        <v>15</v>
      </c>
      <c r="D15" s="15"/>
      <c r="F15" s="15"/>
    </row>
    <row r="16" spans="1:6" x14ac:dyDescent="0.25">
      <c r="B16" t="s">
        <v>103</v>
      </c>
      <c r="C16">
        <v>14</v>
      </c>
      <c r="D16" s="15"/>
      <c r="F16" s="15"/>
    </row>
    <row r="17" spans="1:6" x14ac:dyDescent="0.25">
      <c r="D17" s="15"/>
      <c r="F17" s="15"/>
    </row>
    <row r="18" spans="1:6" x14ac:dyDescent="0.25">
      <c r="D18" s="15"/>
      <c r="F18" s="15"/>
    </row>
    <row r="26" spans="1:6" x14ac:dyDescent="0.25">
      <c r="A26" s="18" t="s">
        <v>104</v>
      </c>
    </row>
    <row r="28" spans="1:6" x14ac:dyDescent="0.25">
      <c r="B28" t="s">
        <v>92</v>
      </c>
      <c r="C28" t="s">
        <v>105</v>
      </c>
      <c r="D28" t="s">
        <v>93</v>
      </c>
    </row>
    <row r="29" spans="1:6" x14ac:dyDescent="0.25">
      <c r="B29" t="s">
        <v>96</v>
      </c>
      <c r="C29" t="s">
        <v>106</v>
      </c>
      <c r="D29">
        <v>2</v>
      </c>
    </row>
    <row r="30" spans="1:6" x14ac:dyDescent="0.25">
      <c r="B30" t="s">
        <v>98</v>
      </c>
      <c r="C30" t="s">
        <v>107</v>
      </c>
      <c r="D30">
        <v>1</v>
      </c>
    </row>
    <row r="31" spans="1:6" x14ac:dyDescent="0.25">
      <c r="B31" t="s">
        <v>96</v>
      </c>
      <c r="C31" t="s">
        <v>108</v>
      </c>
      <c r="D31">
        <v>1</v>
      </c>
    </row>
    <row r="32" spans="1:6" x14ac:dyDescent="0.25">
      <c r="B32" t="s">
        <v>97</v>
      </c>
      <c r="C32" t="s">
        <v>109</v>
      </c>
      <c r="D32">
        <v>1</v>
      </c>
    </row>
    <row r="33" spans="2:6" x14ac:dyDescent="0.25">
      <c r="B33" t="s">
        <v>94</v>
      </c>
      <c r="C33" t="s">
        <v>110</v>
      </c>
      <c r="D33">
        <v>1</v>
      </c>
    </row>
    <row r="34" spans="2:6" x14ac:dyDescent="0.25">
      <c r="B34" t="s">
        <v>95</v>
      </c>
      <c r="C34" t="s">
        <v>111</v>
      </c>
      <c r="D34">
        <v>1</v>
      </c>
      <c r="F34" s="15"/>
    </row>
    <row r="35" spans="2:6" x14ac:dyDescent="0.25">
      <c r="B35" t="s">
        <v>99</v>
      </c>
      <c r="C35" t="s">
        <v>112</v>
      </c>
      <c r="D35">
        <v>1</v>
      </c>
      <c r="F35" s="15"/>
    </row>
    <row r="36" spans="2:6" x14ac:dyDescent="0.25">
      <c r="B36" t="s">
        <v>100</v>
      </c>
      <c r="C36" t="s">
        <v>113</v>
      </c>
      <c r="D36">
        <v>1</v>
      </c>
      <c r="F36" s="15"/>
    </row>
    <row r="37" spans="2:6" x14ac:dyDescent="0.25">
      <c r="B37" t="s">
        <v>95</v>
      </c>
      <c r="C37" t="s">
        <v>114</v>
      </c>
      <c r="D37">
        <v>1</v>
      </c>
      <c r="F37" s="15"/>
    </row>
    <row r="38" spans="2:6" x14ac:dyDescent="0.25">
      <c r="B38" t="s">
        <v>103</v>
      </c>
      <c r="C38" t="s">
        <v>115</v>
      </c>
      <c r="D38">
        <v>1</v>
      </c>
      <c r="F38" s="15"/>
    </row>
    <row r="39" spans="2:6" x14ac:dyDescent="0.25">
      <c r="F39" s="15"/>
    </row>
    <row r="40" spans="2:6" x14ac:dyDescent="0.25">
      <c r="B40" s="16"/>
      <c r="F40" s="15"/>
    </row>
    <row r="41" spans="2:6" x14ac:dyDescent="0.25">
      <c r="B41" s="16"/>
      <c r="F41" s="15"/>
    </row>
    <row r="42" spans="2:6" x14ac:dyDescent="0.25">
      <c r="B42" s="16"/>
      <c r="F42" s="15"/>
    </row>
    <row r="43" spans="2:6" x14ac:dyDescent="0.25">
      <c r="B43" s="16"/>
      <c r="F43" s="15"/>
    </row>
    <row r="44" spans="2:6" x14ac:dyDescent="0.25">
      <c r="B44" s="16"/>
      <c r="F44" s="15"/>
    </row>
    <row r="45" spans="2:6" x14ac:dyDescent="0.25">
      <c r="F45" s="15"/>
    </row>
    <row r="46" spans="2:6" x14ac:dyDescent="0.25">
      <c r="F46" s="15"/>
    </row>
    <row r="47" spans="2:6" x14ac:dyDescent="0.25">
      <c r="F47" s="15"/>
    </row>
    <row r="48" spans="2:6" x14ac:dyDescent="0.25">
      <c r="F48" s="15"/>
    </row>
    <row r="49" spans="1:7" x14ac:dyDescent="0.25">
      <c r="F49" s="15"/>
    </row>
    <row r="52" spans="1:7" x14ac:dyDescent="0.25">
      <c r="B52" s="17"/>
    </row>
    <row r="53" spans="1:7" x14ac:dyDescent="0.25">
      <c r="A53" s="18" t="s">
        <v>117</v>
      </c>
      <c r="B53" s="17"/>
    </row>
    <row r="54" spans="1:7" x14ac:dyDescent="0.25">
      <c r="B54" s="17"/>
    </row>
    <row r="55" spans="1:7" x14ac:dyDescent="0.25">
      <c r="B55" t="s">
        <v>136</v>
      </c>
      <c r="C55" t="s">
        <v>137</v>
      </c>
      <c r="D55" t="s">
        <v>138</v>
      </c>
      <c r="E55" t="s">
        <v>139</v>
      </c>
      <c r="F55" t="s">
        <v>140</v>
      </c>
      <c r="G55" t="s">
        <v>141</v>
      </c>
    </row>
    <row r="56" spans="1:7" x14ac:dyDescent="0.25">
      <c r="B56">
        <v>225</v>
      </c>
      <c r="C56" t="s">
        <v>142</v>
      </c>
      <c r="D56" t="s">
        <v>143</v>
      </c>
      <c r="E56" t="s">
        <v>94</v>
      </c>
      <c r="F56" t="s">
        <v>110</v>
      </c>
      <c r="G56" s="15">
        <v>111.76</v>
      </c>
    </row>
    <row r="57" spans="1:7" x14ac:dyDescent="0.25">
      <c r="B57">
        <v>424</v>
      </c>
      <c r="C57" t="s">
        <v>144</v>
      </c>
      <c r="D57" t="s">
        <v>145</v>
      </c>
      <c r="E57" t="s">
        <v>95</v>
      </c>
      <c r="F57" t="s">
        <v>111</v>
      </c>
      <c r="G57" s="15">
        <v>109.71</v>
      </c>
    </row>
    <row r="58" spans="1:7" x14ac:dyDescent="0.25">
      <c r="B58">
        <v>240</v>
      </c>
      <c r="C58" t="s">
        <v>146</v>
      </c>
      <c r="D58" t="s">
        <v>147</v>
      </c>
      <c r="E58" t="s">
        <v>97</v>
      </c>
      <c r="F58" t="s">
        <v>109</v>
      </c>
      <c r="G58" s="15">
        <v>106.77</v>
      </c>
    </row>
    <row r="59" spans="1:7" x14ac:dyDescent="0.25">
      <c r="B59">
        <v>486</v>
      </c>
      <c r="C59" t="s">
        <v>148</v>
      </c>
      <c r="D59" t="s">
        <v>149</v>
      </c>
      <c r="E59" t="s">
        <v>98</v>
      </c>
      <c r="F59" t="s">
        <v>107</v>
      </c>
      <c r="G59" s="15">
        <v>100.77</v>
      </c>
    </row>
    <row r="60" spans="1:7" x14ac:dyDescent="0.25">
      <c r="B60">
        <v>537</v>
      </c>
      <c r="C60" t="s">
        <v>150</v>
      </c>
      <c r="D60" t="s">
        <v>151</v>
      </c>
      <c r="E60" t="s">
        <v>96</v>
      </c>
      <c r="F60" t="s">
        <v>106</v>
      </c>
      <c r="G60" s="15">
        <v>98.76</v>
      </c>
    </row>
    <row r="75" spans="1:7" x14ac:dyDescent="0.25">
      <c r="A75" s="18" t="s">
        <v>116</v>
      </c>
    </row>
    <row r="77" spans="1:7" x14ac:dyDescent="0.25">
      <c r="B77" t="s">
        <v>136</v>
      </c>
      <c r="C77" t="s">
        <v>137</v>
      </c>
      <c r="D77" t="s">
        <v>138</v>
      </c>
      <c r="E77" t="s">
        <v>139</v>
      </c>
      <c r="F77" t="s">
        <v>140</v>
      </c>
      <c r="G77" t="s">
        <v>141</v>
      </c>
    </row>
    <row r="78" spans="1:7" x14ac:dyDescent="0.25">
      <c r="B78">
        <v>148</v>
      </c>
      <c r="C78" t="s">
        <v>118</v>
      </c>
      <c r="D78" t="s">
        <v>119</v>
      </c>
      <c r="E78" t="s">
        <v>120</v>
      </c>
      <c r="F78" t="s">
        <v>121</v>
      </c>
      <c r="G78" s="15">
        <v>211.55</v>
      </c>
    </row>
    <row r="79" spans="1:7" x14ac:dyDescent="0.25">
      <c r="B79">
        <v>526</v>
      </c>
      <c r="C79" t="s">
        <v>122</v>
      </c>
      <c r="D79" t="s">
        <v>123</v>
      </c>
      <c r="E79" t="s">
        <v>96</v>
      </c>
      <c r="F79" t="s">
        <v>124</v>
      </c>
      <c r="G79" s="15">
        <v>208.58</v>
      </c>
    </row>
    <row r="80" spans="1:7" x14ac:dyDescent="0.25">
      <c r="B80">
        <v>178</v>
      </c>
      <c r="C80" t="s">
        <v>125</v>
      </c>
      <c r="D80" t="s">
        <v>126</v>
      </c>
      <c r="E80" t="s">
        <v>99</v>
      </c>
      <c r="F80" t="s">
        <v>127</v>
      </c>
      <c r="G80" s="15">
        <v>194.61</v>
      </c>
    </row>
    <row r="81" spans="2:7" x14ac:dyDescent="0.25">
      <c r="B81">
        <v>137</v>
      </c>
      <c r="C81" t="s">
        <v>128</v>
      </c>
      <c r="D81" t="s">
        <v>129</v>
      </c>
      <c r="E81" t="s">
        <v>130</v>
      </c>
      <c r="F81" t="s">
        <v>131</v>
      </c>
      <c r="G81" s="15">
        <v>191.62</v>
      </c>
    </row>
    <row r="82" spans="2:7" x14ac:dyDescent="0.25">
      <c r="B82">
        <v>144</v>
      </c>
      <c r="C82" t="s">
        <v>132</v>
      </c>
      <c r="D82" t="s">
        <v>133</v>
      </c>
      <c r="E82" t="s">
        <v>134</v>
      </c>
      <c r="F82" t="s">
        <v>135</v>
      </c>
      <c r="G82" s="15">
        <v>189.6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A176-F365-4F6C-97E5-EA3AA8BB7095}">
  <dimension ref="A1:N33"/>
  <sheetViews>
    <sheetView tabSelected="1" topLeftCell="B10" workbookViewId="0">
      <selection activeCell="J23" sqref="J23:N29"/>
    </sheetView>
  </sheetViews>
  <sheetFormatPr defaultRowHeight="15" x14ac:dyDescent="0.25"/>
  <cols>
    <col min="2" max="2" width="12" customWidth="1"/>
    <col min="3" max="3" width="12.7109375" customWidth="1"/>
    <col min="4" max="4" width="18.42578125" customWidth="1"/>
    <col min="5" max="5" width="10.7109375" customWidth="1"/>
    <col min="6" max="6" width="20.28515625" customWidth="1"/>
    <col min="7" max="7" width="14.28515625" customWidth="1"/>
    <col min="12" max="12" width="13.28515625" customWidth="1"/>
    <col min="13" max="13" width="19" customWidth="1"/>
    <col min="14" max="14" width="11" customWidth="1"/>
  </cols>
  <sheetData>
    <row r="1" spans="1:14" x14ac:dyDescent="0.25">
      <c r="A1" s="7" t="s">
        <v>34</v>
      </c>
      <c r="B1" s="12"/>
      <c r="C1" s="12"/>
    </row>
    <row r="2" spans="1:14" x14ac:dyDescent="0.25">
      <c r="A2" s="8" t="s">
        <v>152</v>
      </c>
    </row>
    <row r="4" spans="1:14" x14ac:dyDescent="0.25">
      <c r="A4" s="18" t="s">
        <v>117</v>
      </c>
      <c r="B4" s="17"/>
    </row>
    <row r="5" spans="1:14" ht="15.75" thickBot="1" x14ac:dyDescent="0.3">
      <c r="B5" s="17"/>
    </row>
    <row r="6" spans="1:14" ht="15.75" thickBot="1" x14ac:dyDescent="0.3">
      <c r="B6" s="69" t="s">
        <v>2</v>
      </c>
      <c r="C6" s="69" t="s">
        <v>263</v>
      </c>
      <c r="D6" s="69" t="s">
        <v>139</v>
      </c>
      <c r="E6" s="69" t="s">
        <v>140</v>
      </c>
      <c r="F6" s="69" t="s">
        <v>141</v>
      </c>
      <c r="J6" s="69" t="s">
        <v>2</v>
      </c>
      <c r="K6" s="69" t="s">
        <v>263</v>
      </c>
      <c r="L6" s="69" t="s">
        <v>139</v>
      </c>
      <c r="M6" s="69" t="s">
        <v>140</v>
      </c>
      <c r="N6" s="69" t="s">
        <v>141</v>
      </c>
    </row>
    <row r="7" spans="1:14" x14ac:dyDescent="0.25">
      <c r="B7" s="70" t="s">
        <v>142</v>
      </c>
      <c r="C7" s="71" t="s">
        <v>143</v>
      </c>
      <c r="D7" s="72" t="s">
        <v>94</v>
      </c>
      <c r="E7" s="71" t="s">
        <v>110</v>
      </c>
      <c r="F7" s="72">
        <v>111.76</v>
      </c>
      <c r="J7" s="70" t="s">
        <v>142</v>
      </c>
      <c r="K7" s="71" t="s">
        <v>143</v>
      </c>
      <c r="L7" s="72" t="s">
        <v>94</v>
      </c>
      <c r="M7" s="71" t="s">
        <v>110</v>
      </c>
      <c r="N7" s="72">
        <v>111.76</v>
      </c>
    </row>
    <row r="8" spans="1:14" x14ac:dyDescent="0.25">
      <c r="B8" s="68" t="s">
        <v>144</v>
      </c>
      <c r="C8" s="66" t="s">
        <v>145</v>
      </c>
      <c r="D8" s="64" t="s">
        <v>95</v>
      </c>
      <c r="E8" s="66" t="s">
        <v>111</v>
      </c>
      <c r="F8" s="64">
        <v>109.71</v>
      </c>
      <c r="J8" s="68" t="s">
        <v>144</v>
      </c>
      <c r="K8" s="66" t="s">
        <v>145</v>
      </c>
      <c r="L8" s="64" t="s">
        <v>95</v>
      </c>
      <c r="M8" s="66" t="s">
        <v>111</v>
      </c>
      <c r="N8" s="64">
        <v>109.71</v>
      </c>
    </row>
    <row r="9" spans="1:14" x14ac:dyDescent="0.25">
      <c r="B9" s="67" t="s">
        <v>146</v>
      </c>
      <c r="C9" s="65" t="s">
        <v>147</v>
      </c>
      <c r="D9" s="63" t="s">
        <v>97</v>
      </c>
      <c r="E9" s="65" t="s">
        <v>109</v>
      </c>
      <c r="F9" s="63">
        <v>106.77</v>
      </c>
      <c r="J9" s="67" t="s">
        <v>146</v>
      </c>
      <c r="K9" s="65" t="s">
        <v>147</v>
      </c>
      <c r="L9" s="63" t="s">
        <v>97</v>
      </c>
      <c r="M9" s="65" t="s">
        <v>109</v>
      </c>
      <c r="N9" s="63">
        <v>106.77</v>
      </c>
    </row>
    <row r="10" spans="1:14" x14ac:dyDescent="0.25">
      <c r="B10" s="68" t="s">
        <v>148</v>
      </c>
      <c r="C10" s="66" t="s">
        <v>149</v>
      </c>
      <c r="D10" s="64" t="s">
        <v>98</v>
      </c>
      <c r="E10" s="66" t="s">
        <v>107</v>
      </c>
      <c r="F10" s="64">
        <v>100.77</v>
      </c>
      <c r="J10" s="68" t="s">
        <v>148</v>
      </c>
      <c r="K10" s="66" t="s">
        <v>149</v>
      </c>
      <c r="L10" s="64" t="s">
        <v>98</v>
      </c>
      <c r="M10" s="66" t="s">
        <v>107</v>
      </c>
      <c r="N10" s="64">
        <v>100.77</v>
      </c>
    </row>
    <row r="11" spans="1:14" ht="15.75" thickBot="1" x14ac:dyDescent="0.3">
      <c r="B11" s="73" t="s">
        <v>150</v>
      </c>
      <c r="C11" s="74" t="s">
        <v>151</v>
      </c>
      <c r="D11" s="75" t="s">
        <v>96</v>
      </c>
      <c r="E11" s="74" t="s">
        <v>106</v>
      </c>
      <c r="F11" s="75">
        <v>98.76</v>
      </c>
      <c r="J11" s="73" t="s">
        <v>150</v>
      </c>
      <c r="K11" s="74" t="s">
        <v>151</v>
      </c>
      <c r="L11" s="75" t="s">
        <v>96</v>
      </c>
      <c r="M11" s="74" t="s">
        <v>106</v>
      </c>
      <c r="N11" s="75">
        <v>98.76</v>
      </c>
    </row>
    <row r="12" spans="1:14" ht="15.75" thickBot="1" x14ac:dyDescent="0.3"/>
    <row r="13" spans="1:14" ht="15.75" thickBot="1" x14ac:dyDescent="0.3">
      <c r="J13" s="85" t="s">
        <v>264</v>
      </c>
      <c r="K13" s="86"/>
      <c r="L13" s="84" t="s">
        <v>139</v>
      </c>
      <c r="M13" s="84" t="s">
        <v>140</v>
      </c>
      <c r="N13" s="84" t="s">
        <v>257</v>
      </c>
    </row>
    <row r="14" spans="1:14" x14ac:dyDescent="0.25">
      <c r="J14" s="87" t="s">
        <v>142</v>
      </c>
      <c r="K14" s="88" t="s">
        <v>143</v>
      </c>
      <c r="L14" s="77" t="s">
        <v>94</v>
      </c>
      <c r="M14" s="76" t="s">
        <v>110</v>
      </c>
      <c r="N14" s="77">
        <v>111.76</v>
      </c>
    </row>
    <row r="15" spans="1:14" x14ac:dyDescent="0.25">
      <c r="J15" s="89" t="s">
        <v>144</v>
      </c>
      <c r="K15" s="90" t="s">
        <v>145</v>
      </c>
      <c r="L15" s="79" t="s">
        <v>95</v>
      </c>
      <c r="M15" s="78" t="s">
        <v>111</v>
      </c>
      <c r="N15" s="79">
        <v>109.71</v>
      </c>
    </row>
    <row r="16" spans="1:14" x14ac:dyDescent="0.25">
      <c r="J16" s="91" t="s">
        <v>146</v>
      </c>
      <c r="K16" s="92" t="s">
        <v>147</v>
      </c>
      <c r="L16" s="81" t="s">
        <v>97</v>
      </c>
      <c r="M16" s="80" t="s">
        <v>109</v>
      </c>
      <c r="N16" s="81">
        <v>106.77</v>
      </c>
    </row>
    <row r="17" spans="1:14" x14ac:dyDescent="0.25">
      <c r="J17" s="89" t="s">
        <v>148</v>
      </c>
      <c r="K17" s="90" t="s">
        <v>149</v>
      </c>
      <c r="L17" s="79" t="s">
        <v>98</v>
      </c>
      <c r="M17" s="78" t="s">
        <v>107</v>
      </c>
      <c r="N17" s="79">
        <v>100.77</v>
      </c>
    </row>
    <row r="18" spans="1:14" ht="15.75" thickBot="1" x14ac:dyDescent="0.3">
      <c r="J18" s="93" t="s">
        <v>150</v>
      </c>
      <c r="K18" s="94" t="s">
        <v>151</v>
      </c>
      <c r="L18" s="83" t="s">
        <v>265</v>
      </c>
      <c r="M18" s="82" t="s">
        <v>106</v>
      </c>
      <c r="N18" s="83">
        <v>98.76</v>
      </c>
    </row>
    <row r="19" spans="1:14" ht="15.75" thickBot="1" x14ac:dyDescent="0.3">
      <c r="M19" s="95" t="s">
        <v>266</v>
      </c>
      <c r="N19" s="96">
        <f>SUM(N14:N18)</f>
        <v>527.77</v>
      </c>
    </row>
    <row r="22" spans="1:14" ht="15.75" thickBot="1" x14ac:dyDescent="0.3"/>
    <row r="23" spans="1:14" ht="15.75" thickBot="1" x14ac:dyDescent="0.3">
      <c r="J23" s="85" t="s">
        <v>264</v>
      </c>
      <c r="K23" s="86"/>
      <c r="L23" s="84" t="s">
        <v>139</v>
      </c>
      <c r="M23" s="84" t="s">
        <v>140</v>
      </c>
      <c r="N23" s="84" t="s">
        <v>257</v>
      </c>
    </row>
    <row r="24" spans="1:14" x14ac:dyDescent="0.25">
      <c r="J24" s="87" t="s">
        <v>118</v>
      </c>
      <c r="K24" s="88" t="s">
        <v>119</v>
      </c>
      <c r="L24" s="77" t="s">
        <v>120</v>
      </c>
      <c r="M24" s="76" t="s">
        <v>121</v>
      </c>
      <c r="N24" s="77">
        <v>211.55</v>
      </c>
    </row>
    <row r="25" spans="1:14" x14ac:dyDescent="0.25">
      <c r="J25" s="89" t="s">
        <v>122</v>
      </c>
      <c r="K25" s="90" t="s">
        <v>123</v>
      </c>
      <c r="L25" s="79" t="s">
        <v>265</v>
      </c>
      <c r="M25" s="78" t="s">
        <v>124</v>
      </c>
      <c r="N25" s="79">
        <v>208.58</v>
      </c>
    </row>
    <row r="26" spans="1:14" x14ac:dyDescent="0.25">
      <c r="A26" s="18" t="s">
        <v>116</v>
      </c>
      <c r="J26" s="91" t="s">
        <v>125</v>
      </c>
      <c r="K26" s="92" t="s">
        <v>126</v>
      </c>
      <c r="L26" s="81" t="s">
        <v>99</v>
      </c>
      <c r="M26" s="80" t="s">
        <v>127</v>
      </c>
      <c r="N26" s="81">
        <v>194.61</v>
      </c>
    </row>
    <row r="27" spans="1:14" x14ac:dyDescent="0.25">
      <c r="J27" s="89" t="s">
        <v>128</v>
      </c>
      <c r="K27" s="90" t="s">
        <v>129</v>
      </c>
      <c r="L27" s="79" t="s">
        <v>130</v>
      </c>
      <c r="M27" s="78" t="s">
        <v>131</v>
      </c>
      <c r="N27" s="79">
        <v>191.62</v>
      </c>
    </row>
    <row r="28" spans="1:14" ht="15.75" thickBot="1" x14ac:dyDescent="0.3">
      <c r="B28" t="s">
        <v>2</v>
      </c>
      <c r="C28" t="s">
        <v>263</v>
      </c>
      <c r="D28" t="s">
        <v>139</v>
      </c>
      <c r="E28" t="s">
        <v>140</v>
      </c>
      <c r="F28" t="s">
        <v>141</v>
      </c>
      <c r="J28" s="93" t="s">
        <v>132</v>
      </c>
      <c r="K28" s="94" t="s">
        <v>133</v>
      </c>
      <c r="L28" s="83" t="s">
        <v>134</v>
      </c>
      <c r="M28" s="82" t="s">
        <v>135</v>
      </c>
      <c r="N28" s="83">
        <v>189.6</v>
      </c>
    </row>
    <row r="29" spans="1:14" ht="15.75" thickBot="1" x14ac:dyDescent="0.3">
      <c r="B29" t="s">
        <v>118</v>
      </c>
      <c r="C29" t="s">
        <v>119</v>
      </c>
      <c r="D29" t="s">
        <v>120</v>
      </c>
      <c r="E29" t="s">
        <v>121</v>
      </c>
      <c r="F29" s="15">
        <v>211.55</v>
      </c>
      <c r="M29" s="95" t="s">
        <v>266</v>
      </c>
      <c r="N29" s="96">
        <f>SUM(N24:N28)</f>
        <v>995.96</v>
      </c>
    </row>
    <row r="30" spans="1:14" x14ac:dyDescent="0.25">
      <c r="B30" t="s">
        <v>122</v>
      </c>
      <c r="C30" t="s">
        <v>123</v>
      </c>
      <c r="D30" t="s">
        <v>96</v>
      </c>
      <c r="E30" t="s">
        <v>124</v>
      </c>
      <c r="F30" s="15">
        <v>208.58</v>
      </c>
    </row>
    <row r="31" spans="1:14" x14ac:dyDescent="0.25">
      <c r="B31" t="s">
        <v>125</v>
      </c>
      <c r="C31" t="s">
        <v>126</v>
      </c>
      <c r="D31" t="s">
        <v>99</v>
      </c>
      <c r="E31" t="s">
        <v>127</v>
      </c>
      <c r="F31" s="15">
        <v>194.61</v>
      </c>
    </row>
    <row r="32" spans="1:14" x14ac:dyDescent="0.25">
      <c r="B32" t="s">
        <v>128</v>
      </c>
      <c r="C32" t="s">
        <v>129</v>
      </c>
      <c r="D32" t="s">
        <v>130</v>
      </c>
      <c r="E32" t="s">
        <v>131</v>
      </c>
      <c r="F32" s="15">
        <v>191.62</v>
      </c>
    </row>
    <row r="33" spans="2:6" x14ac:dyDescent="0.25">
      <c r="B33" t="s">
        <v>132</v>
      </c>
      <c r="C33" t="s">
        <v>133</v>
      </c>
      <c r="D33" t="s">
        <v>134</v>
      </c>
      <c r="E33" t="s">
        <v>135</v>
      </c>
      <c r="F33" s="15">
        <v>189.6</v>
      </c>
    </row>
  </sheetData>
  <mergeCells count="2">
    <mergeCell ref="J13:K13"/>
    <mergeCell ref="J23:K23"/>
  </mergeCells>
  <conditionalFormatting sqref="B28:C28">
    <cfRule type="containsText" dxfId="12" priority="1" operator="containsText" text="First_Name">
      <formula>NOT(ISERROR(SEARCH("First_Name",B28)))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206C-DC4A-4AD9-8276-8EFFCBFD5F26}">
  <dimension ref="A1:K225"/>
  <sheetViews>
    <sheetView workbookViewId="0">
      <selection activeCell="E25" sqref="E25"/>
    </sheetView>
  </sheetViews>
  <sheetFormatPr defaultRowHeight="15" x14ac:dyDescent="0.25"/>
  <cols>
    <col min="2" max="2" width="18.85546875" customWidth="1"/>
    <col min="3" max="3" width="22.28515625" style="13" customWidth="1"/>
    <col min="4" max="4" width="23" customWidth="1"/>
    <col min="5" max="5" width="25.85546875" style="13" customWidth="1"/>
    <col min="6" max="6" width="22.28515625" customWidth="1"/>
    <col min="7" max="7" width="14" customWidth="1"/>
  </cols>
  <sheetData>
    <row r="1" spans="1:7" x14ac:dyDescent="0.25">
      <c r="A1" s="7" t="s">
        <v>34</v>
      </c>
      <c r="B1" s="12"/>
      <c r="C1" s="22"/>
    </row>
    <row r="2" spans="1:7" x14ac:dyDescent="0.25">
      <c r="A2" s="8" t="s">
        <v>153</v>
      </c>
    </row>
    <row r="4" spans="1:7" x14ac:dyDescent="0.25">
      <c r="A4" s="18" t="s">
        <v>154</v>
      </c>
      <c r="B4" s="17"/>
    </row>
    <row r="5" spans="1:7" x14ac:dyDescent="0.25">
      <c r="B5" s="17"/>
      <c r="F5" t="s">
        <v>253</v>
      </c>
      <c r="G5" s="14" t="s">
        <v>255</v>
      </c>
    </row>
    <row r="6" spans="1:7" x14ac:dyDescent="0.25">
      <c r="B6" s="21" t="s">
        <v>92</v>
      </c>
      <c r="C6" s="23" t="s">
        <v>39</v>
      </c>
      <c r="E6" s="13" t="s">
        <v>250</v>
      </c>
      <c r="F6" s="33">
        <f>C13+C15+C24+C23+C25+C44+C51+C54+C55+C56+C58+C60+C61+C63+C65+C66+C67+C77+C78+C79+C80+C86+C94+C97+C100++C107+C108+C109+C112+C113</f>
        <v>10731.779999999999</v>
      </c>
      <c r="G6" s="36">
        <f>F6/F10</f>
        <v>0.17503544165224311</v>
      </c>
    </row>
    <row r="7" spans="1:7" x14ac:dyDescent="0.25">
      <c r="B7" s="20" t="s">
        <v>94</v>
      </c>
      <c r="C7" s="28">
        <v>6034.78</v>
      </c>
      <c r="E7" s="29" t="s">
        <v>251</v>
      </c>
      <c r="F7" s="33">
        <f>(C7+C8+C10+C14+C16+C19+C21+C26+C35+C36+C37+C39+C40+C39+D37+C42+C45+C48+C62+C64+C80+C88+C90+C91+C93+C92+C95+C96+C102+C104+C106+C112)</f>
        <v>25785.019999999997</v>
      </c>
      <c r="G7" s="36">
        <f>F7/F10</f>
        <v>0.42055394013965264</v>
      </c>
    </row>
    <row r="8" spans="1:7" x14ac:dyDescent="0.25">
      <c r="B8" s="19" t="s">
        <v>95</v>
      </c>
      <c r="C8" s="27">
        <v>5251.03</v>
      </c>
      <c r="E8" s="37" t="s">
        <v>252</v>
      </c>
      <c r="F8" s="33">
        <f>(C9+C11+C12+C18+C28+C30+C31+C41+C49+C50+C53+C59+C59+C72)</f>
        <v>14640.449999999999</v>
      </c>
      <c r="G8" s="36">
        <f>F8/F10</f>
        <v>0.23878588936202405</v>
      </c>
    </row>
    <row r="9" spans="1:7" x14ac:dyDescent="0.25">
      <c r="B9" s="20" t="s">
        <v>96</v>
      </c>
      <c r="C9" s="28">
        <v>3685.31</v>
      </c>
      <c r="E9" s="13" t="s">
        <v>254</v>
      </c>
      <c r="F9" s="33">
        <f>(C20+C29+C47+C46+C48+C52+C57+C64+C68+C69+C73+C81+C82+C83+C87+C98+C101+C104+C105+C109+C111+C112)</f>
        <v>5391.22</v>
      </c>
      <c r="G9" s="36">
        <f>F9/F10</f>
        <v>8.793085338540356E-2</v>
      </c>
    </row>
    <row r="10" spans="1:7" x14ac:dyDescent="0.25">
      <c r="B10" s="19" t="s">
        <v>97</v>
      </c>
      <c r="C10" s="27">
        <v>3122.51</v>
      </c>
      <c r="F10" s="35">
        <v>61312.040000000023</v>
      </c>
    </row>
    <row r="11" spans="1:7" x14ac:dyDescent="0.25">
      <c r="B11" s="20" t="s">
        <v>98</v>
      </c>
      <c r="C11" s="28">
        <v>2984.82</v>
      </c>
      <c r="G11" s="15"/>
    </row>
    <row r="12" spans="1:7" x14ac:dyDescent="0.25">
      <c r="B12" s="19" t="s">
        <v>99</v>
      </c>
      <c r="C12" s="25">
        <v>2919.19</v>
      </c>
    </row>
    <row r="13" spans="1:7" x14ac:dyDescent="0.25">
      <c r="B13" s="20" t="s">
        <v>100</v>
      </c>
      <c r="C13" s="26">
        <v>2765.62</v>
      </c>
    </row>
    <row r="14" spans="1:7" x14ac:dyDescent="0.25">
      <c r="B14" s="19" t="s">
        <v>101</v>
      </c>
      <c r="C14" s="25">
        <v>2219.6999999999998</v>
      </c>
    </row>
    <row r="15" spans="1:7" x14ac:dyDescent="0.25">
      <c r="B15" s="20" t="s">
        <v>102</v>
      </c>
      <c r="C15" s="26">
        <v>1498.49</v>
      </c>
    </row>
    <row r="16" spans="1:7" x14ac:dyDescent="0.25">
      <c r="B16" s="19" t="s">
        <v>103</v>
      </c>
      <c r="C16" s="25">
        <v>1352.69</v>
      </c>
    </row>
    <row r="17" spans="2:3" x14ac:dyDescent="0.25">
      <c r="B17" s="20" t="s">
        <v>155</v>
      </c>
      <c r="C17" s="26">
        <v>1314.92</v>
      </c>
    </row>
    <row r="18" spans="2:3" x14ac:dyDescent="0.25">
      <c r="B18" s="19" t="s">
        <v>156</v>
      </c>
      <c r="C18" s="25">
        <v>1298.8</v>
      </c>
    </row>
    <row r="19" spans="2:3" x14ac:dyDescent="0.25">
      <c r="B19" s="20" t="s">
        <v>157</v>
      </c>
      <c r="C19" s="26">
        <v>1069.46</v>
      </c>
    </row>
    <row r="20" spans="2:3" x14ac:dyDescent="0.25">
      <c r="B20" s="19" t="s">
        <v>158</v>
      </c>
      <c r="C20" s="25">
        <v>1155.0999999999999</v>
      </c>
    </row>
    <row r="21" spans="2:3" x14ac:dyDescent="0.25">
      <c r="B21" s="20" t="s">
        <v>159</v>
      </c>
      <c r="C21" s="26">
        <v>850.96</v>
      </c>
    </row>
    <row r="22" spans="2:3" x14ac:dyDescent="0.25">
      <c r="B22" s="19" t="s">
        <v>160</v>
      </c>
      <c r="C22" s="25">
        <v>877.96</v>
      </c>
    </row>
    <row r="23" spans="2:3" x14ac:dyDescent="0.25">
      <c r="B23" s="20" t="s">
        <v>161</v>
      </c>
      <c r="C23" s="26">
        <v>786.16</v>
      </c>
    </row>
    <row r="24" spans="2:3" x14ac:dyDescent="0.25">
      <c r="B24" s="19" t="s">
        <v>162</v>
      </c>
      <c r="C24" s="25">
        <v>753.26</v>
      </c>
    </row>
    <row r="25" spans="2:3" x14ac:dyDescent="0.25">
      <c r="B25" s="20" t="s">
        <v>163</v>
      </c>
      <c r="C25" s="26">
        <v>741.24</v>
      </c>
    </row>
    <row r="26" spans="2:3" x14ac:dyDescent="0.25">
      <c r="B26" s="19" t="s">
        <v>164</v>
      </c>
      <c r="C26" s="25">
        <v>632.42999999999995</v>
      </c>
    </row>
    <row r="27" spans="2:3" x14ac:dyDescent="0.25">
      <c r="B27" s="20" t="s">
        <v>165</v>
      </c>
      <c r="C27" s="26">
        <v>659.48</v>
      </c>
    </row>
    <row r="28" spans="2:3" x14ac:dyDescent="0.25">
      <c r="B28" s="19" t="s">
        <v>166</v>
      </c>
      <c r="C28" s="25">
        <v>675.53</v>
      </c>
    </row>
    <row r="29" spans="2:3" x14ac:dyDescent="0.25">
      <c r="B29" s="20" t="s">
        <v>167</v>
      </c>
      <c r="C29" s="26">
        <v>676.45</v>
      </c>
    </row>
    <row r="30" spans="2:3" x14ac:dyDescent="0.25">
      <c r="B30" s="19" t="s">
        <v>168</v>
      </c>
      <c r="C30" s="25">
        <v>661.54</v>
      </c>
    </row>
    <row r="31" spans="2:3" x14ac:dyDescent="0.25">
      <c r="B31" s="20" t="s">
        <v>169</v>
      </c>
      <c r="C31" s="26">
        <v>513.79999999999995</v>
      </c>
    </row>
    <row r="32" spans="2:3" x14ac:dyDescent="0.25">
      <c r="B32" s="19" t="s">
        <v>130</v>
      </c>
      <c r="C32" s="25">
        <v>559.70000000000005</v>
      </c>
    </row>
    <row r="33" spans="2:3" x14ac:dyDescent="0.25">
      <c r="B33" s="20" t="s">
        <v>170</v>
      </c>
      <c r="C33" s="26">
        <v>452.94</v>
      </c>
    </row>
    <row r="34" spans="2:3" x14ac:dyDescent="0.25">
      <c r="B34" s="19" t="s">
        <v>171</v>
      </c>
      <c r="C34" s="25">
        <v>557.73</v>
      </c>
    </row>
    <row r="35" spans="2:3" x14ac:dyDescent="0.25">
      <c r="B35" s="20" t="s">
        <v>172</v>
      </c>
      <c r="C35" s="26">
        <v>473.84</v>
      </c>
    </row>
    <row r="36" spans="2:3" x14ac:dyDescent="0.25">
      <c r="B36" s="19" t="s">
        <v>173</v>
      </c>
      <c r="C36" s="25">
        <v>527.77</v>
      </c>
    </row>
    <row r="37" spans="2:3" x14ac:dyDescent="0.25">
      <c r="B37" s="20" t="s">
        <v>174</v>
      </c>
      <c r="C37" s="26">
        <v>407.01</v>
      </c>
    </row>
    <row r="38" spans="2:3" x14ac:dyDescent="0.25">
      <c r="B38" s="19" t="s">
        <v>175</v>
      </c>
      <c r="C38" s="25">
        <v>334.12</v>
      </c>
    </row>
    <row r="39" spans="2:3" x14ac:dyDescent="0.25">
      <c r="B39" s="20" t="s">
        <v>176</v>
      </c>
      <c r="C39" s="26">
        <v>473.93</v>
      </c>
    </row>
    <row r="40" spans="2:3" x14ac:dyDescent="0.25">
      <c r="B40" s="19" t="s">
        <v>177</v>
      </c>
      <c r="C40" s="25">
        <v>379.13</v>
      </c>
    </row>
    <row r="41" spans="2:3" x14ac:dyDescent="0.25">
      <c r="B41" s="20" t="s">
        <v>178</v>
      </c>
      <c r="C41" s="26">
        <v>349.18</v>
      </c>
    </row>
    <row r="42" spans="2:3" x14ac:dyDescent="0.25">
      <c r="B42" s="19" t="s">
        <v>179</v>
      </c>
      <c r="C42" s="25">
        <v>248.41</v>
      </c>
    </row>
    <row r="43" spans="2:3" x14ac:dyDescent="0.25">
      <c r="B43" s="20" t="s">
        <v>180</v>
      </c>
      <c r="C43" s="26">
        <v>322.22000000000003</v>
      </c>
    </row>
    <row r="44" spans="2:3" x14ac:dyDescent="0.25">
      <c r="B44" s="19" t="s">
        <v>181</v>
      </c>
      <c r="C44" s="25">
        <v>305.25</v>
      </c>
    </row>
    <row r="45" spans="2:3" x14ac:dyDescent="0.25">
      <c r="B45" s="20" t="s">
        <v>182</v>
      </c>
      <c r="C45" s="26">
        <v>274.35000000000002</v>
      </c>
    </row>
    <row r="46" spans="2:3" x14ac:dyDescent="0.25">
      <c r="B46" s="19" t="s">
        <v>183</v>
      </c>
      <c r="C46" s="25">
        <v>353.19</v>
      </c>
    </row>
    <row r="47" spans="2:3" x14ac:dyDescent="0.25">
      <c r="B47" s="20" t="s">
        <v>184</v>
      </c>
      <c r="C47" s="26">
        <v>303.33999999999997</v>
      </c>
    </row>
    <row r="48" spans="2:3" x14ac:dyDescent="0.25">
      <c r="B48" s="19" t="s">
        <v>185</v>
      </c>
      <c r="C48" s="25">
        <v>401.08</v>
      </c>
    </row>
    <row r="49" spans="2:5" x14ac:dyDescent="0.25">
      <c r="B49" s="20" t="s">
        <v>186</v>
      </c>
      <c r="C49" s="26">
        <v>330.23</v>
      </c>
    </row>
    <row r="50" spans="2:5" x14ac:dyDescent="0.25">
      <c r="B50" s="19" t="s">
        <v>187</v>
      </c>
      <c r="C50" s="25">
        <v>284.3</v>
      </c>
    </row>
    <row r="51" spans="2:5" x14ac:dyDescent="0.25">
      <c r="B51" s="20" t="s">
        <v>188</v>
      </c>
      <c r="C51" s="26">
        <v>273.39999999999998</v>
      </c>
    </row>
    <row r="52" spans="2:5" x14ac:dyDescent="0.25">
      <c r="B52" s="19" t="s">
        <v>189</v>
      </c>
      <c r="C52" s="25">
        <v>315.25</v>
      </c>
    </row>
    <row r="53" spans="2:5" x14ac:dyDescent="0.25">
      <c r="B53" s="20" t="s">
        <v>190</v>
      </c>
      <c r="C53" s="26">
        <v>369.18</v>
      </c>
    </row>
    <row r="54" spans="2:5" x14ac:dyDescent="0.25">
      <c r="B54" s="19" t="s">
        <v>134</v>
      </c>
      <c r="C54" s="25">
        <v>304.26</v>
      </c>
    </row>
    <row r="55" spans="2:5" x14ac:dyDescent="0.25">
      <c r="B55" s="20" t="s">
        <v>191</v>
      </c>
      <c r="C55" s="26">
        <v>202.51</v>
      </c>
    </row>
    <row r="56" spans="2:5" x14ac:dyDescent="0.25">
      <c r="B56" s="19" t="s">
        <v>192</v>
      </c>
      <c r="C56" s="25">
        <v>178.56</v>
      </c>
    </row>
    <row r="57" spans="2:5" x14ac:dyDescent="0.25">
      <c r="B57" s="20" t="s">
        <v>193</v>
      </c>
      <c r="C57" s="26">
        <v>204.54</v>
      </c>
    </row>
    <row r="58" spans="2:5" x14ac:dyDescent="0.25">
      <c r="B58" s="19" t="s">
        <v>194</v>
      </c>
      <c r="C58" s="25">
        <v>271.36</v>
      </c>
    </row>
    <row r="59" spans="2:5" x14ac:dyDescent="0.25">
      <c r="B59" s="20" t="s">
        <v>195</v>
      </c>
      <c r="C59" s="26">
        <v>194.52</v>
      </c>
    </row>
    <row r="60" spans="2:5" x14ac:dyDescent="0.25">
      <c r="B60" s="19" t="s">
        <v>196</v>
      </c>
      <c r="C60" s="25">
        <v>233.49</v>
      </c>
    </row>
    <row r="61" spans="2:5" x14ac:dyDescent="0.25">
      <c r="B61" s="20" t="s">
        <v>120</v>
      </c>
      <c r="C61" s="26">
        <v>179.51</v>
      </c>
    </row>
    <row r="62" spans="2:5" x14ac:dyDescent="0.25">
      <c r="B62" s="19" t="s">
        <v>197</v>
      </c>
      <c r="C62" s="25">
        <v>186.49</v>
      </c>
    </row>
    <row r="63" spans="2:5" x14ac:dyDescent="0.25">
      <c r="B63" s="20" t="s">
        <v>198</v>
      </c>
      <c r="C63" s="26">
        <v>218.42</v>
      </c>
      <c r="E63" s="30"/>
    </row>
    <row r="64" spans="2:5" x14ac:dyDescent="0.25">
      <c r="B64" s="19" t="s">
        <v>199</v>
      </c>
      <c r="C64" s="25">
        <v>224.48</v>
      </c>
    </row>
    <row r="65" spans="2:11" x14ac:dyDescent="0.25">
      <c r="B65" s="20" t="s">
        <v>200</v>
      </c>
      <c r="C65" s="26">
        <v>192.51</v>
      </c>
    </row>
    <row r="66" spans="2:11" x14ac:dyDescent="0.25">
      <c r="B66" s="19" t="s">
        <v>201</v>
      </c>
      <c r="C66" s="25">
        <v>245.49</v>
      </c>
    </row>
    <row r="67" spans="2:11" x14ac:dyDescent="0.25">
      <c r="B67" s="20" t="s">
        <v>202</v>
      </c>
      <c r="C67" s="26">
        <v>187.55</v>
      </c>
    </row>
    <row r="68" spans="2:11" x14ac:dyDescent="0.25">
      <c r="B68" s="19" t="s">
        <v>203</v>
      </c>
      <c r="C68" s="25">
        <v>249.43</v>
      </c>
    </row>
    <row r="69" spans="2:11" x14ac:dyDescent="0.25">
      <c r="B69" s="20" t="s">
        <v>204</v>
      </c>
      <c r="C69" s="26">
        <v>198.53</v>
      </c>
    </row>
    <row r="70" spans="2:11" x14ac:dyDescent="0.25">
      <c r="B70" s="19" t="s">
        <v>205</v>
      </c>
      <c r="C70" s="25">
        <v>168.58</v>
      </c>
      <c r="E70" s="31"/>
      <c r="F70" s="20"/>
      <c r="G70" s="32"/>
      <c r="H70" s="32"/>
      <c r="I70" s="32"/>
      <c r="J70" s="32"/>
      <c r="K70" s="30"/>
    </row>
    <row r="71" spans="2:11" x14ac:dyDescent="0.25">
      <c r="B71" s="20" t="s">
        <v>206</v>
      </c>
      <c r="C71" s="26">
        <v>161.56</v>
      </c>
      <c r="G71" s="32"/>
      <c r="H71" s="32"/>
      <c r="I71" s="32"/>
      <c r="J71" s="32"/>
      <c r="K71" s="30"/>
    </row>
    <row r="72" spans="2:11" x14ac:dyDescent="0.25">
      <c r="B72" s="19" t="s">
        <v>207</v>
      </c>
      <c r="C72" s="25">
        <v>179.53</v>
      </c>
      <c r="F72" s="20"/>
      <c r="G72" s="32"/>
      <c r="H72" s="32"/>
      <c r="I72" s="32"/>
      <c r="J72" s="32"/>
      <c r="K72" s="30"/>
    </row>
    <row r="73" spans="2:11" x14ac:dyDescent="0.25">
      <c r="B73" s="20" t="s">
        <v>208</v>
      </c>
      <c r="C73" s="26">
        <v>205.52</v>
      </c>
      <c r="F73" s="20"/>
      <c r="G73" s="32"/>
      <c r="H73" s="32"/>
      <c r="I73" s="32"/>
      <c r="J73" s="32"/>
      <c r="K73" s="30"/>
    </row>
    <row r="74" spans="2:11" x14ac:dyDescent="0.25">
      <c r="B74" s="19" t="s">
        <v>209</v>
      </c>
      <c r="C74" s="25">
        <v>121.7</v>
      </c>
      <c r="F74" s="20"/>
      <c r="G74" s="32"/>
      <c r="H74" s="32"/>
      <c r="I74" s="32"/>
      <c r="J74" s="32"/>
      <c r="K74" s="30"/>
    </row>
    <row r="75" spans="2:11" x14ac:dyDescent="0.25">
      <c r="B75" s="20" t="s">
        <v>210</v>
      </c>
      <c r="C75" s="26">
        <v>47.85</v>
      </c>
    </row>
    <row r="76" spans="2:11" x14ac:dyDescent="0.25">
      <c r="B76" s="19" t="s">
        <v>211</v>
      </c>
      <c r="C76" s="25">
        <v>99.68</v>
      </c>
    </row>
    <row r="77" spans="2:11" x14ac:dyDescent="0.25">
      <c r="B77" s="20" t="s">
        <v>212</v>
      </c>
      <c r="C77" s="26">
        <v>118.75</v>
      </c>
    </row>
    <row r="78" spans="2:11" x14ac:dyDescent="0.25">
      <c r="B78" s="19" t="s">
        <v>213</v>
      </c>
      <c r="C78" s="25">
        <v>108.76</v>
      </c>
    </row>
    <row r="79" spans="2:11" x14ac:dyDescent="0.25">
      <c r="B79" s="20" t="s">
        <v>214</v>
      </c>
      <c r="C79" s="26">
        <v>107.66</v>
      </c>
    </row>
    <row r="80" spans="2:11" x14ac:dyDescent="0.25">
      <c r="B80" s="19" t="s">
        <v>215</v>
      </c>
      <c r="C80" s="25">
        <v>122.72</v>
      </c>
    </row>
    <row r="81" spans="2:3" x14ac:dyDescent="0.25">
      <c r="B81" s="20" t="s">
        <v>216</v>
      </c>
      <c r="C81" s="26">
        <v>132.72</v>
      </c>
    </row>
    <row r="82" spans="2:3" x14ac:dyDescent="0.25">
      <c r="B82" s="19" t="s">
        <v>217</v>
      </c>
      <c r="C82" s="25">
        <v>105.72</v>
      </c>
    </row>
    <row r="83" spans="2:3" x14ac:dyDescent="0.25">
      <c r="B83" s="20" t="s">
        <v>218</v>
      </c>
      <c r="C83" s="26">
        <v>91.77</v>
      </c>
    </row>
    <row r="84" spans="2:3" x14ac:dyDescent="0.25">
      <c r="B84" s="19" t="s">
        <v>219</v>
      </c>
      <c r="C84" s="25">
        <v>96.76</v>
      </c>
    </row>
    <row r="85" spans="2:3" x14ac:dyDescent="0.25">
      <c r="B85" s="20" t="s">
        <v>220</v>
      </c>
      <c r="C85" s="26">
        <v>78.790000000000006</v>
      </c>
    </row>
    <row r="86" spans="2:3" x14ac:dyDescent="0.25">
      <c r="B86" s="19" t="s">
        <v>221</v>
      </c>
      <c r="C86" s="25">
        <v>97.8</v>
      </c>
    </row>
    <row r="87" spans="2:3" x14ac:dyDescent="0.25">
      <c r="B87" s="20" t="s">
        <v>222</v>
      </c>
      <c r="C87" s="26">
        <v>114.73</v>
      </c>
    </row>
    <row r="88" spans="2:3" x14ac:dyDescent="0.25">
      <c r="B88" s="19" t="s">
        <v>223</v>
      </c>
      <c r="C88" s="25">
        <v>119.72</v>
      </c>
    </row>
    <row r="89" spans="2:3" x14ac:dyDescent="0.25">
      <c r="B89" s="20" t="s">
        <v>224</v>
      </c>
      <c r="C89" s="26">
        <v>146.68</v>
      </c>
    </row>
    <row r="90" spans="2:3" x14ac:dyDescent="0.25">
      <c r="B90" s="19" t="s">
        <v>225</v>
      </c>
      <c r="C90" s="25">
        <v>104.76</v>
      </c>
    </row>
    <row r="91" spans="2:3" x14ac:dyDescent="0.25">
      <c r="B91" s="20" t="s">
        <v>226</v>
      </c>
      <c r="C91" s="26">
        <v>111.71</v>
      </c>
    </row>
    <row r="92" spans="2:3" x14ac:dyDescent="0.25">
      <c r="B92" s="19" t="s">
        <v>227</v>
      </c>
      <c r="C92" s="25">
        <v>111.73</v>
      </c>
    </row>
    <row r="93" spans="2:3" x14ac:dyDescent="0.25">
      <c r="B93" s="20" t="s">
        <v>228</v>
      </c>
      <c r="C93" s="26">
        <v>106.75</v>
      </c>
    </row>
    <row r="94" spans="2:3" x14ac:dyDescent="0.25">
      <c r="B94" s="19" t="s">
        <v>229</v>
      </c>
      <c r="C94" s="25">
        <v>99.74</v>
      </c>
    </row>
    <row r="95" spans="2:3" x14ac:dyDescent="0.25">
      <c r="B95" s="20" t="s">
        <v>230</v>
      </c>
      <c r="C95" s="26">
        <v>63.78</v>
      </c>
    </row>
    <row r="96" spans="2:3" x14ac:dyDescent="0.25">
      <c r="B96" s="19" t="s">
        <v>231</v>
      </c>
      <c r="C96" s="25">
        <v>92.79</v>
      </c>
    </row>
    <row r="97" spans="2:3" x14ac:dyDescent="0.25">
      <c r="B97" s="20" t="s">
        <v>232</v>
      </c>
      <c r="C97" s="26">
        <v>121.73</v>
      </c>
    </row>
    <row r="98" spans="2:3" x14ac:dyDescent="0.25">
      <c r="B98" s="19" t="s">
        <v>233</v>
      </c>
      <c r="C98" s="25">
        <v>127.66</v>
      </c>
    </row>
    <row r="99" spans="2:3" x14ac:dyDescent="0.25">
      <c r="B99" s="20" t="s">
        <v>234</v>
      </c>
      <c r="C99" s="26">
        <v>143.69999999999999</v>
      </c>
    </row>
    <row r="100" spans="2:3" x14ac:dyDescent="0.25">
      <c r="B100" s="19" t="s">
        <v>235</v>
      </c>
      <c r="C100" s="25">
        <v>93.83</v>
      </c>
    </row>
    <row r="101" spans="2:3" x14ac:dyDescent="0.25">
      <c r="B101" s="20" t="s">
        <v>236</v>
      </c>
      <c r="C101" s="26">
        <v>85.77</v>
      </c>
    </row>
    <row r="102" spans="2:3" x14ac:dyDescent="0.25">
      <c r="B102" s="19" t="s">
        <v>237</v>
      </c>
      <c r="C102" s="25">
        <v>107.71</v>
      </c>
    </row>
    <row r="103" spans="2:3" x14ac:dyDescent="0.25">
      <c r="B103" s="20" t="s">
        <v>238</v>
      </c>
      <c r="C103" s="26">
        <v>211.55</v>
      </c>
    </row>
    <row r="104" spans="2:3" x14ac:dyDescent="0.25">
      <c r="B104" s="19" t="s">
        <v>239</v>
      </c>
      <c r="C104" s="25">
        <v>64.819999999999993</v>
      </c>
    </row>
    <row r="105" spans="2:3" x14ac:dyDescent="0.25">
      <c r="B105" s="20" t="s">
        <v>240</v>
      </c>
      <c r="C105" s="26">
        <v>95.76</v>
      </c>
    </row>
    <row r="106" spans="2:3" x14ac:dyDescent="0.25">
      <c r="B106" s="19" t="s">
        <v>241</v>
      </c>
      <c r="C106" s="24">
        <v>80.77</v>
      </c>
    </row>
    <row r="107" spans="2:3" x14ac:dyDescent="0.25">
      <c r="B107" s="20" t="s">
        <v>242</v>
      </c>
      <c r="C107" s="26">
        <v>103.73</v>
      </c>
    </row>
    <row r="108" spans="2:3" x14ac:dyDescent="0.25">
      <c r="B108" s="19" t="s">
        <v>243</v>
      </c>
      <c r="C108" s="25">
        <v>139.66999999999999</v>
      </c>
    </row>
    <row r="109" spans="2:3" x14ac:dyDescent="0.25">
      <c r="B109" s="20" t="s">
        <v>244</v>
      </c>
      <c r="C109" s="26">
        <v>64.84</v>
      </c>
    </row>
    <row r="110" spans="2:3" x14ac:dyDescent="0.25">
      <c r="B110" s="19" t="s">
        <v>245</v>
      </c>
      <c r="C110" s="25">
        <v>73.78</v>
      </c>
    </row>
    <row r="111" spans="2:3" x14ac:dyDescent="0.25">
      <c r="B111" s="20" t="s">
        <v>246</v>
      </c>
      <c r="C111" s="26">
        <v>126.74</v>
      </c>
    </row>
    <row r="112" spans="2:3" x14ac:dyDescent="0.25">
      <c r="B112" s="19" t="s">
        <v>247</v>
      </c>
      <c r="C112" s="25">
        <v>93.78</v>
      </c>
    </row>
    <row r="113" spans="2:5" x14ac:dyDescent="0.25">
      <c r="B113" s="20" t="s">
        <v>248</v>
      </c>
      <c r="C113" s="26">
        <v>121.69</v>
      </c>
    </row>
    <row r="114" spans="2:5" x14ac:dyDescent="0.25">
      <c r="B114" s="19" t="s">
        <v>249</v>
      </c>
      <c r="C114" s="25">
        <v>67.819999999999993</v>
      </c>
    </row>
    <row r="115" spans="2:5" x14ac:dyDescent="0.25">
      <c r="C115" s="34">
        <f>SUM(C7:C114)</f>
        <v>61312.040000000023</v>
      </c>
    </row>
    <row r="116" spans="2:5" x14ac:dyDescent="0.25">
      <c r="C116"/>
      <c r="E116"/>
    </row>
    <row r="117" spans="2:5" x14ac:dyDescent="0.25">
      <c r="C117"/>
      <c r="E117"/>
    </row>
    <row r="118" spans="2:5" x14ac:dyDescent="0.25">
      <c r="C118"/>
      <c r="E118"/>
    </row>
    <row r="119" spans="2:5" x14ac:dyDescent="0.25">
      <c r="C119"/>
      <c r="E119"/>
    </row>
    <row r="120" spans="2:5" x14ac:dyDescent="0.25">
      <c r="C120"/>
      <c r="E120"/>
    </row>
    <row r="121" spans="2:5" x14ac:dyDescent="0.25">
      <c r="C121"/>
      <c r="E121"/>
    </row>
    <row r="122" spans="2:5" x14ac:dyDescent="0.25">
      <c r="C122"/>
      <c r="E122"/>
    </row>
    <row r="123" spans="2:5" x14ac:dyDescent="0.25">
      <c r="C123"/>
      <c r="E123"/>
    </row>
    <row r="124" spans="2:5" x14ac:dyDescent="0.25">
      <c r="C124"/>
      <c r="E124"/>
    </row>
    <row r="125" spans="2:5" x14ac:dyDescent="0.25">
      <c r="C125"/>
      <c r="E125"/>
    </row>
    <row r="126" spans="2:5" x14ac:dyDescent="0.25">
      <c r="C126"/>
      <c r="E126"/>
    </row>
    <row r="127" spans="2:5" x14ac:dyDescent="0.25">
      <c r="C127"/>
      <c r="E127"/>
    </row>
    <row r="128" spans="2:5" x14ac:dyDescent="0.25">
      <c r="C128"/>
      <c r="E128"/>
    </row>
    <row r="129" spans="3:5" x14ac:dyDescent="0.25">
      <c r="C129"/>
      <c r="E129"/>
    </row>
    <row r="130" spans="3:5" x14ac:dyDescent="0.25">
      <c r="C130"/>
      <c r="E130"/>
    </row>
    <row r="131" spans="3:5" x14ac:dyDescent="0.25">
      <c r="C131"/>
      <c r="E131"/>
    </row>
    <row r="132" spans="3:5" x14ac:dyDescent="0.25">
      <c r="C132"/>
      <c r="E132"/>
    </row>
    <row r="133" spans="3:5" x14ac:dyDescent="0.25">
      <c r="C133"/>
      <c r="E133"/>
    </row>
    <row r="134" spans="3:5" x14ac:dyDescent="0.25">
      <c r="C134"/>
      <c r="E134"/>
    </row>
    <row r="135" spans="3:5" x14ac:dyDescent="0.25">
      <c r="C135"/>
      <c r="E135"/>
    </row>
    <row r="136" spans="3:5" x14ac:dyDescent="0.25">
      <c r="C136"/>
      <c r="E136"/>
    </row>
    <row r="137" spans="3:5" x14ac:dyDescent="0.25">
      <c r="C137"/>
      <c r="E137"/>
    </row>
    <row r="138" spans="3:5" x14ac:dyDescent="0.25">
      <c r="C138"/>
      <c r="E138"/>
    </row>
    <row r="139" spans="3:5" x14ac:dyDescent="0.25">
      <c r="C139"/>
      <c r="E139"/>
    </row>
    <row r="140" spans="3:5" x14ac:dyDescent="0.25">
      <c r="C140"/>
      <c r="E140"/>
    </row>
    <row r="141" spans="3:5" x14ac:dyDescent="0.25">
      <c r="C141"/>
      <c r="E141"/>
    </row>
    <row r="142" spans="3:5" x14ac:dyDescent="0.25">
      <c r="C142"/>
      <c r="E142"/>
    </row>
    <row r="143" spans="3:5" x14ac:dyDescent="0.25">
      <c r="C143"/>
      <c r="E143"/>
    </row>
    <row r="144" spans="3:5" x14ac:dyDescent="0.25">
      <c r="C144"/>
      <c r="E144"/>
    </row>
    <row r="145" spans="3:5" x14ac:dyDescent="0.25">
      <c r="C145"/>
      <c r="E145"/>
    </row>
    <row r="146" spans="3:5" x14ac:dyDescent="0.25">
      <c r="C146"/>
      <c r="E146"/>
    </row>
    <row r="147" spans="3:5" x14ac:dyDescent="0.25">
      <c r="C147"/>
      <c r="E147"/>
    </row>
    <row r="148" spans="3:5" x14ac:dyDescent="0.25">
      <c r="C148"/>
      <c r="E148"/>
    </row>
    <row r="149" spans="3:5" x14ac:dyDescent="0.25">
      <c r="C149"/>
      <c r="E149"/>
    </row>
    <row r="150" spans="3:5" x14ac:dyDescent="0.25">
      <c r="C150"/>
      <c r="E150"/>
    </row>
    <row r="151" spans="3:5" x14ac:dyDescent="0.25">
      <c r="C151"/>
      <c r="E151"/>
    </row>
    <row r="152" spans="3:5" x14ac:dyDescent="0.25">
      <c r="C152"/>
      <c r="E152"/>
    </row>
    <row r="153" spans="3:5" x14ac:dyDescent="0.25">
      <c r="C153"/>
      <c r="E153"/>
    </row>
    <row r="154" spans="3:5" x14ac:dyDescent="0.25">
      <c r="C154"/>
      <c r="E154"/>
    </row>
    <row r="155" spans="3:5" x14ac:dyDescent="0.25">
      <c r="C155"/>
      <c r="E155"/>
    </row>
    <row r="156" spans="3:5" x14ac:dyDescent="0.25">
      <c r="C156"/>
      <c r="E156"/>
    </row>
    <row r="157" spans="3:5" x14ac:dyDescent="0.25">
      <c r="C157"/>
      <c r="E157"/>
    </row>
    <row r="158" spans="3:5" x14ac:dyDescent="0.25">
      <c r="C158"/>
      <c r="E158"/>
    </row>
    <row r="159" spans="3:5" x14ac:dyDescent="0.25">
      <c r="C159"/>
      <c r="E159"/>
    </row>
    <row r="160" spans="3:5" x14ac:dyDescent="0.25">
      <c r="C160"/>
      <c r="E160"/>
    </row>
    <row r="161" spans="3:5" x14ac:dyDescent="0.25">
      <c r="C161"/>
      <c r="E161"/>
    </row>
    <row r="162" spans="3:5" x14ac:dyDescent="0.25">
      <c r="C162"/>
      <c r="E162"/>
    </row>
    <row r="163" spans="3:5" x14ac:dyDescent="0.25">
      <c r="C163"/>
      <c r="E163"/>
    </row>
    <row r="164" spans="3:5" x14ac:dyDescent="0.25">
      <c r="C164"/>
      <c r="E164"/>
    </row>
    <row r="165" spans="3:5" x14ac:dyDescent="0.25">
      <c r="C165"/>
      <c r="E165"/>
    </row>
    <row r="166" spans="3:5" x14ac:dyDescent="0.25">
      <c r="C166"/>
      <c r="E166"/>
    </row>
    <row r="167" spans="3:5" x14ac:dyDescent="0.25">
      <c r="C167"/>
      <c r="E167"/>
    </row>
    <row r="168" spans="3:5" x14ac:dyDescent="0.25">
      <c r="C168"/>
      <c r="E168"/>
    </row>
    <row r="169" spans="3:5" x14ac:dyDescent="0.25">
      <c r="C169"/>
      <c r="E169"/>
    </row>
    <row r="170" spans="3:5" x14ac:dyDescent="0.25">
      <c r="C170"/>
      <c r="E170"/>
    </row>
    <row r="171" spans="3:5" x14ac:dyDescent="0.25">
      <c r="C171"/>
      <c r="E171"/>
    </row>
    <row r="172" spans="3:5" x14ac:dyDescent="0.25">
      <c r="C172"/>
      <c r="E172"/>
    </row>
    <row r="173" spans="3:5" x14ac:dyDescent="0.25">
      <c r="C173"/>
      <c r="E173"/>
    </row>
    <row r="174" spans="3:5" x14ac:dyDescent="0.25">
      <c r="C174"/>
      <c r="E174"/>
    </row>
    <row r="175" spans="3:5" x14ac:dyDescent="0.25">
      <c r="C175"/>
      <c r="E175"/>
    </row>
    <row r="176" spans="3:5" x14ac:dyDescent="0.25">
      <c r="C176"/>
      <c r="E176"/>
    </row>
    <row r="177" spans="3:5" x14ac:dyDescent="0.25">
      <c r="C177"/>
      <c r="E177"/>
    </row>
    <row r="178" spans="3:5" x14ac:dyDescent="0.25">
      <c r="C178"/>
      <c r="E178"/>
    </row>
    <row r="179" spans="3:5" x14ac:dyDescent="0.25">
      <c r="C179"/>
      <c r="E179"/>
    </row>
    <row r="180" spans="3:5" x14ac:dyDescent="0.25">
      <c r="C180"/>
      <c r="E180"/>
    </row>
    <row r="181" spans="3:5" x14ac:dyDescent="0.25">
      <c r="C181"/>
      <c r="E181"/>
    </row>
    <row r="182" spans="3:5" x14ac:dyDescent="0.25">
      <c r="C182"/>
      <c r="E182"/>
    </row>
    <row r="183" spans="3:5" x14ac:dyDescent="0.25">
      <c r="C183"/>
      <c r="E183"/>
    </row>
    <row r="184" spans="3:5" x14ac:dyDescent="0.25">
      <c r="C184"/>
      <c r="E184"/>
    </row>
    <row r="185" spans="3:5" x14ac:dyDescent="0.25">
      <c r="C185"/>
      <c r="E185"/>
    </row>
    <row r="186" spans="3:5" x14ac:dyDescent="0.25">
      <c r="C186"/>
      <c r="E186"/>
    </row>
    <row r="187" spans="3:5" x14ac:dyDescent="0.25">
      <c r="C187"/>
      <c r="E187"/>
    </row>
    <row r="188" spans="3:5" x14ac:dyDescent="0.25">
      <c r="C188"/>
      <c r="E188"/>
    </row>
    <row r="189" spans="3:5" x14ac:dyDescent="0.25">
      <c r="C189"/>
      <c r="E189"/>
    </row>
    <row r="190" spans="3:5" x14ac:dyDescent="0.25">
      <c r="C190"/>
      <c r="E190"/>
    </row>
    <row r="191" spans="3:5" x14ac:dyDescent="0.25">
      <c r="C191"/>
      <c r="E191"/>
    </row>
    <row r="192" spans="3:5" x14ac:dyDescent="0.25">
      <c r="C192"/>
      <c r="E192"/>
    </row>
    <row r="193" spans="3:5" x14ac:dyDescent="0.25">
      <c r="C193"/>
      <c r="E193"/>
    </row>
    <row r="194" spans="3:5" x14ac:dyDescent="0.25">
      <c r="C194"/>
      <c r="E194"/>
    </row>
    <row r="195" spans="3:5" x14ac:dyDescent="0.25">
      <c r="C195"/>
      <c r="E195"/>
    </row>
    <row r="196" spans="3:5" x14ac:dyDescent="0.25">
      <c r="C196"/>
      <c r="E196"/>
    </row>
    <row r="197" spans="3:5" x14ac:dyDescent="0.25">
      <c r="C197"/>
      <c r="E197"/>
    </row>
    <row r="198" spans="3:5" x14ac:dyDescent="0.25">
      <c r="C198"/>
      <c r="E198"/>
    </row>
    <row r="199" spans="3:5" x14ac:dyDescent="0.25">
      <c r="C199"/>
      <c r="E199"/>
    </row>
    <row r="200" spans="3:5" x14ac:dyDescent="0.25">
      <c r="C200"/>
      <c r="E200"/>
    </row>
    <row r="201" spans="3:5" x14ac:dyDescent="0.25">
      <c r="C201"/>
      <c r="E201"/>
    </row>
    <row r="202" spans="3:5" x14ac:dyDescent="0.25">
      <c r="C202"/>
      <c r="E202"/>
    </row>
    <row r="203" spans="3:5" x14ac:dyDescent="0.25">
      <c r="C203"/>
      <c r="E203"/>
    </row>
    <row r="204" spans="3:5" x14ac:dyDescent="0.25">
      <c r="C204"/>
      <c r="E204"/>
    </row>
    <row r="205" spans="3:5" x14ac:dyDescent="0.25">
      <c r="C205"/>
      <c r="E205"/>
    </row>
    <row r="206" spans="3:5" x14ac:dyDescent="0.25">
      <c r="C206"/>
      <c r="E206"/>
    </row>
    <row r="207" spans="3:5" x14ac:dyDescent="0.25">
      <c r="C207"/>
      <c r="E207"/>
    </row>
    <row r="208" spans="3:5" x14ac:dyDescent="0.25">
      <c r="C208"/>
      <c r="E208"/>
    </row>
    <row r="209" spans="3:5" x14ac:dyDescent="0.25">
      <c r="C209"/>
      <c r="E209"/>
    </row>
    <row r="210" spans="3:5" x14ac:dyDescent="0.25">
      <c r="C210"/>
      <c r="E210"/>
    </row>
    <row r="211" spans="3:5" x14ac:dyDescent="0.25">
      <c r="C211"/>
      <c r="E211"/>
    </row>
    <row r="212" spans="3:5" x14ac:dyDescent="0.25">
      <c r="C212"/>
      <c r="E212"/>
    </row>
    <row r="213" spans="3:5" x14ac:dyDescent="0.25">
      <c r="C213"/>
      <c r="E213"/>
    </row>
    <row r="214" spans="3:5" x14ac:dyDescent="0.25">
      <c r="C214"/>
      <c r="E214"/>
    </row>
    <row r="215" spans="3:5" x14ac:dyDescent="0.25">
      <c r="C215"/>
      <c r="E215"/>
    </row>
    <row r="216" spans="3:5" x14ac:dyDescent="0.25">
      <c r="C216"/>
      <c r="E216"/>
    </row>
    <row r="217" spans="3:5" x14ac:dyDescent="0.25">
      <c r="C217"/>
      <c r="E217"/>
    </row>
    <row r="218" spans="3:5" x14ac:dyDescent="0.25">
      <c r="C218"/>
      <c r="E218"/>
    </row>
    <row r="219" spans="3:5" x14ac:dyDescent="0.25">
      <c r="C219"/>
      <c r="E219"/>
    </row>
    <row r="220" spans="3:5" x14ac:dyDescent="0.25">
      <c r="C220"/>
      <c r="E220"/>
    </row>
    <row r="221" spans="3:5" x14ac:dyDescent="0.25">
      <c r="C221"/>
      <c r="E221"/>
    </row>
    <row r="222" spans="3:5" x14ac:dyDescent="0.25">
      <c r="C222"/>
      <c r="E222"/>
    </row>
    <row r="223" spans="3:5" x14ac:dyDescent="0.25">
      <c r="C223"/>
      <c r="E223"/>
    </row>
    <row r="224" spans="3:5" x14ac:dyDescent="0.25">
      <c r="C224"/>
      <c r="E224"/>
    </row>
    <row r="225" spans="3:5" x14ac:dyDescent="0.25">
      <c r="C225"/>
      <c r="E225"/>
    </row>
  </sheetData>
  <autoFilter ref="B6:C114" xr:uid="{F3BA206C-DC4A-4AD9-8276-8EFFCBFD5F26}"/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H A A B Q S w M E F A A C A A g A W H k q V 0 E d h Z e j A A A A 9 g A A A B I A H A B D b 2 5 m a W c v U G F j a 2 F n Z S 5 4 b W w g o h g A K K A U A A A A A A A A A A A A A A A A A A A A A A A A A A A A h Y + x D o I w G I R f h X S n L X U x 5 K c M r p K Q a I x r U y o 0 Q k t o s b y b g 4 / k K 4 h R 1 M 3 x 7 r 5 L 7 u 7 X G + R T 1 0 Y X N T h t T Y Y S T F G k j L S V N n W G R n + K 1 y j n U A p 5 F r W K Z t i 4 d H I 6 Q 4 3 3 f U p I C A G H F b Z D T R i l C T k W 2 5 1 s V C d i b Z w X R i r 0 a V X / W 4 j D 4 T W G M 5 w w i h l j m A J Z T C i 0 + Q J s 3 v t M f 0 z Y j K 0 f B 8 V 7 H 5 d 7 I I s E 8 v 7 A H 1 B L A w Q U A A I A C A B Y e S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H k q V 7 s x f 2 U h B A A A d U Y A A B M A H A B G b 3 J t d W x h c y 9 T Z W N 0 a W 9 u M S 5 t I K I Y A C i g F A A A A A A A A A A A A A A A A A A A A A A A A A A A A O 2 a z W 7 b O B C A 7 w H y D o R 7 c Q B X q O 0 k / V n 4 k H U a b I H u b r L 2 n q q F w E j j h F v + G C R l x C j 6 N H v o g / T F O p K V x p E U O 6 2 b V e j S B 9 s i R y M O + Q 0 5 G t J A b J m S Z L T 4 7 f 6 y u 7 O 7 Y y 6 p h o Q 8 a Z 0 w L o i l 5 x w i I p W M Z C p A s 5 j y F h k Q D n Z 3 h + B n p F I d A 5 Y M z S w 4 V j E K S d v G e y E Y K m n x w r R b w 1 f h 3 w a 0 C X + n E 8 o T G l 4 L m l A U J S d K C / r 5 0 + f / V H h M L S V H k v K 5 Z b E J h 9 g e 0 C c q l Y m e h 7 0 g r 3 4 j s D E G G x 0 e x Z c M Z p B p I / 2 w H 3 S f E X K q w e A 1 k x d k d P a W / A U m 5 f i s 2 M z C O 6 0 K s L a 1 1 3 l 3 D J w J Z k E P W p 1 W h w w V T 4 U 0 g x c d 8 l r G K k G d g 2 7 v o N c h Z 6 m y M L J z D o O b v 8 E f S s I / e 5 1 F 5 z x p n W o l s C 4 h v w F N s M V Z 3 4 2 z p w d F T V H e X v R j h 7 w r y o 8 4 H 2 G r q D Y D q 9 N l l c N L K i 9 Q 4 3 g + h R t 1 Y 0 2 l m W A n L h q c V Z p 2 z f M 7 H z 6 0 h E o o j 2 a U p x B Z Z j m g n R Z v I B a u 7 M c O u S 2 R g I k 1 m 2 a E r J T T w I E a i O Z A N Q q + k f Z w P 8 j a U Z H k a E B K L 2 C 1 l K b Z A K 5 8 J K f G R u k 0 o f a r C d l / y 0 R V n Z l C z P B q A t S m y M d K x Z O U 8 6 z i l t D H v d 0 d J m u H 4 Z 6 e Q 9 q 9 P e 8 9 3 n u 8 9 6 z w n m F q r E K s o u 1 b f F a b t s a H D r b L h x A T p h F A S U W t B x V 8 i j u r Y 4 0 s o o O V 8 C 3 d v 5 p v i C i G P r O S L 9 0 b 1 b N u R M Z / n h I c d q F m D I z T d F a s + Y m A r J / I N f Y U z m p W 4 b e p z r d 5 e U Q F 9 r + N p p Q l F Q V 0 B h q n 6 q h Q l K T Z t F y z E p T k 9 B K y 3 z Z 5 V s b Q + Z D D U + k + l f 1 s 9 H 4 9 6 z 4 9 V x Y X Q L z Y j M o R l f 8 i k 2 D e W z U N x 9 S 8 N + T 4 q M T h E n K v r / o k q z z H C C s n L l h u z H q g P E G P h q A e i V H J h d J z 0 j 5 o n q G b 5 m w z R d c 2 R j k K J V q + V t Z G c n E O 0 Q T f G 6 t 3 L m P 4 r R R u R s 6 h J 8 e T 8 x 2 r V r 9 5 b v y q 5 c 6 q V R O N b 0 S Q j 8 Y 9 l T 8 s l u o 9 g i C 8 t w a f f Z d 5 W S x g a h I V u a E K G / c d e c E k E 6 m o k S s n g O n V e s H N I q f n T S P j I y c n I 6 f 9 5 r n x k Z M 7 a 1 R N 5 L Q R Q T 5 y 8 l R u T i X O P t n 4 5 f O r d n 2 7 p 2 z M G h 5 7 W 8 T j w u Z 5 B R S Z i n P Q U a y M z T Z l v z N u u u 5 Y Z r c F k d y S N X z 0 f w I + s C M e E p o D E h c H B N z H Z s k W D 8 5 D g t M n z 5 / 2 m 4 2 v s Q F r x v j Q 6 U G 9 P r V T 9 y a 2 4 h B L f v 7 k 7 h e 0 + 2 J S F w d t A E q T O R 8 P i k O g N L m 7 6 k F x A 5 S a B O G L 5 h M 9 P k H o Y I L w E R z m 8 A l C d 1 I x N Q n C j Q h q / q 3 J J w j d p 7 I I n Z o 8 X u R D J z d C p x y U J s 8 T e V B c A O V W C t b 5 w / w + o f y / J p S X t 3 e 2 h h 2 / X / U w G e Q m T / b 4 t c i F t a g A p c k M j w f F I V B e e l A 8 K G V Q v g B Q S w E C L Q A U A A I A C A B Y e S p X Q R 2 F l 6 M A A A D 2 A A A A E g A A A A A A A A A A A A A A A A A A A A A A Q 2 9 u Z m l n L 1 B h Y 2 t h Z 2 U u e G 1 s U E s B A i 0 A F A A C A A g A W H k q V w / K 6 a u k A A A A 6 Q A A A B M A A A A A A A A A A A A A A A A A 7 w A A A F t D b 2 5 0 Z W 5 0 X 1 R 5 c G V z X S 5 4 b W x Q S w E C L Q A U A A I A C A B Y e S p X u z F / Z S E E A A B 1 R g A A E w A A A A A A A A A A A A A A A A D g A Q A A R m 9 y b X V s Y X M v U 2 V j d G l v b j E u b V B L B Q Y A A A A A A w A D A M I A A A B O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M g E A A A A A A F A y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x t J T I w d G F i b G V f J T I w b m 9 u X 2 5 1 b W V y a W N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N U M T Q 6 M j M 6 M D Q u M T M y O T U 3 O F o i I C 8 + P E V u d H J 5 I F R 5 c G U 9 I k Z p b G x D b 2 x 1 b W 5 U e X B l c y I g V m F s d W U 9 I n N C Z 1 l E Q X d Z S E J n W T 0 i I C 8 + P E V u d H J 5 I F R 5 c G U 9 I k Z p b G x D b 2 x 1 b W 5 O Y W 1 l c y I g V m F s d W U 9 I n N b J n F 1 b 3 Q 7 b W 9 k Y W x f d m F s d W V f d G l 0 b G U m c X V v d D s s J n F 1 b 3 Q 7 b W 9 k Y W x f d m F s d W V f Z G V z Y 3 J p c H R p b 2 4 m c X V v d D s s J n F 1 b 3 Q 7 b W 9 k Y W x f d m F s d W V f c m V s Z W F z Z V 9 5 Z W F y J n F 1 b 3 Q 7 L C Z x d W 9 0 O 2 1 v Z G F s X 3 Z h b H V l X 2 x h b m d 1 Y W d l J n F 1 b 3 Q 7 L C Z x d W 9 0 O 2 1 v Z G F s X 3 Z h b H V l X 3 J h d G l u Z y Z x d W 9 0 O y w m c X V v d D t t b 2 R h b F 9 2 Y W x 1 Z V 9 s Y X N 0 X 3 V w Z G F 0 Z S Z x d W 9 0 O y w m c X V v d D t t b 2 R h b F 9 2 Y W x 1 Z V 9 z c G V j a W F s X 2 Z l Y X R 1 c m V z J n F 1 b 3 Q 7 L C Z x d W 9 0 O 2 1 v Z G F s X 3 Z h b H V l X 2 Z 1 b G x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b S B 0 Y W J s Z V 8 g b m 9 u X 2 5 1 b W V y a W N h b C 9 B d X R v U m V t b 3 Z l Z E N v b H V t b n M x L n t t b 2 R h b F 9 2 Y W x 1 Z V 9 0 a X R s Z S w w f S Z x d W 9 0 O y w m c X V v d D t T Z W N 0 a W 9 u M S 9 G a W x t I H R h Y m x l X y B u b 2 5 f b n V t Z X J p Y 2 F s L 0 F 1 d G 9 S Z W 1 v d m V k Q 2 9 s d W 1 u c z E u e 2 1 v Z G F s X 3 Z h b H V l X 2 R l c 2 N y a X B 0 a W 9 u L D F 9 J n F 1 b 3 Q 7 L C Z x d W 9 0 O 1 N l Y 3 R p b 2 4 x L 0 Z p b G 0 g d G F i b G V f I G 5 v b l 9 u d W 1 l c m l j Y W w v Q X V 0 b 1 J l b W 9 2 Z W R D b 2 x 1 b W 5 z M S 5 7 b W 9 k Y W x f d m F s d W V f c m V s Z W F z Z V 9 5 Z W F y L D J 9 J n F 1 b 3 Q 7 L C Z x d W 9 0 O 1 N l Y 3 R p b 2 4 x L 0 Z p b G 0 g d G F i b G V f I G 5 v b l 9 u d W 1 l c m l j Y W w v Q X V 0 b 1 J l b W 9 2 Z W R D b 2 x 1 b W 5 z M S 5 7 b W 9 k Y W x f d m F s d W V f b G F u Z 3 V h Z 2 U s M 3 0 m c X V v d D s s J n F 1 b 3 Q 7 U 2 V j d G l v b j E v R m l s b S B 0 Y W J s Z V 8 g b m 9 u X 2 5 1 b W V y a W N h b C 9 B d X R v U m V t b 3 Z l Z E N v b H V t b n M x L n t t b 2 R h b F 9 2 Y W x 1 Z V 9 y Y X R p b m c s N H 0 m c X V v d D s s J n F 1 b 3 Q 7 U 2 V j d G l v b j E v R m l s b S B 0 Y W J s Z V 8 g b m 9 u X 2 5 1 b W V y a W N h b C 9 B d X R v U m V t b 3 Z l Z E N v b H V t b n M x L n t t b 2 R h b F 9 2 Y W x 1 Z V 9 s Y X N 0 X 3 V w Z G F 0 Z S w 1 f S Z x d W 9 0 O y w m c X V v d D t T Z W N 0 a W 9 u M S 9 G a W x t I H R h Y m x l X y B u b 2 5 f b n V t Z X J p Y 2 F s L 0 F 1 d G 9 S Z W 1 v d m V k Q 2 9 s d W 1 u c z E u e 2 1 v Z G F s X 3 Z h b H V l X 3 N w Z W N p Y W x f Z m V h d H V y Z X M s N n 0 m c X V v d D s s J n F 1 b 3 Q 7 U 2 V j d G l v b j E v R m l s b S B 0 Y W J s Z V 8 g b m 9 u X 2 5 1 b W V y a W N h b C 9 B d X R v U m V t b 3 Z l Z E N v b H V t b n M x L n t t b 2 R h b F 9 2 Y W x 1 Z V 9 m d W x s d G V 4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a W x t I H R h Y m x l X y B u b 2 5 f b n V t Z X J p Y 2 F s L 0 F 1 d G 9 S Z W 1 v d m V k Q 2 9 s d W 1 u c z E u e 2 1 v Z G F s X 3 Z h b H V l X 3 R p d G x l L D B 9 J n F 1 b 3 Q 7 L C Z x d W 9 0 O 1 N l Y 3 R p b 2 4 x L 0 Z p b G 0 g d G F i b G V f I G 5 v b l 9 u d W 1 l c m l j Y W w v Q X V 0 b 1 J l b W 9 2 Z W R D b 2 x 1 b W 5 z M S 5 7 b W 9 k Y W x f d m F s d W V f Z G V z Y 3 J p c H R p b 2 4 s M X 0 m c X V v d D s s J n F 1 b 3 Q 7 U 2 V j d G l v b j E v R m l s b S B 0 Y W J s Z V 8 g b m 9 u X 2 5 1 b W V y a W N h b C 9 B d X R v U m V t b 3 Z l Z E N v b H V t b n M x L n t t b 2 R h b F 9 2 Y W x 1 Z V 9 y Z W x l Y X N l X 3 l l Y X I s M n 0 m c X V v d D s s J n F 1 b 3 Q 7 U 2 V j d G l v b j E v R m l s b S B 0 Y W J s Z V 8 g b m 9 u X 2 5 1 b W V y a W N h b C 9 B d X R v U m V t b 3 Z l Z E N v b H V t b n M x L n t t b 2 R h b F 9 2 Y W x 1 Z V 9 s Y W 5 n d W F n Z S w z f S Z x d W 9 0 O y w m c X V v d D t T Z W N 0 a W 9 u M S 9 G a W x t I H R h Y m x l X y B u b 2 5 f b n V t Z X J p Y 2 F s L 0 F 1 d G 9 S Z W 1 v d m V k Q 2 9 s d W 1 u c z E u e 2 1 v Z G F s X 3 Z h b H V l X 3 J h d G l u Z y w 0 f S Z x d W 9 0 O y w m c X V v d D t T Z W N 0 a W 9 u M S 9 G a W x t I H R h Y m x l X y B u b 2 5 f b n V t Z X J p Y 2 F s L 0 F 1 d G 9 S Z W 1 v d m V k Q 2 9 s d W 1 u c z E u e 2 1 v Z G F s X 3 Z h b H V l X 2 x h c 3 R f d X B k Y X R l L D V 9 J n F 1 b 3 Q 7 L C Z x d W 9 0 O 1 N l Y 3 R p b 2 4 x L 0 Z p b G 0 g d G F i b G V f I G 5 v b l 9 u d W 1 l c m l j Y W w v Q X V 0 b 1 J l b W 9 2 Z W R D b 2 x 1 b W 5 z M S 5 7 b W 9 k Y W x f d m F s d W V f c 3 B l Y 2 l h b F 9 m Z W F 0 d X J l c y w 2 f S Z x d W 9 0 O y w m c X V v d D t T Z W N 0 a W 9 u M S 9 G a W x t I H R h Y m x l X y B u b 2 5 f b n V t Z X J p Y 2 F s L 0 F 1 d G 9 S Z W 1 v d m V k Q 2 9 s d W 1 u c z E u e 2 1 v Z G F s X 3 Z h b H V l X 2 Z 1 b G x 0 Z X h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t J T I w d G F i b G V f J T I w b m 9 u X 2 5 1 b W V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d G F i b G V f J T I w b m 9 u X 2 5 1 b W V y a W N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d G F i b G V f J T I w b m 9 u X 2 5 1 b W V y a W N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0 l M j B 0 Y W J s Z V 8 l M j B u b 2 5 f b n V t Z X J p Y 2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l s b V 9 0 Y W J s Z V 9 f b m 9 u X 2 5 1 b W V y a W N h b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z V D E 0 O j I z O j A 0 L j E z M j k 1 N z h a I i A v P j x F b n R y e S B U e X B l P S J G a W x s Q 2 9 s d W 1 u V H l w Z X M i I F Z h b H V l P S J z Q m d Z R E F 3 W U h C Z 1 k 9 I i A v P j x F b n R y e S B U e X B l P S J G a W x s Q 2 9 s d W 1 u T m F t Z X M i I F Z h b H V l P S J z W y Z x d W 9 0 O 2 1 v Z G F s X 3 Z h b H V l X 3 R p d G x l J n F 1 b 3 Q 7 L C Z x d W 9 0 O 2 1 v Z G F s X 3 Z h b H V l X 2 R l c 2 N y a X B 0 a W 9 u J n F 1 b 3 Q 7 L C Z x d W 9 0 O 2 1 v Z G F s X 3 Z h b H V l X 3 J l b G V h c 2 V f e W V h c i Z x d W 9 0 O y w m c X V v d D t t b 2 R h b F 9 2 Y W x 1 Z V 9 s Y W 5 n d W F n Z S Z x d W 9 0 O y w m c X V v d D t t b 2 R h b F 9 2 Y W x 1 Z V 9 y Y X R p b m c m c X V v d D s s J n F 1 b 3 Q 7 b W 9 k Y W x f d m F s d W V f b G F z d F 9 1 c G R h d G U m c X V v d D s s J n F 1 b 3 Q 7 b W 9 k Y W x f d m F s d W V f c 3 B l Y 2 l h b F 9 m Z W F 0 d X J l c y Z x d W 9 0 O y w m c X V v d D t t b 2 R h b F 9 2 Y W x 1 Z V 9 m d W x s d G V 4 d C Z x d W 9 0 O 1 0 i I C 8 + P E V u d H J 5 I F R 5 c G U 9 I k Z p b G x T d G F 0 d X M i I F Z h b H V l P S J z Q 2 9 t c G x l d G U i I C 8 + P E V u d H J 5 I F R 5 c G U 9 I k Z p b G x D b 3 V u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t I H R h Y m x l X y B u b 2 5 f b n V t Z X J p Y 2 F s L 0 F 1 d G 9 S Z W 1 v d m V k Q 2 9 s d W 1 u c z E u e 2 1 v Z G F s X 3 Z h b H V l X 3 R p d G x l L D B 9 J n F 1 b 3 Q 7 L C Z x d W 9 0 O 1 N l Y 3 R p b 2 4 x L 0 Z p b G 0 g d G F i b G V f I G 5 v b l 9 u d W 1 l c m l j Y W w v Q X V 0 b 1 J l b W 9 2 Z W R D b 2 x 1 b W 5 z M S 5 7 b W 9 k Y W x f d m F s d W V f Z G V z Y 3 J p c H R p b 2 4 s M X 0 m c X V v d D s s J n F 1 b 3 Q 7 U 2 V j d G l v b j E v R m l s b S B 0 Y W J s Z V 8 g b m 9 u X 2 5 1 b W V y a W N h b C 9 B d X R v U m V t b 3 Z l Z E N v b H V t b n M x L n t t b 2 R h b F 9 2 Y W x 1 Z V 9 y Z W x l Y X N l X 3 l l Y X I s M n 0 m c X V v d D s s J n F 1 b 3 Q 7 U 2 V j d G l v b j E v R m l s b S B 0 Y W J s Z V 8 g b m 9 u X 2 5 1 b W V y a W N h b C 9 B d X R v U m V t b 3 Z l Z E N v b H V t b n M x L n t t b 2 R h b F 9 2 Y W x 1 Z V 9 s Y W 5 n d W F n Z S w z f S Z x d W 9 0 O y w m c X V v d D t T Z W N 0 a W 9 u M S 9 G a W x t I H R h Y m x l X y B u b 2 5 f b n V t Z X J p Y 2 F s L 0 F 1 d G 9 S Z W 1 v d m V k Q 2 9 s d W 1 u c z E u e 2 1 v Z G F s X 3 Z h b H V l X 3 J h d G l u Z y w 0 f S Z x d W 9 0 O y w m c X V v d D t T Z W N 0 a W 9 u M S 9 G a W x t I H R h Y m x l X y B u b 2 5 f b n V t Z X J p Y 2 F s L 0 F 1 d G 9 S Z W 1 v d m V k Q 2 9 s d W 1 u c z E u e 2 1 v Z G F s X 3 Z h b H V l X 2 x h c 3 R f d X B k Y X R l L D V 9 J n F 1 b 3 Q 7 L C Z x d W 9 0 O 1 N l Y 3 R p b 2 4 x L 0 Z p b G 0 g d G F i b G V f I G 5 v b l 9 u d W 1 l c m l j Y W w v Q X V 0 b 1 J l b W 9 2 Z W R D b 2 x 1 b W 5 z M S 5 7 b W 9 k Y W x f d m F s d W V f c 3 B l Y 2 l h b F 9 m Z W F 0 d X J l c y w 2 f S Z x d W 9 0 O y w m c X V v d D t T Z W N 0 a W 9 u M S 9 G a W x t I H R h Y m x l X y B u b 2 5 f b n V t Z X J p Y 2 F s L 0 F 1 d G 9 S Z W 1 v d m V k Q 2 9 s d W 1 u c z E u e 2 1 v Z G F s X 3 Z h b H V l X 2 Z 1 b G x 0 Z X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p b G 0 g d G F i b G V f I G 5 v b l 9 u d W 1 l c m l j Y W w v Q X V 0 b 1 J l b W 9 2 Z W R D b 2 x 1 b W 5 z M S 5 7 b W 9 k Y W x f d m F s d W V f d G l 0 b G U s M H 0 m c X V v d D s s J n F 1 b 3 Q 7 U 2 V j d G l v b j E v R m l s b S B 0 Y W J s Z V 8 g b m 9 u X 2 5 1 b W V y a W N h b C 9 B d X R v U m V t b 3 Z l Z E N v b H V t b n M x L n t t b 2 R h b F 9 2 Y W x 1 Z V 9 k Z X N j c m l w d G l v b i w x f S Z x d W 9 0 O y w m c X V v d D t T Z W N 0 a W 9 u M S 9 G a W x t I H R h Y m x l X y B u b 2 5 f b n V t Z X J p Y 2 F s L 0 F 1 d G 9 S Z W 1 v d m V k Q 2 9 s d W 1 u c z E u e 2 1 v Z G F s X 3 Z h b H V l X 3 J l b G V h c 2 V f e W V h c i w y f S Z x d W 9 0 O y w m c X V v d D t T Z W N 0 a W 9 u M S 9 G a W x t I H R h Y m x l X y B u b 2 5 f b n V t Z X J p Y 2 F s L 0 F 1 d G 9 S Z W 1 v d m V k Q 2 9 s d W 1 u c z E u e 2 1 v Z G F s X 3 Z h b H V l X 2 x h b m d 1 Y W d l L D N 9 J n F 1 b 3 Q 7 L C Z x d W 9 0 O 1 N l Y 3 R p b 2 4 x L 0 Z p b G 0 g d G F i b G V f I G 5 v b l 9 u d W 1 l c m l j Y W w v Q X V 0 b 1 J l b W 9 2 Z W R D b 2 x 1 b W 5 z M S 5 7 b W 9 k Y W x f d m F s d W V f c m F 0 a W 5 n L D R 9 J n F 1 b 3 Q 7 L C Z x d W 9 0 O 1 N l Y 3 R p b 2 4 x L 0 Z p b G 0 g d G F i b G V f I G 5 v b l 9 u d W 1 l c m l j Y W w v Q X V 0 b 1 J l b W 9 2 Z W R D b 2 x 1 b W 5 z M S 5 7 b W 9 k Y W x f d m F s d W V f b G F z d F 9 1 c G R h d G U s N X 0 m c X V v d D s s J n F 1 b 3 Q 7 U 2 V j d G l v b j E v R m l s b S B 0 Y W J s Z V 8 g b m 9 u X 2 5 1 b W V y a W N h b C 9 B d X R v U m V t b 3 Z l Z E N v b H V t b n M x L n t t b 2 R h b F 9 2 Y W x 1 Z V 9 z c G V j a W F s X 2 Z l Y X R 1 c m V z L D Z 9 J n F 1 b 3 Q 7 L C Z x d W 9 0 O 1 N l Y 3 R p b 2 4 x L 0 Z p b G 0 g d G F i b G V f I G 5 v b l 9 u d W 1 l c m l j Y W w v Q X V 0 b 1 J l b W 9 2 Z W R D b 2 x 1 b W 5 z M S 5 7 b W 9 k Y W x f d m F s d W V f Z n V s b H R l e H Q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t J T I w d G F i b G V f J T I w b m 9 u X 2 5 1 b W V y a W N h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d G F i b G V f J T I w b m 9 u X 2 5 1 b W V y a W N h b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t J T I w d G F i b G V f J T I w b m 9 u X 2 5 1 b W V y a W N h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y U y M H R h Y m x l X y U y M G 5 v b l 9 u d W 1 l c m l j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l c l 9 f d G F i b G V f X 2 5 v b l 9 u d W 1 l c m l j Y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f I H R h Y m x l X y B u b 2 5 f b n V t Z X J p Y 2 F s L 0 F 1 d G 9 S Z W 1 v d m V k Q 2 9 s d W 1 u c z E u e 2 1 v Z G V f Z m l y c 3 R f b m F t Z S w w f S Z x d W 9 0 O y w m c X V v d D t T Z W N 0 a W 9 u M S 9 D d X N 0 b 2 1 l c l 8 g d G F i b G V f I G 5 v b l 9 u d W 1 l c m l j Y W w v Q X V 0 b 1 J l b W 9 2 Z W R D b 2 x 1 b W 5 z M S 5 7 b W 9 k Z V 9 s Y X N 0 X 2 1 h b W U s M X 0 m c X V v d D s s J n F 1 b 3 Q 7 U 2 V j d G l v b j E v Q 3 V z d G 9 t Z X J f I H R h Y m x l X y B u b 2 5 f b n V t Z X J p Y 2 F s L 0 F 1 d G 9 S Z W 1 v d m V k Q 2 9 s d W 1 u c z E u e 2 1 v Z G V f Y 3 J l Y X R l X 2 R h d G U s M n 0 m c X V v d D s s J n F 1 b 3 Q 7 U 2 V j d G l v b j E v Q 3 V z d G 9 t Z X J f I H R h Y m x l X y B u b 2 5 f b n V t Z X J p Y 2 F s L 0 F 1 d G 9 S Z W 1 v d m V k Q 2 9 s d W 1 u c z E u e 2 1 v Z G V f b G F z d F 9 1 c G R h d G U s M 3 0 m c X V v d D s s J n F 1 b 3 Q 7 U 2 V j d G l v b j E v Q 3 V z d G 9 t Z X J f I H R h Y m x l X y B u b 2 5 f b n V t Z X J p Y 2 F s L 0 F 1 d G 9 S Z W 1 v d m V k Q 2 9 s d W 1 u c z E u e 2 1 v Z G V f Y W N 0 a X Z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1 c 3 R v b W V y X y B 0 Y W J s Z V 8 g b m 9 u X 2 5 1 b W V y a W N h b C 9 B d X R v U m V t b 3 Z l Z E N v b H V t b n M x L n t t b 2 R l X 2 Z p c n N 0 X 2 5 h b W U s M H 0 m c X V v d D s s J n F 1 b 3 Q 7 U 2 V j d G l v b j E v Q 3 V z d G 9 t Z X J f I H R h Y m x l X y B u b 2 5 f b n V t Z X J p Y 2 F s L 0 F 1 d G 9 S Z W 1 v d m V k Q 2 9 s d W 1 u c z E u e 2 1 v Z G V f b G F z d F 9 t Y W 1 l L D F 9 J n F 1 b 3 Q 7 L C Z x d W 9 0 O 1 N l Y 3 R p b 2 4 x L 0 N 1 c 3 R v b W V y X y B 0 Y W J s Z V 8 g b m 9 u X 2 5 1 b W V y a W N h b C 9 B d X R v U m V t b 3 Z l Z E N v b H V t b n M x L n t t b 2 R l X 2 N y Z W F 0 Z V 9 k Y X R l L D J 9 J n F 1 b 3 Q 7 L C Z x d W 9 0 O 1 N l Y 3 R p b 2 4 x L 0 N 1 c 3 R v b W V y X y B 0 Y W J s Z V 8 g b m 9 u X 2 5 1 b W V y a W N h b C 9 B d X R v U m V t b 3 Z l Z E N v b H V t b n M x L n t t b 2 R l X 2 x h c 3 R f d X B k Y X R l L D N 9 J n F 1 b 3 Q 7 L C Z x d W 9 0 O 1 N l Y 3 R p b 2 4 x L 0 N 1 c 3 R v b W V y X y B 0 Y W J s Z V 8 g b m 9 u X 2 5 1 b W V y a W N h b C 9 B d X R v U m V t b 3 Z l Z E N v b H V t b n M x L n t t b 2 R l X 2 F j d G l 2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k Z V 9 m a X J z d F 9 u Y W 1 l J n F 1 b 3 Q 7 L C Z x d W 9 0 O 2 1 v Z G V f b G F z d F 9 t Y W 1 l J n F 1 b 3 Q 7 L C Z x d W 9 0 O 2 1 v Z G V f Y 3 J l Y X R l X 2 R h d G U m c X V v d D s s J n F 1 b 3 Q 7 b W 9 k Z V 9 s Y X N 0 X 3 V w Z G F 0 Z S Z x d W 9 0 O y w m c X V v d D t t b 2 R l X 2 F j d G l 2 Z S Z x d W 9 0 O 1 0 i I C 8 + P E V u d H J 5 I F R 5 c G U 9 I k Z p b G x D b 2 x 1 b W 5 U e X B l c y I g V m F s d W U 9 I n N C Z 1 l K Q n d N P S I g L z 4 8 R W 5 0 c n k g V H l w Z T 0 i R m l s b E x h c 3 R V c G R h d G V k I i B W Y W x 1 Z T 0 i Z D I w M j M t M D k t M D N U M T Q 6 M j c 6 M j k u O D Y 2 M z c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l 8 l M j B 0 Y W J s Z V 8 l M j B u b 2 5 f b n V t Z X J p Y 2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y U y M H R h Y m x l X y U y M G 5 v b l 9 u d W 1 l c m l j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f J T I w d G F i b G V f J T I w b m 9 u X 2 5 1 b W V y a W N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0 1 H Q m d Z P S I g L z 4 8 R W 5 0 c n k g V H l w Z T 0 i R m l s b E x h c 3 R V c G R h d G V k I i B W Y W x 1 Z T 0 i Z D I w M j M t M D k t M D N U M T Q 6 M z g 6 M D M u M T g 3 M D Y 0 N V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N v b H V t b k 5 h b W V z I i B W Y W x 1 Z T 0 i c 1 s m c X V v d D t 0 a X R s Z S Z x d W 9 0 O y w m c X V v d D t y Z W 5 0 Y W x f d G 9 0 Y W x z J n F 1 b 3 Q 7 L C Z x d W 9 0 O 3 R v d G F s X 2 F t b 3 V u d F 9 w Y W l k J n F 1 b 3 Q 7 L C Z x d W 9 0 O 2 F 2 Z X J h Z 2 V f c m V u d G F s X 2 R 1 c m F 0 a W 9 u J n F 1 b 3 Q 7 L C Z x d W 9 0 O 2 F 2 Z X J h Z 2 V f c m V u d G F s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V 8 g V E 9 Q I D E w I G 1 v d m l l c y 9 B d X R v U m V t b 3 Z l Z E N v b H V t b n M x L n t 0 a X R s Z S w w f S Z x d W 9 0 O y w m c X V v d D t T Z W N 0 a W 9 u M S 9 R M V 8 g V E 9 Q I D E w I G 1 v d m l l c y 9 B d X R v U m V t b 3 Z l Z E N v b H V t b n M x L n t y Z W 5 0 Y W x f d G 9 0 Y W x z L D F 9 J n F 1 b 3 Q 7 L C Z x d W 9 0 O 1 N l Y 3 R p b 2 4 x L 1 E x X y B U T 1 A g M T A g b W 9 2 a W V z L 0 F 1 d G 9 S Z W 1 v d m V k Q 2 9 s d W 1 u c z E u e 3 R v d G F s X 2 F t b 3 V u d F 9 w Y W l k L D J 9 J n F 1 b 3 Q 7 L C Z x d W 9 0 O 1 N l Y 3 R p b 2 4 x L 1 E x X y B U T 1 A g M T A g b W 9 2 a W V z L 0 F 1 d G 9 S Z W 1 v d m V k Q 2 9 s d W 1 u c z E u e 2 F 2 Z X J h Z 2 V f c m V u d G F s X 2 R 1 c m F 0 a W 9 u L D N 9 J n F 1 b 3 Q 7 L C Z x d W 9 0 O 1 N l Y 3 R p b 2 4 x L 1 E x X y B U T 1 A g M T A g b W 9 2 a W V z L 0 F 1 d G 9 S Z W 1 v d m V k Q 2 9 s d W 1 u c z E u e 2 F 2 Z X J h Z 2 V f c m V u d G F s X 3 J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F f I F R P U C A x M C B t b 3 Z p Z X M v Q X V 0 b 1 J l b W 9 2 Z W R D b 2 x 1 b W 5 z M S 5 7 d G l 0 b G U s M H 0 m c X V v d D s s J n F 1 b 3 Q 7 U 2 V j d G l v b j E v U T F f I F R P U C A x M C B t b 3 Z p Z X M v Q X V 0 b 1 J l b W 9 2 Z W R D b 2 x 1 b W 5 z M S 5 7 c m V u d G F s X 3 R v d G F s c y w x f S Z x d W 9 0 O y w m c X V v d D t T Z W N 0 a W 9 u M S 9 R M V 8 g V E 9 Q I D E w I G 1 v d m l l c y 9 B d X R v U m V t b 3 Z l Z E N v b H V t b n M x L n t 0 b 3 R h b F 9 h b W 9 1 b n R f c G F p Z C w y f S Z x d W 9 0 O y w m c X V v d D t T Z W N 0 a W 9 u M S 9 R M V 8 g V E 9 Q I D E w I G 1 v d m l l c y 9 B d X R v U m V t b 3 Z l Z E N v b H V t b n M x L n t h d m V y Y W d l X 3 J l b n R h b F 9 k d X J h d G l v b i w z f S Z x d W 9 0 O y w m c X V v d D t T Z W N 0 a W 9 u M S 9 R M V 8 g V E 9 Q I D E w I G 1 v d m l l c y 9 B d X R v U m V t b 3 Z l Z E N v b H V t b n M x L n t h d m V y Y W d l X 3 J l b n R h b F 9 y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M V 8 l M j B U T 1 A l M j A x M C U y M G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8 l M j B U T 1 A l M j A x M C U y M G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8 l M j B U T 1 A l M j A x M C U y M G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T F f X 1 R P U F 8 x M F 9 t b 3 Z p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N U M T Q 6 N D U 6 N D c u N D k 1 O D E 3 N V o i I C 8 + P E V u d H J 5 I F R 5 c G U 9 I k Z p b G x D b 2 x 1 b W 5 U e X B l c y I g V m F s d W U 9 I n N C Z 0 1 H Q m d Z P S I g L z 4 8 R W 5 0 c n k g V H l w Z T 0 i R m l s b E N v b H V t b k 5 h b W V z I i B W Y W x 1 Z T 0 i c 1 s m c X V v d D t 0 a X R s Z S Z x d W 9 0 O y w m c X V v d D t y Z W 5 0 Y W x f d G 9 0 Y W x z J n F 1 b 3 Q 7 L C Z x d W 9 0 O 3 R v d G F s X 2 F t b 3 V u d F 9 w Y W l k J n F 1 b 3 Q 7 L C Z x d W 9 0 O 2 F 2 Z X J h Z 2 V f c m V u d G F s X 2 R 1 c m F 0 a W 9 u J n F 1 b 3 Q 7 L C Z x d W 9 0 O 2 F 2 Z X J h Z 2 V f c m V u d G F s X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V 8 g V E 9 Q I D E w I G 1 v d m l l c y A o M i k v Q X V 0 b 1 J l b W 9 2 Z W R D b 2 x 1 b W 5 z M S 5 7 d G l 0 b G U s M H 0 m c X V v d D s s J n F 1 b 3 Q 7 U 2 V j d G l v b j E v U T F f I F R P U C A x M C B t b 3 Z p Z X M g K D I p L 0 F 1 d G 9 S Z W 1 v d m V k Q 2 9 s d W 1 u c z E u e 3 J l b n R h b F 9 0 b 3 R h b H M s M X 0 m c X V v d D s s J n F 1 b 3 Q 7 U 2 V j d G l v b j E v U T F f I F R P U C A x M C B t b 3 Z p Z X M g K D I p L 0 F 1 d G 9 S Z W 1 v d m V k Q 2 9 s d W 1 u c z E u e 3 R v d G F s X 2 F t b 3 V u d F 9 w Y W l k L D J 9 J n F 1 b 3 Q 7 L C Z x d W 9 0 O 1 N l Y 3 R p b 2 4 x L 1 E x X y B U T 1 A g M T A g b W 9 2 a W V z I C g y K S 9 B d X R v U m V t b 3 Z l Z E N v b H V t b n M x L n t h d m V y Y W d l X 3 J l b n R h b F 9 k d X J h d G l v b i w z f S Z x d W 9 0 O y w m c X V v d D t T Z W N 0 a W 9 u M S 9 R M V 8 g V E 9 Q I D E w I G 1 v d m l l c y A o M i k v Q X V 0 b 1 J l b W 9 2 Z W R D b 2 x 1 b W 5 z M S 5 7 Y X Z l c m F n Z V 9 y Z W 5 0 Y W x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M V 8 g V E 9 Q I D E w I G 1 v d m l l c y A o M i k v Q X V 0 b 1 J l b W 9 2 Z W R D b 2 x 1 b W 5 z M S 5 7 d G l 0 b G U s M H 0 m c X V v d D s s J n F 1 b 3 Q 7 U 2 V j d G l v b j E v U T F f I F R P U C A x M C B t b 3 Z p Z X M g K D I p L 0 F 1 d G 9 S Z W 1 v d m V k Q 2 9 s d W 1 u c z E u e 3 J l b n R h b F 9 0 b 3 R h b H M s M X 0 m c X V v d D s s J n F 1 b 3 Q 7 U 2 V j d G l v b j E v U T F f I F R P U C A x M C B t b 3 Z p Z X M g K D I p L 0 F 1 d G 9 S Z W 1 v d m V k Q 2 9 s d W 1 u c z E u e 3 R v d G F s X 2 F t b 3 V u d F 9 w Y W l k L D J 9 J n F 1 b 3 Q 7 L C Z x d W 9 0 O 1 N l Y 3 R p b 2 4 x L 1 E x X y B U T 1 A g M T A g b W 9 2 a W V z I C g y K S 9 B d X R v U m V t b 3 Z l Z E N v b H V t b n M x L n t h d m V y Y W d l X 3 J l b n R h b F 9 k d X J h d G l v b i w z f S Z x d W 9 0 O y w m c X V v d D t T Z W N 0 a W 9 u M S 9 R M V 8 g V E 9 Q I D E w I G 1 v d m l l c y A o M i k v Q X V 0 b 1 J l b W 9 2 Z W R D b 2 x 1 b W 5 z M S 5 7 Y X Z l c m F n Z V 9 y Z W 5 0 Y W x f c m F 0 Z S w 0 f S Z x d W 9 0 O 1 0 s J n F 1 b 3 Q 7 U m V s Y X R p b 2 5 z a G l w S W 5 m b y Z x d W 9 0 O z p b X X 0 i I C 8 + P E V u d H J 5 I F R 5 c G U 9 I l F 1 Z X J 5 S U Q i I F Z h b H V l P S J z Z D h k Y T Q w O T g t N T N h Y S 0 0 Z T M 1 L T h m M D U t Y j M 2 N j F h M j c y M T c w I i A v P j w v U 3 R h Y m x l R W 5 0 c m l l c z 4 8 L 0 l 0 Z W 0 + P E l 0 Z W 0 + P E l 0 Z W 1 M b 2 N h d G l v b j 4 8 S X R l b V R 5 c G U + R m 9 y b X V s Y T w v S X R l b V R 5 c G U + P E l 0 Z W 1 Q Y X R o P l N l Y 3 R p b 2 4 x L 1 E x X y U y M F R P U C U y M D E w J T I w b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W J v d H R v b T E w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R m l s b E N v b H V t b k 5 h b W V z I i B W Y W x 1 Z T 0 i c 1 s m c X V v d D t 0 a X R s Z S Z x d W 9 0 O y w m c X V v d D t y Z W 5 0 Y W x f d G 9 0 Y W x z J n F 1 b 3 Q 7 L C Z x d W 9 0 O 3 R v d G F s X 2 F t b 3 V u d F 9 w Y W l k J n F 1 b 3 Q 7 L C Z x d W 9 0 O 2 F 2 Z X J h Z 2 V f c m V u d G F s X 2 R 1 c m F 0 a W 9 u J n F 1 b 3 Q 7 L C Z x d W 9 0 O 2 F 2 Z X J h Z 2 V f c m V u d G F s X 3 J h d G U m c X V v d D t d I i A v P j x F b n R y e S B U e X B l P S J G a W x s R W 5 h Y m x l Z C I g V m F s d W U 9 I m w x I i A v P j x F b n R y e S B U e X B l P S J G a W x s Q 2 9 s d W 1 u V H l w Z X M i I F Z h b H V l P S J z Q m d N R 0 J n W T 0 i I C 8 + P E V u d H J 5 I F R 5 c G U 9 I k Z p b G x M Y X N 0 V X B k Y X R l Z C I g V m F s d W U 9 I m Q y M D I z L T A 4 L T I x V D I w O j A 3 O j E 4 L j Q 5 O T c w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f M 1 8 x M F 9 C U T F f Y m 9 0 d G 9 t M T A y M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Q l E x L W J v d H R v b T E w L 0 F 1 d G 9 S Z W 1 v d m V k Q 2 9 s d W 1 u c z E u e 3 R p d G x l L D B 9 J n F 1 b 3 Q 7 L C Z x d W 9 0 O 1 N l Y 3 R p b 2 4 x L z M g M T A g Q l E x L W J v d H R v b T E w L 0 F 1 d G 9 S Z W 1 v d m V k Q 2 9 s d W 1 u c z E u e 3 J l b n R h b F 9 0 b 3 R h b H M s M X 0 m c X V v d D s s J n F 1 b 3 Q 7 U 2 V j d G l v b j E v M y A x M C B C U T E t Y m 9 0 d G 9 t M T A v Q X V 0 b 1 J l b W 9 2 Z W R D b 2 x 1 b W 5 z M S 5 7 d G 9 0 Y W x f Y W 1 v d W 5 0 X 3 B h a W Q s M n 0 m c X V v d D s s J n F 1 b 3 Q 7 U 2 V j d G l v b j E v M y A x M C B C U T E t Y m 9 0 d G 9 t M T A v Q X V 0 b 1 J l b W 9 2 Z W R D b 2 x 1 b W 5 z M S 5 7 Y X Z l c m F n Z V 9 y Z W 5 0 Y W x f Z H V y Y X R p b 2 4 s M 3 0 m c X V v d D s s J n F 1 b 3 Q 7 U 2 V j d G l v b j E v M y A x M C B C U T E t Y m 9 0 d G 9 t M T A v Q X V 0 b 1 J l b W 9 2 Z W R D b 2 x 1 b W 5 z M S 5 7 Y X Z l c m F n Z V 9 y Z W 5 0 Y W x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I D E w I E J R M S 1 i b 3 R 0 b 2 0 x M C 9 B d X R v U m V t b 3 Z l Z E N v b H V t b n M x L n t 0 a X R s Z S w w f S Z x d W 9 0 O y w m c X V v d D t T Z W N 0 a W 9 u M S 8 z I D E w I E J R M S 1 i b 3 R 0 b 2 0 x M C 9 B d X R v U m V t b 3 Z l Z E N v b H V t b n M x L n t y Z W 5 0 Y W x f d G 9 0 Y W x z L D F 9 J n F 1 b 3 Q 7 L C Z x d W 9 0 O 1 N l Y 3 R p b 2 4 x L z M g M T A g Q l E x L W J v d H R v b T E w L 0 F 1 d G 9 S Z W 1 v d m V k Q 2 9 s d W 1 u c z E u e 3 R v d G F s X 2 F t b 3 V u d F 9 w Y W l k L D J 9 J n F 1 b 3 Q 7 L C Z x d W 9 0 O 1 N l Y 3 R p b 2 4 x L z M g M T A g Q l E x L W J v d H R v b T E w L 0 F 1 d G 9 S Z W 1 v d m V k Q 2 9 s d W 1 u c z E u e 2 F 2 Z X J h Z 2 V f c m V u d G F s X 2 R 1 c m F 0 a W 9 u L D N 9 J n F 1 b 3 Q 7 L C Z x d W 9 0 O 1 N l Y 3 R p b 2 4 x L z M g M T A g Q l E x L W J v d H R v b T E w L 0 F 1 d G 9 S Z W 1 v d m V k Q 2 9 s d W 1 u c z E u e 2 F 2 Z X J h Z 2 V f c m V u d G F s X 3 J h d G U s N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z J T I w M T A l M j B C U T E t Y m 9 0 d G 9 t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W J v d H R v b T E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1 i b 3 R 0 b 2 0 x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0 y J T I w Y 2 F 0 Z W d v c n k l M j A o N S k 8 L 0 l 0 Z W 1 Q Y X R o P j w v S X R l b U x v Y 2 F 0 a W 9 u P j x T d G F i b G V F b n R y a W V z P j x F b n R y e S B U e X B l P S J G a W x s U 3 R h d H V z I i B W Y W x 1 Z T 0 i c 0 N v b X B s Z X R l I i A v P j x F b n R y e S B U e X B l P S J G a W x s Q 2 9 s d W 1 u T m F t Z X M i I F Z h b H V l P S J z W y Z x d W 9 0 O 2 N h d G V n b 3 J 5 X 2 l k J n F 1 b 3 Q 7 L C Z x d W 9 0 O 2 N h d G V n b 3 J 5 X 2 5 h b W U m c X V v d D s s J n F 1 b 3 Q 7 Y 2 9 1 b n R f Z m l s b S Z x d W 9 0 O y w m c X V v d D t y Z W 5 0 Y W x f d G 9 0 Y W w m c X V v d D s s J n F 1 b 3 Q 7 d G 9 0 Y W x f Y W 1 v d W 5 0 X 3 B h a W Q m c X V v d D t d I i A v P j x F b n R y e S B U e X B l P S J G a W x s R W 5 h Y m x l Z C I g V m F s d W U 9 I m w x I i A v P j x F b n R y e S B U e X B l P S J G a W x s Q 2 9 s d W 1 u V H l w Z X M i I F Z h b H V l P S J z Q X d Z R E F 3 W T 0 i I C 8 + P E V u d H J 5 I F R 5 c G U 9 I k Z p b G x M Y X N 0 V X B k Y X R l Z C I g V m F s d W U 9 I m Q y M D I z L T A 4 L T I x V D E 5 O j Q z O j M 1 L j I z M z k x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3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f M 1 8 x M F 9 C U T F f M l 9 j Y X R l Z 2 9 y e V 9 f N D E 2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x M C B C U T E t M i B j Y X R l Z 2 9 y e S A o N C k v Q X V 0 b 1 J l b W 9 2 Z W R D b 2 x 1 b W 5 z M S 5 7 Y 2 F 0 Z W d v c n l f a W Q s M H 0 m c X V v d D s s J n F 1 b 3 Q 7 U 2 V j d G l v b j E v M y A x M C B C U T E t M i B j Y X R l Z 2 9 y e S A o N C k v Q X V 0 b 1 J l b W 9 2 Z W R D b 2 x 1 b W 5 z M S 5 7 Y 2 F 0 Z W d v c n l f b m F t Z S w x f S Z x d W 9 0 O y w m c X V v d D t T Z W N 0 a W 9 u M S 8 z I D E w I E J R M S 0 y I G N h d G V n b 3 J 5 I C g 0 K S 9 B d X R v U m V t b 3 Z l Z E N v b H V t b n M x L n t j b 3 V u d F 9 m a W x t L D J 9 J n F 1 b 3 Q 7 L C Z x d W 9 0 O 1 N l Y 3 R p b 2 4 x L z M g M T A g Q l E x L T I g Y 2 F 0 Z W d v c n k g K D Q p L 0 F 1 d G 9 S Z W 1 v d m V k Q 2 9 s d W 1 u c z E u e 3 J l b n R h b F 9 0 b 3 R h b C w z f S Z x d W 9 0 O y w m c X V v d D t T Z W N 0 a W 9 u M S 8 z I D E w I E J R M S 0 y I G N h d G V n b 3 J 5 I C g 0 K S 9 B d X R v U m V t b 3 Z l Z E N v b H V t b n M x L n t 0 b 3 R h b F 9 h b W 9 1 b n R f c G F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I D E w I E J R M S 0 y I G N h d G V n b 3 J 5 I C g 0 K S 9 B d X R v U m V t b 3 Z l Z E N v b H V t b n M x L n t j Y X R l Z 2 9 y e V 9 p Z C w w f S Z x d W 9 0 O y w m c X V v d D t T Z W N 0 a W 9 u M S 8 z I D E w I E J R M S 0 y I G N h d G V n b 3 J 5 I C g 0 K S 9 B d X R v U m V t b 3 Z l Z E N v b H V t b n M x L n t j Y X R l Z 2 9 y e V 9 u Y W 1 l L D F 9 J n F 1 b 3 Q 7 L C Z x d W 9 0 O 1 N l Y 3 R p b 2 4 x L z M g M T A g Q l E x L T I g Y 2 F 0 Z W d v c n k g K D Q p L 0 F 1 d G 9 S Z W 1 v d m V k Q 2 9 s d W 1 u c z E u e 2 N v d W 5 0 X 2 Z p b G 0 s M n 0 m c X V v d D s s J n F 1 b 3 Q 7 U 2 V j d G l v b j E v M y A x M C B C U T E t M i B j Y X R l Z 2 9 y e S A o N C k v Q X V 0 b 1 J l b W 9 2 Z W R D b 2 x 1 b W 5 z M S 5 7 c m V u d G F s X 3 R v d G F s L D N 9 J n F 1 b 3 Q 7 L C Z x d W 9 0 O 1 N l Y 3 R p b 2 4 x L z M g M T A g Q l E x L T I g Y 2 F 0 Z W d v c n k g K D Q p L 0 F 1 d G 9 S Z W 1 v d m V k Q 2 9 s d W 1 u c z E u e 3 R v d G F s X 2 F t b 3 V u d F 9 w Y W l k L D R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M y U y M D E w J T I w Q l E x L T I l M j B j Y X R l Z 2 9 y e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M i U y M G N h d G V n b 3 J 5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0 y J T I w Y 2 F 0 Z W d v c n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M i U y M G N h d G V n b 3 J 5 J T I w K D Y p P C 9 J d G V t U G F 0 a D 4 8 L 0 l 0 Z W 1 M b 2 N h d G l v b j 4 8 U 3 R h Y m x l R W 5 0 c m l l c z 4 8 R W 5 0 c n k g V H l w Z T 0 i R m l s b E N v d W 5 0 I i B W Y W x 1 Z T 0 i b D E 3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N v b H V t b k 5 h b W V z I i B W Y W x 1 Z T 0 i c 1 s m c X V v d D t j Y X R l Z 2 9 y e V 9 p Z C Z x d W 9 0 O y w m c X V v d D t j Y X R l Z 2 9 y e V 9 u Y W 1 l J n F 1 b 3 Q 7 L C Z x d W 9 0 O 2 N v d W 5 0 X 2 Z p b G 0 m c X V v d D s s J n F 1 b 3 Q 7 c m V u d G F s X 3 R v d G F s J n F 1 b 3 Q 7 L C Z x d W 9 0 O 3 R v d G F s X 2 F t b 3 V u d F 9 w Y W l k J n F 1 b 3 Q 7 X S I g L z 4 8 R W 5 0 c n k g V H l w Z T 0 i R m l s b E N v b H V t b l R 5 c G V z I i B W Y W x 1 Z T 0 i c 0 F 3 W U R B d 1 k 9 I i A v P j x F b n R y e S B U e X B l P S J G a W x s T G F z d F V w Z G F 0 Z W Q i I F Z h b H V l P S J k M j A y M y 0 w O C 0 y M V Q x O T o 0 M z o z N S 4 y M z M 5 M T I 2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x M C B C U T E t M i B j Y X R l Z 2 9 y e S A o N C k v Q X V 0 b 1 J l b W 9 2 Z W R D b 2 x 1 b W 5 z M S 5 7 Y 2 F 0 Z W d v c n l f a W Q s M H 0 m c X V v d D s s J n F 1 b 3 Q 7 U 2 V j d G l v b j E v M y A x M C B C U T E t M i B j Y X R l Z 2 9 y e S A o N C k v Q X V 0 b 1 J l b W 9 2 Z W R D b 2 x 1 b W 5 z M S 5 7 Y 2 F 0 Z W d v c n l f b m F t Z S w x f S Z x d W 9 0 O y w m c X V v d D t T Z W N 0 a W 9 u M S 8 z I D E w I E J R M S 0 y I G N h d G V n b 3 J 5 I C g 0 K S 9 B d X R v U m V t b 3 Z l Z E N v b H V t b n M x L n t j b 3 V u d F 9 m a W x t L D J 9 J n F 1 b 3 Q 7 L C Z x d W 9 0 O 1 N l Y 3 R p b 2 4 x L z M g M T A g Q l E x L T I g Y 2 F 0 Z W d v c n k g K D Q p L 0 F 1 d G 9 S Z W 1 v d m V k Q 2 9 s d W 1 u c z E u e 3 J l b n R h b F 9 0 b 3 R h b C w z f S Z x d W 9 0 O y w m c X V v d D t T Z W N 0 a W 9 u M S 8 z I D E w I E J R M S 0 y I G N h d G V n b 3 J 5 I C g 0 K S 9 B d X R v U m V t b 3 Z l Z E N v b H V t b n M x L n t 0 b 3 R h b F 9 h b W 9 1 b n R f c G F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I D E w I E J R M S 0 y I G N h d G V n b 3 J 5 I C g 0 K S 9 B d X R v U m V t b 3 Z l Z E N v b H V t b n M x L n t j Y X R l Z 2 9 y e V 9 p Z C w w f S Z x d W 9 0 O y w m c X V v d D t T Z W N 0 a W 9 u M S 8 z I D E w I E J R M S 0 y I G N h d G V n b 3 J 5 I C g 0 K S 9 B d X R v U m V t b 3 Z l Z E N v b H V t b n M x L n t j Y X R l Z 2 9 y e V 9 u Y W 1 l L D F 9 J n F 1 b 3 Q 7 L C Z x d W 9 0 O 1 N l Y 3 R p b 2 4 x L z M g M T A g Q l E x L T I g Y 2 F 0 Z W d v c n k g K D Q p L 0 F 1 d G 9 S Z W 1 v d m V k Q 2 9 s d W 1 u c z E u e 2 N v d W 5 0 X 2 Z p b G 0 s M n 0 m c X V v d D s s J n F 1 b 3 Q 7 U 2 V j d G l v b j E v M y A x M C B C U T E t M i B j Y X R l Z 2 9 y e S A o N C k v Q X V 0 b 1 J l b W 9 2 Z W R D b 2 x 1 b W 5 z M S 5 7 c m V u d G F s X 3 R v d G F s L D N 9 J n F 1 b 3 Q 7 L C Z x d W 9 0 O 1 N l Y 3 R p b 2 4 x L z M g M T A g Q l E x L T I g Y 2 F 0 Z W d v c n k g K D Q p L 0 F 1 d G 9 S Z W 1 v d m V k Q 2 9 s d W 1 u c z E u e 3 R v d G F s X 2 F t b 3 V u d F 9 w Y W l k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z J T I w M T A l M j B C U T E t M i U y M G N h d G V n b 3 J 5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0 y J T I w Y 2 F 0 Z W d v c n k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T I l M j B j Y X R l Z 2 9 y e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1 i b 3 R 0 b 2 0 x M C U y M C g z K T w v S X R l b V B h d G g + P C 9 J d G V t T G 9 j Y X R p b 2 4 + P F N 0 Y W J s Z U V u d H J p Z X M + P E V u d H J 5 I F R 5 c G U 9 I k Z p b G x D b 3 V u d C I g V m F s d W U 9 I m w x M C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D b 2 x 1 b W 5 O Y W 1 l c y I g V m F s d W U 9 I n N b J n F 1 b 3 Q 7 d G l 0 b G U m c X V v d D s s J n F 1 b 3 Q 7 c m V u d G F s X 3 R v d G F s c y Z x d W 9 0 O y w m c X V v d D t 0 b 3 R h b F 9 h b W 9 1 b n R f c G F p Z C Z x d W 9 0 O y w m c X V v d D t h d m V y Y W d l X 3 J l b n R h b F 9 k d X J h d G l v b i Z x d W 9 0 O y w m c X V v d D t h d m V y Y W d l X 3 J l b n R h b F 9 y Y X R l J n F 1 b 3 Q 7 X S I g L z 4 8 R W 5 0 c n k g V H l w Z T 0 i R m l s b E N v b H V t b l R 5 c G V z I i B W Y W x 1 Z T 0 i c 0 J n T U d C Z 1 k 9 I i A v P j x F b n R y e S B U e X B l P S J G a W x s T G F z d F V w Z G F 0 Z W Q i I F Z h b H V l P S J k M j A y M y 0 w O C 0 y M V Q y M D o w N z o x O C 4 0 O T k 3 M D U x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x M C B C U T E t Y m 9 0 d G 9 t M T A v Q X V 0 b 1 J l b W 9 2 Z W R D b 2 x 1 b W 5 z M S 5 7 d G l 0 b G U s M H 0 m c X V v d D s s J n F 1 b 3 Q 7 U 2 V j d G l v b j E v M y A x M C B C U T E t Y m 9 0 d G 9 t M T A v Q X V 0 b 1 J l b W 9 2 Z W R D b 2 x 1 b W 5 z M S 5 7 c m V u d G F s X 3 R v d G F s c y w x f S Z x d W 9 0 O y w m c X V v d D t T Z W N 0 a W 9 u M S 8 z I D E w I E J R M S 1 i b 3 R 0 b 2 0 x M C 9 B d X R v U m V t b 3 Z l Z E N v b H V t b n M x L n t 0 b 3 R h b F 9 h b W 9 1 b n R f c G F p Z C w y f S Z x d W 9 0 O y w m c X V v d D t T Z W N 0 a W 9 u M S 8 z I D E w I E J R M S 1 i b 3 R 0 b 2 0 x M C 9 B d X R v U m V t b 3 Z l Z E N v b H V t b n M x L n t h d m V y Y W d l X 3 J l b n R h b F 9 k d X J h d G l v b i w z f S Z x d W 9 0 O y w m c X V v d D t T Z W N 0 a W 9 u M S 8 z I D E w I E J R M S 1 i b 3 R 0 b 2 0 x M C 9 B d X R v U m V t b 3 Z l Z E N v b H V t b n M x L n t h d m V y Y W d l X 3 J l b n R h b F 9 y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g M T A g Q l E x L W J v d H R v b T E w L 0 F 1 d G 9 S Z W 1 v d m V k Q 2 9 s d W 1 u c z E u e 3 R p d G x l L D B 9 J n F 1 b 3 Q 7 L C Z x d W 9 0 O 1 N l Y 3 R p b 2 4 x L z M g M T A g Q l E x L W J v d H R v b T E w L 0 F 1 d G 9 S Z W 1 v d m V k Q 2 9 s d W 1 u c z E u e 3 J l b n R h b F 9 0 b 3 R h b H M s M X 0 m c X V v d D s s J n F 1 b 3 Q 7 U 2 V j d G l v b j E v M y A x M C B C U T E t Y m 9 0 d G 9 t M T A v Q X V 0 b 1 J l b W 9 2 Z W R D b 2 x 1 b W 5 z M S 5 7 d G 9 0 Y W x f Y W 1 v d W 5 0 X 3 B h a W Q s M n 0 m c X V v d D s s J n F 1 b 3 Q 7 U 2 V j d G l v b j E v M y A x M C B C U T E t Y m 9 0 d G 9 t M T A v Q X V 0 b 1 J l b W 9 2 Z W R D b 2 x 1 b W 5 z M S 5 7 Y X Z l c m F n Z V 9 y Z W 5 0 Y W x f Z H V y Y X R p b 2 4 s M 3 0 m c X V v d D s s J n F 1 b 3 Q 7 U 2 V j d G l v b j E v M y A x M C B C U T E t Y m 9 0 d G 9 t M T A v Q X V 0 b 1 J l b W 9 2 Z W R D b 2 x 1 b W 5 z M S 5 7 Y X Z l c m F n Z V 9 y Z W 5 0 Y W x f c m F 0 Z S w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y U y M D E w J T I w Q l E x L W J v d H R v b T E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1 i b 3 R 0 b 2 0 x M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Y m 9 0 d G 9 t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8 l M j B U T 1 A l M j A x M C U y M G 1 v d m l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1 Q x N D o 0 N T o 0 N y 4 0 O T U 4 M T c 1 W i I g L z 4 8 R W 5 0 c n k g V H l w Z T 0 i R m l s b E N v b H V t b l R 5 c G V z I i B W Y W x 1 Z T 0 i c 0 J n T U d C Z 1 k 9 I i A v P j x F b n R y e S B U e X B l P S J G a W x s Q 2 9 s d W 1 u T m F t Z X M i I F Z h b H V l P S J z W y Z x d W 9 0 O 3 R p d G x l J n F 1 b 3 Q 7 L C Z x d W 9 0 O 3 J l b n R h b F 9 0 b 3 R h b H M m c X V v d D s s J n F 1 b 3 Q 7 d G 9 0 Y W x f Y W 1 v d W 5 0 X 3 B h a W Q m c X V v d D s s J n F 1 b 3 Q 7 Y X Z l c m F n Z V 9 y Z W 5 0 Y W x f Z H V y Y X R p b 2 4 m c X V v d D s s J n F 1 b 3 Q 7 Y X Z l c m F n Z V 9 y Z W 5 0 Y W x f c m F 0 Z S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F f I F R P U C A x M C B t b 3 Z p Z X M g K D I p L 0 F 1 d G 9 S Z W 1 v d m V k Q 2 9 s d W 1 u c z E u e 3 R p d G x l L D B 9 J n F 1 b 3 Q 7 L C Z x d W 9 0 O 1 N l Y 3 R p b 2 4 x L 1 E x X y B U T 1 A g M T A g b W 9 2 a W V z I C g y K S 9 B d X R v U m V t b 3 Z l Z E N v b H V t b n M x L n t y Z W 5 0 Y W x f d G 9 0 Y W x z L D F 9 J n F 1 b 3 Q 7 L C Z x d W 9 0 O 1 N l Y 3 R p b 2 4 x L 1 E x X y B U T 1 A g M T A g b W 9 2 a W V z I C g y K S 9 B d X R v U m V t b 3 Z l Z E N v b H V t b n M x L n t 0 b 3 R h b F 9 h b W 9 1 b n R f c G F p Z C w y f S Z x d W 9 0 O y w m c X V v d D t T Z W N 0 a W 9 u M S 9 R M V 8 g V E 9 Q I D E w I G 1 v d m l l c y A o M i k v Q X V 0 b 1 J l b W 9 2 Z W R D b 2 x 1 b W 5 z M S 5 7 Y X Z l c m F n Z V 9 y Z W 5 0 Y W x f Z H V y Y X R p b 2 4 s M 3 0 m c X V v d D s s J n F 1 b 3 Q 7 U 2 V j d G l v b j E v U T F f I F R P U C A x M C B t b 3 Z p Z X M g K D I p L 0 F 1 d G 9 S Z W 1 v d m V k Q 2 9 s d W 1 u c z E u e 2 F 2 Z X J h Z 2 V f c m V u d G F s X 3 J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F f I F R P U C A x M C B t b 3 Z p Z X M g K D I p L 0 F 1 d G 9 S Z W 1 v d m V k Q 2 9 s d W 1 u c z E u e 3 R p d G x l L D B 9 J n F 1 b 3 Q 7 L C Z x d W 9 0 O 1 N l Y 3 R p b 2 4 x L 1 E x X y B U T 1 A g M T A g b W 9 2 a W V z I C g y K S 9 B d X R v U m V t b 3 Z l Z E N v b H V t b n M x L n t y Z W 5 0 Y W x f d G 9 0 Y W x z L D F 9 J n F 1 b 3 Q 7 L C Z x d W 9 0 O 1 N l Y 3 R p b 2 4 x L 1 E x X y B U T 1 A g M T A g b W 9 2 a W V z I C g y K S 9 B d X R v U m V t b 3 Z l Z E N v b H V t b n M x L n t 0 b 3 R h b F 9 h b W 9 1 b n R f c G F p Z C w y f S Z x d W 9 0 O y w m c X V v d D t T Z W N 0 a W 9 u M S 9 R M V 8 g V E 9 Q I D E w I G 1 v d m l l c y A o M i k v Q X V 0 b 1 J l b W 9 2 Z W R D b 2 x 1 b W 5 z M S 5 7 Y X Z l c m F n Z V 9 y Z W 5 0 Y W x f Z H V y Y X R p b 2 4 s M 3 0 m c X V v d D s s J n F 1 b 3 Q 7 U 2 V j d G l v b j E v U T F f I F R P U C A x M C B t b 3 Z p Z X M g K D I p L 0 F 1 d G 9 S Z W 1 v d m V k Q 2 9 s d W 1 u c z E u e 2 F 2 Z X J h Z 2 V f c m V u d G F s X 3 J h d G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M V 8 l M j B U T 1 A l M j A x M C U y M G 1 v d m l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8 l M j B U T 1 A l M j A x M C U y M G 1 v d m l l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8 l M j B U T 1 A l M j A x M C U y M G 1 v d m l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i U y M C g y K T w v S X R l b V B h d G g + P C 9 J d G V t T G 9 j Y X R p b 2 4 + P F N 0 Y W J s Z U V u d H J p Z X M + P E V u d H J 5 I F R 5 c G U 9 I k Z p b G x T d G F 0 d X M i I F Z h b H V l P S J z Q 2 9 t c G x l d G U i I C 8 + P E V u d H J 5 I F R 5 c G U 9 I k Z p b G x D b 2 x 1 b W 5 O Y W 1 l c y I g V m F s d W U 9 I n N b J n F 1 b 3 Q 7 Y 2 9 1 b n R f b 2 Z f b W 9 2 a W V z J n F 1 b 3 Q 7 L C Z x d W 9 0 O 2 F 2 Z X J h Z 2 V f c m V u d G F s X 2 R 1 c m F 0 a W 9 u J n F 1 b 3 Q 7 L C Z x d W 9 0 O 2 1 p b m l t d W 1 f c m V u d G F s X 2 R 1 c m F 0 a W 9 u J n F 1 b 3 Q 7 L C Z x d W 9 0 O 2 1 h e G l t d W 1 f c m V u d G F s X 2 R 1 c m F 0 a W 9 u J n F 1 b 3 Q 7 X S I g L z 4 8 R W 5 0 c n k g V H l w Z T 0 i R m l s b E V u Y W J s Z W Q i I F Z h b H V l P S J s M S I g L z 4 8 R W 5 0 c n k g V H l w Z T 0 i R m l s b E N v b H V t b l R 5 c G V z I i B W Y W x 1 Z T 0 i c 0 F 3 W U R B d z 0 9 I i A v P j x F b n R y e S B U e X B l P S J G a W x s T G F z d F V w Z G F 0 Z W Q i I F Z h b H V l P S J k M j A y M y 0 w O C 0 y M l Q x M j o 1 N j o z N C 4 z N z M 4 N z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f M 1 8 x M F 9 C U T I x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Q l E y L 0 F 1 d G 9 S Z W 1 v d m V k Q 2 9 s d W 1 u c z E u e 2 N v d W 5 0 X 2 9 m X 2 1 v d m l l c y w w f S Z x d W 9 0 O y w m c X V v d D t T Z W N 0 a W 9 u M S 8 z I D E w I E J R M i 9 B d X R v U m V t b 3 Z l Z E N v b H V t b n M x L n t h d m V y Y W d l X 3 J l b n R h b F 9 k d X J h d G l v b i w x f S Z x d W 9 0 O y w m c X V v d D t T Z W N 0 a W 9 u M S 8 z I D E w I E J R M i 9 B d X R v U m V t b 3 Z l Z E N v b H V t b n M x L n t t a W 5 p b X V t X 3 J l b n R h b F 9 k d X J h d G l v b i w y f S Z x d W 9 0 O y w m c X V v d D t T Z W N 0 a W 9 u M S 8 z I D E w I E J R M i 9 B d X R v U m V t b 3 Z l Z E N v b H V t b n M x L n t t Y X h p b X V t X 3 J l b n R h b F 9 k d X J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z I D E w I E J R M i 9 B d X R v U m V t b 3 Z l Z E N v b H V t b n M x L n t j b 3 V u d F 9 v Z l 9 t b 3 Z p Z X M s M H 0 m c X V v d D s s J n F 1 b 3 Q 7 U 2 V j d G l v b j E v M y A x M C B C U T I v Q X V 0 b 1 J l b W 9 2 Z W R D b 2 x 1 b W 5 z M S 5 7 Y X Z l c m F n Z V 9 y Z W 5 0 Y W x f Z H V y Y X R p b 2 4 s M X 0 m c X V v d D s s J n F 1 b 3 Q 7 U 2 V j d G l v b j E v M y A x M C B C U T I v Q X V 0 b 1 J l b W 9 2 Z W R D b 2 x 1 b W 5 z M S 5 7 b W l u a W 1 1 b V 9 y Z W 5 0 Y W x f Z H V y Y X R p b 2 4 s M n 0 m c X V v d D s s J n F 1 b 3 Q 7 U 2 V j d G l v b j E v M y A x M C B C U T I v Q X V 0 b 1 J l b W 9 2 Z W R D b 2 x 1 b W 5 z M S 5 7 b W F 4 a W 1 1 b V 9 y Z W 5 0 Y W x f Z H V y Y X R p b 2 4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z J T I w M T A l M j B C U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0 y J T I w Y 2 F 0 Z W d v c n k l M j A o N y k 8 L 0 l 0 Z W 1 Q Y X R o P j w v S X R l b U x v Y 2 F 0 a W 9 u P j x T d G F i b G V F b n R y a W V z P j x F b n R y e S B U e X B l P S J G a W x s Q 2 9 1 b n Q i I F Z h b H V l P S J s M T c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Q 2 9 s d W 1 u T m F t Z X M i I F Z h b H V l P S J z W y Z x d W 9 0 O 2 N h d G V n b 3 J 5 X 2 l k J n F 1 b 3 Q 7 L C Z x d W 9 0 O 2 N h d G V n b 3 J 5 X 2 5 h b W U m c X V v d D s s J n F 1 b 3 Q 7 Y 2 9 1 b n R f Z m l s b S Z x d W 9 0 O y w m c X V v d D t y Z W 5 0 Y W x f d G 9 0 Y W w m c X V v d D s s J n F 1 b 3 Q 7 d G 9 0 Y W x f Y W 1 v d W 5 0 X 3 B h a W Q m c X V v d D t d I i A v P j x F b n R y e S B U e X B l P S J G a W x s Q 2 9 s d W 1 u V H l w Z X M i I F Z h b H V l P S J z Q X d Z R E F 3 W T 0 i I C 8 + P E V u d H J 5 I F R 5 c G U 9 I k Z p b G x M Y X N 0 V X B k Y X R l Z C I g V m F s d W U 9 I m Q y M D I z L T A 4 L T I x V D E 5 O j Q z O j M 1 L j I z M z k x M j Z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E w I E J R M S 0 y I G N h d G V n b 3 J 5 I C g 0 K S 9 B d X R v U m V t b 3 Z l Z E N v b H V t b n M x L n t j Y X R l Z 2 9 y e V 9 p Z C w w f S Z x d W 9 0 O y w m c X V v d D t T Z W N 0 a W 9 u M S 8 z I D E w I E J R M S 0 y I G N h d G V n b 3 J 5 I C g 0 K S 9 B d X R v U m V t b 3 Z l Z E N v b H V t b n M x L n t j Y X R l Z 2 9 y e V 9 u Y W 1 l L D F 9 J n F 1 b 3 Q 7 L C Z x d W 9 0 O 1 N l Y 3 R p b 2 4 x L z M g M T A g Q l E x L T I g Y 2 F 0 Z W d v c n k g K D Q p L 0 F 1 d G 9 S Z W 1 v d m V k Q 2 9 s d W 1 u c z E u e 2 N v d W 5 0 X 2 Z p b G 0 s M n 0 m c X V v d D s s J n F 1 b 3 Q 7 U 2 V j d G l v b j E v M y A x M C B C U T E t M i B j Y X R l Z 2 9 y e S A o N C k v Q X V 0 b 1 J l b W 9 2 Z W R D b 2 x 1 b W 5 z M S 5 7 c m V u d G F s X 3 R v d G F s L D N 9 J n F 1 b 3 Q 7 L C Z x d W 9 0 O 1 N l Y 3 R p b 2 4 x L z M g M T A g Q l E x L T I g Y 2 F 0 Z W d v c n k g K D Q p L 0 F 1 d G 9 S Z W 1 v d m V k Q 2 9 s d W 1 u c z E u e 3 R v d G F s X 2 F t b 3 V u d F 9 w Y W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g M T A g Q l E x L T I g Y 2 F 0 Z W d v c n k g K D Q p L 0 F 1 d G 9 S Z W 1 v d m V k Q 2 9 s d W 1 u c z E u e 2 N h d G V n b 3 J 5 X 2 l k L D B 9 J n F 1 b 3 Q 7 L C Z x d W 9 0 O 1 N l Y 3 R p b 2 4 x L z M g M T A g Q l E x L T I g Y 2 F 0 Z W d v c n k g K D Q p L 0 F 1 d G 9 S Z W 1 v d m V k Q 2 9 s d W 1 u c z E u e 2 N h d G V n b 3 J 5 X 2 5 h b W U s M X 0 m c X V v d D s s J n F 1 b 3 Q 7 U 2 V j d G l v b j E v M y A x M C B C U T E t M i B j Y X R l Z 2 9 y e S A o N C k v Q X V 0 b 1 J l b W 9 2 Z W R D b 2 x 1 b W 5 z M S 5 7 Y 2 9 1 b n R f Z m l s b S w y f S Z x d W 9 0 O y w m c X V v d D t T Z W N 0 a W 9 u M S 8 z I D E w I E J R M S 0 y I G N h d G V n b 3 J 5 I C g 0 K S 9 B d X R v U m V t b 3 Z l Z E N v b H V t b n M x L n t y Z W 5 0 Y W x f d G 9 0 Y W w s M 3 0 m c X V v d D s s J n F 1 b 3 Q 7 U 2 V j d G l v b j E v M y A x M C B C U T E t M i B j Y X R l Z 2 9 y e S A o N C k v Q X V 0 b 1 J l b W 9 2 Z W R D b 2 x 1 b W 5 z M S 5 7 d G 9 0 Y W x f Y W 1 v d W 5 0 X 3 B h a W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M l M j A x M C U y M E J R M S 0 y J T I w Y 2 F 0 Z W d v c n k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T I l M j B j Y X R l Z 2 9 y e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M i U y M G N h d G V n b 3 J 5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W J v d H R v b T E w J T I w K D Q p P C 9 J d G V t U G F 0 a D 4 8 L 0 l 0 Z W 1 M b 2 N h d G l v b j 4 8 U 3 R h Y m x l R W 5 0 c m l l c z 4 8 R W 5 0 c n k g V H l w Z T 0 i R m l s b E N v d W 5 0 I i B W Y W x 1 Z T 0 i b D E w I i A v P j x F b n R y e S B U e X B l P S J S Z X N 1 b H R U e X B l I i B W Y W x 1 Z T 0 i c 0 V 4 Y 2 V w d G l v b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N v b H V t b k 5 h b W V z I i B W Y W x 1 Z T 0 i c 1 s m c X V v d D t 0 a X R s Z S Z x d W 9 0 O y w m c X V v d D t y Z W 5 0 Y W x f d G 9 0 Y W x z J n F 1 b 3 Q 7 L C Z x d W 9 0 O 3 R v d G F s X 2 F t b 3 V u d F 9 w Y W l k J n F 1 b 3 Q 7 L C Z x d W 9 0 O 2 F 2 Z X J h Z 2 V f c m V u d G F s X 2 R 1 c m F 0 a W 9 u J n F 1 b 3 Q 7 L C Z x d W 9 0 O 2 F 2 Z X J h Z 2 V f c m V u d G F s X 3 J h d G U m c X V v d D t d I i A v P j x F b n R y e S B U e X B l P S J G a W x s Q 2 9 s d W 1 u V H l w Z X M i I F Z h b H V l P S J z Q m d N R 0 J n W T 0 i I C 8 + P E V u d H J 5 I F R 5 c G U 9 I k Z p b G x M Y X N 0 V X B k Y X R l Z C I g V m F s d W U 9 I m Q y M D I z L T A 4 L T I x V D I w O j A 3 O j E 4 L j Q 5 O T c w N T F a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E w I E J R M S 1 i b 3 R 0 b 2 0 x M C 9 B d X R v U m V t b 3 Z l Z E N v b H V t b n M x L n t 0 a X R s Z S w w f S Z x d W 9 0 O y w m c X V v d D t T Z W N 0 a W 9 u M S 8 z I D E w I E J R M S 1 i b 3 R 0 b 2 0 x M C 9 B d X R v U m V t b 3 Z l Z E N v b H V t b n M x L n t y Z W 5 0 Y W x f d G 9 0 Y W x z L D F 9 J n F 1 b 3 Q 7 L C Z x d W 9 0 O 1 N l Y 3 R p b 2 4 x L z M g M T A g Q l E x L W J v d H R v b T E w L 0 F 1 d G 9 S Z W 1 v d m V k Q 2 9 s d W 1 u c z E u e 3 R v d G F s X 2 F t b 3 V u d F 9 w Y W l k L D J 9 J n F 1 b 3 Q 7 L C Z x d W 9 0 O 1 N l Y 3 R p b 2 4 x L z M g M T A g Q l E x L W J v d H R v b T E w L 0 F 1 d G 9 S Z W 1 v d m V k Q 2 9 s d W 1 u c z E u e 2 F 2 Z X J h Z 2 V f c m V u d G F s X 2 R 1 c m F 0 a W 9 u L D N 9 J n F 1 b 3 Q 7 L C Z x d W 9 0 O 1 N l Y 3 R p b 2 4 x L z M g M T A g Q l E x L W J v d H R v b T E w L 0 F 1 d G 9 S Z W 1 v d m V k Q 2 9 s d W 1 u c z E u e 2 F 2 Z X J h Z 2 V f c m V u d G F s X 3 J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y A x M C B C U T E t Y m 9 0 d G 9 t M T A v Q X V 0 b 1 J l b W 9 2 Z W R D b 2 x 1 b W 5 z M S 5 7 d G l 0 b G U s M H 0 m c X V v d D s s J n F 1 b 3 Q 7 U 2 V j d G l v b j E v M y A x M C B C U T E t Y m 9 0 d G 9 t M T A v Q X V 0 b 1 J l b W 9 2 Z W R D b 2 x 1 b W 5 z M S 5 7 c m V u d G F s X 3 R v d G F s c y w x f S Z x d W 9 0 O y w m c X V v d D t T Z W N 0 a W 9 u M S 8 z I D E w I E J R M S 1 i b 3 R 0 b 2 0 x M C 9 B d X R v U m V t b 3 Z l Z E N v b H V t b n M x L n t 0 b 3 R h b F 9 h b W 9 1 b n R f c G F p Z C w y f S Z x d W 9 0 O y w m c X V v d D t T Z W N 0 a W 9 u M S 8 z I D E w I E J R M S 1 i b 3 R 0 b 2 0 x M C 9 B d X R v U m V t b 3 Z l Z E N v b H V t b n M x L n t h d m V y Y W d l X 3 J l b n R h b F 9 k d X J h d G l v b i w z f S Z x d W 9 0 O y w m c X V v d D t T Z W N 0 a W 9 u M S 8 z I D E w I E J R M S 1 i b 3 R 0 b 2 0 x M C 9 B d X R v U m V t b 3 Z l Z E N v b H V t b n M x L n t h d m V y Y W d l X 3 J l b n R h b F 9 y Y X R l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z J T I w M T A l M j B C U T E t Y m 9 0 d G 9 t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W J v d H R v b T E w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1 i b 3 R 0 b 2 0 x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z V D E 0 O j Q 1 O j Q 3 L j Q 5 N T g x N z V a I i A v P j x F b n R y e S B U e X B l P S J G a W x s Q 2 9 s d W 1 u V H l w Z X M i I F Z h b H V l P S J z Q m d N R 0 J n W T 0 i I C 8 + P E V u d H J 5 I F R 5 c G U 9 I k Z p b G x D b 2 x 1 b W 5 O Y W 1 l c y I g V m F s d W U 9 I n N b J n F 1 b 3 Q 7 d G l 0 b G U m c X V v d D s s J n F 1 b 3 Q 7 c m V u d G F s X 3 R v d G F s c y Z x d W 9 0 O y w m c X V v d D t 0 b 3 R h b F 9 h b W 9 1 b n R f c G F p Z C Z x d W 9 0 O y w m c X V v d D t h d m V y Y W d l X 3 J l b n R h b F 9 k d X J h d G l v b i Z x d W 9 0 O y w m c X V v d D t h d m V y Y W d l X 3 J l b n R h b F 9 y Y X R l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M V 8 g V E 9 Q I D E w I G 1 v d m l l c y A o M i k v Q X V 0 b 1 J l b W 9 2 Z W R D b 2 x 1 b W 5 z M S 5 7 d G l 0 b G U s M H 0 m c X V v d D s s J n F 1 b 3 Q 7 U 2 V j d G l v b j E v U T F f I F R P U C A x M C B t b 3 Z p Z X M g K D I p L 0 F 1 d G 9 S Z W 1 v d m V k Q 2 9 s d W 1 u c z E u e 3 J l b n R h b F 9 0 b 3 R h b H M s M X 0 m c X V v d D s s J n F 1 b 3 Q 7 U 2 V j d G l v b j E v U T F f I F R P U C A x M C B t b 3 Z p Z X M g K D I p L 0 F 1 d G 9 S Z W 1 v d m V k Q 2 9 s d W 1 u c z E u e 3 R v d G F s X 2 F t b 3 V u d F 9 w Y W l k L D J 9 J n F 1 b 3 Q 7 L C Z x d W 9 0 O 1 N l Y 3 R p b 2 4 x L 1 E x X y B U T 1 A g M T A g b W 9 2 a W V z I C g y K S 9 B d X R v U m V t b 3 Z l Z E N v b H V t b n M x L n t h d m V y Y W d l X 3 J l b n R h b F 9 k d X J h d G l v b i w z f S Z x d W 9 0 O y w m c X V v d D t T Z W N 0 a W 9 u M S 9 R M V 8 g V E 9 Q I D E w I G 1 v d m l l c y A o M i k v Q X V 0 b 1 J l b W 9 2 Z W R D b 2 x 1 b W 5 z M S 5 7 Y X Z l c m F n Z V 9 y Z W 5 0 Y W x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M V 8 g V E 9 Q I D E w I G 1 v d m l l c y A o M i k v Q X V 0 b 1 J l b W 9 2 Z W R D b 2 x 1 b W 5 z M S 5 7 d G l 0 b G U s M H 0 m c X V v d D s s J n F 1 b 3 Q 7 U 2 V j d G l v b j E v U T F f I F R P U C A x M C B t b 3 Z p Z X M g K D I p L 0 F 1 d G 9 S Z W 1 v d m V k Q 2 9 s d W 1 u c z E u e 3 J l b n R h b F 9 0 b 3 R h b H M s M X 0 m c X V v d D s s J n F 1 b 3 Q 7 U 2 V j d G l v b j E v U T F f I F R P U C A x M C B t b 3 Z p Z X M g K D I p L 0 F 1 d G 9 S Z W 1 v d m V k Q 2 9 s d W 1 u c z E u e 3 R v d G F s X 2 F t b 3 V u d F 9 w Y W l k L D J 9 J n F 1 b 3 Q 7 L C Z x d W 9 0 O 1 N l Y 3 R p b 2 4 x L 1 E x X y B U T 1 A g M T A g b W 9 2 a W V z I C g y K S 9 B d X R v U m V t b 3 Z l Z E N v b H V t b n M x L n t h d m V y Y W d l X 3 J l b n R h b F 9 k d X J h d G l v b i w z f S Z x d W 9 0 O y w m c X V v d D t T Z W N 0 a W 9 u M S 9 R M V 8 g V E 9 Q I D E w I G 1 v d m l l c y A o M i k v Q X V 0 b 1 J l b W 9 2 Z W R D b 2 x 1 b W 5 z M S 5 7 Y X Z l c m F n Z V 9 y Z W 5 0 Y W x f c m F 0 Z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E x X y U y M F R P U C U y M D E w J T I w b W 9 2 a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y U y M F R P U C U y M D E w J T I w b W 9 2 a W V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J T I w M T A l M j B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1 b n R y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C A x M C B j b 3 V u d H J p Z X M v Q X V 0 b 1 J l b W 9 2 Z W R D b 2 x 1 b W 5 z M S 5 7 Y 2 9 1 b n R y e S w w f S Z x d W 9 0 O y w m c X V v d D t T Z W N 0 a W 9 u M S 9 0 b 3 A g M T A g Y 2 9 1 b n R y a W V z L 0 F 1 d G 9 S Z W 1 v d m V k Q 2 9 s d W 1 u c z E u e 2 5 1 b W J l c l 9 j b 3 N 0 d W 1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A g M T A g Y 2 9 1 b n R y a W V z L 0 F 1 d G 9 S Z W 1 v d m V k Q 2 9 s d W 1 u c z E u e 2 N v d W 5 0 c n k s M H 0 m c X V v d D s s J n F 1 b 3 Q 7 U 2 V j d G l v b j E v d G 9 w I D E w I G N v d W 5 0 c m l l c y 9 B d X R v U m V t b 3 Z l Z E N v b H V t b n M x L n t u d W 1 i Z X J f Y 2 9 z d H V t Z X I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W 5 0 c n k m c X V v d D s s J n F 1 b 3 Q 7 b n V t Y m V y X 2 N v c 3 R 1 b W V y J n F 1 b 3 Q 7 X S I g L z 4 8 R W 5 0 c n k g V H l w Z T 0 i R m l s b E N v b H V t b l R 5 c G V z I i B W Y W x 1 Z T 0 i c 0 J n T T 0 i I C 8 + P E V u d H J 5 I F R 5 c G U 9 I k Z p b G x M Y X N 0 V X B k Y X R l Z C I g V m F s d W U 9 I m Q y M D I z L T A 5 L T A z V D E 1 O j Q z O j E w L j c 2 N D Y x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C U y M D E w J T I w Y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E w J T I w Y 2 9 1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E w J T I w Y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J T I w M T A l M j B j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l 0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C A x M C B j a X R p Z X M v Q X V 0 b 1 J l b W 9 2 Z W R D b 2 x 1 b W 5 z M S 5 7 Y 2 9 1 b n R y e S w w f S Z x d W 9 0 O y w m c X V v d D t T Z W N 0 a W 9 u M S 9 0 b 3 A g M T A g Y 2 l 0 a W V z L 0 F 1 d G 9 S Z W 1 v d m V k Q 2 9 s d W 1 u c z E u e 2 N p d H k s M X 0 m c X V v d D s s J n F 1 b 3 Q 7 U 2 V j d G l v b j E v d G 9 w I D E w I G N p d G l l c y 9 B d X R v U m V t b 3 Z l Z E N v b H V t b n M x L n t u d W 1 i Z X J f Y 2 9 z d H V t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9 w I D E w I G N p d G l l c y 9 B d X R v U m V t b 3 Z l Z E N v b H V t b n M x L n t j b 3 V u d H J 5 L D B 9 J n F 1 b 3 Q 7 L C Z x d W 9 0 O 1 N l Y 3 R p b 2 4 x L 3 R v c C A x M C B j a X R p Z X M v Q X V 0 b 1 J l b W 9 2 Z W R D b 2 x 1 b W 5 z M S 5 7 Y 2 l 0 e S w x f S Z x d W 9 0 O y w m c X V v d D t T Z W N 0 a W 9 u M S 9 0 b 3 A g M T A g Y 2 l 0 a W V z L 0 F 1 d G 9 S Z W 1 v d m V k Q 2 9 s d W 1 u c z E u e 2 5 1 b W J l c l 9 j b 3 N 0 d W 1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1 b n R y e S Z x d W 9 0 O y w m c X V v d D t j a X R 5 J n F 1 b 3 Q 7 L C Z x d W 9 0 O 2 5 1 b W J l c l 9 j b 3 N 0 d W 1 l c i Z x d W 9 0 O 1 0 i I C 8 + P E V u d H J 5 I F R 5 c G U 9 I k Z p b G x D b 2 x 1 b W 5 U e X B l c y I g V m F s d W U 9 I n N C Z 1 l E I i A v P j x F b n R y e S B U e X B l P S J G a W x s T G F z d F V w Z G F 0 Z W Q i I F Z h b H V l P S J k M j A y M y 0 w O S 0 w M 1 Q x N T o 0 O T o w N C 4 3 N j Q 5 M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b 3 A l M j A x M C U y M G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C U y M G N p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C U y M G N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U l M j B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g N S B j d X N 0 b 2 1 l c n M v Q X V 0 b 1 J l b W 9 2 Z W R D b 2 x 1 b W 5 z M S 5 7 Y 2 9 1 b n R y e S w w f S Z x d W 9 0 O y w m c X V v d D t T Z W N 0 a W 9 u M S 9 0 b 3 A g N S B j d X N 0 b 2 1 l c n M v Q X V 0 b 1 J l b W 9 2 Z W R D b 2 x 1 b W 5 z M S 5 7 Y 2 l 0 e S w x f S Z x d W 9 0 O y w m c X V v d D t T Z W N 0 a W 9 u M S 9 0 b 3 A g N S B j d X N 0 b 2 1 l c n M v Q X V 0 b 1 J l b W 9 2 Z W R D b 2 x 1 b W 5 z M S 5 7 b n V t Y m V y X 2 N v c 3 R 1 b W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v c C A 1 I G N 1 c 3 R v b W V y c y 9 B d X R v U m V t b 3 Z l Z E N v b H V t b n M x L n t j b 3 V u d H J 5 L D B 9 J n F 1 b 3 Q 7 L C Z x d W 9 0 O 1 N l Y 3 R p b 2 4 x L 3 R v c C A 1 I G N 1 c 3 R v b W V y c y 9 B d X R v U m V t b 3 Z l Z E N v b H V t b n M x L n t j a X R 5 L D F 9 J n F 1 b 3 Q 7 L C Z x d W 9 0 O 1 N l Y 3 R p b 2 4 x L 3 R v c C A 1 I G N 1 c 3 R v b W V y c y 9 B d X R v U m V t b 3 Z l Z E N v b H V t b n M x L n t u d W 1 i Z X J f Y 2 9 z d H V t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W 5 0 c n k m c X V v d D s s J n F 1 b 3 Q 7 Y 2 l 0 e S Z x d W 9 0 O y w m c X V v d D t u d W 1 i Z X J f Y 2 9 z d H V t Z X I m c X V v d D t d I i A v P j x F b n R y e S B U e X B l P S J G a W x s Q 2 9 s d W 1 u V H l w Z X M i I F Z h b H V l P S J z Q m d Z R C I g L z 4 8 R W 5 0 c n k g V H l w Z T 0 i R m l s b E x h c 3 R V c G R h d G V k I i B W Y W x 1 Z T 0 i Z D I w M j M t M D k t M D N U M T U 6 N T c 6 M j c u M D Q 0 M z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w J T I w N S U y M G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1 J T I w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U l M j B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Q p P C 9 J d G V t U G F 0 a D 4 8 L 0 l 0 Z W 1 M b 2 N h d G l v b j 4 8 U 3 R h Y m x l R W 5 0 c m l l c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x h c 3 R V c G R h d G V k I i B W Y W x 1 Z T 0 i Z D I w M j M t M D g t M T l U M T k 6 M T k 6 M D k u M D Y z M j c 3 M V o i I C 8 + P E V u d H J 5 I F R 5 c G U 9 I k Z p b G x D b 3 V u d C I g V m F s d W U 9 I m w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Q 2 9 s d W 1 u V H l w Z X M i I F Z h b H V l P S J z Q X d Z R 0 J n W U Q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2 9 1 b n R y e S Z x d W 9 0 O y w m c X V v d D t j a X R 5 J n F 1 b 3 Q 7 L C Z x d W 9 0 O 3 R v d G F s X 2 F t b 3 V u d F 9 w Y W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3 L T M v Q X V 0 b 1 J l b W 9 2 Z W R D b 2 x 1 b W 5 z M S 5 7 Y 3 V z d G 9 t Z X J f a W Q s M H 0 m c X V v d D s s J n F 1 b 3 Q 7 U 2 V j d G l v b j E v M y A 3 L T M v Q X V 0 b 1 J l b W 9 2 Z W R D b 2 x 1 b W 5 z M S 5 7 Z m l y c 3 R f b m F t Z S w x f S Z x d W 9 0 O y w m c X V v d D t T Z W N 0 a W 9 u M S 8 z I D c t M y 9 B d X R v U m V t b 3 Z l Z E N v b H V t b n M x L n t s Y X N 0 X 2 5 h b W U s M n 0 m c X V v d D s s J n F 1 b 3 Q 7 U 2 V j d G l v b j E v M y A 3 L T M v Q X V 0 b 1 J l b W 9 2 Z W R D b 2 x 1 b W 5 z M S 5 7 Y 2 9 1 b n R y e S w z f S Z x d W 9 0 O y w m c X V v d D t T Z W N 0 a W 9 u M S 8 z I D c t M y 9 B d X R v U m V t b 3 Z l Z E N v b H V t b n M x L n t j a X R 5 L D R 9 J n F 1 b 3 Q 7 L C Z x d W 9 0 O 1 N l Y 3 R p b 2 4 x L z M g N y 0 z L 0 F 1 d G 9 S Z W 1 v d m V k Q 2 9 s d W 1 u c z E u e 3 R v d G F s X 2 F t b 3 V u d F 9 w Y W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D c t M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3 L T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U m V z d W x 0 V H l w Z S I g V m F s d W U 9 I n N F e G N l c H R p b 2 4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2 9 1 b n R y e S Z x d W 9 0 O y w m c X V v d D t j a X R 5 J n F 1 b 3 Q 7 L C Z x d W 9 0 O 3 R v d G F s X 2 F t b 3 V u d F 9 w Y W l k J n F 1 b 3 Q 7 X S I g L z 4 8 R W 5 0 c n k g V H l w Z T 0 i R m l s b E V u Y W J s Z W Q i I F Z h b H V l P S J s M S I g L z 4 8 R W 5 0 c n k g V H l w Z T 0 i R m l s b E N v b H V t b l R 5 c G V z I i B W Y W x 1 Z T 0 i c 0 F 3 W U d C Z 1 l E I i A v P j x F b n R y e S B U e X B l P S J G a W x s T G F z d F V w Z G F 0 Z W Q i I F Z h b H V l P S J k M j A y M y 0 w O C 0 x O V Q x O T o x O T o w O S 4 w N j M y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8 z X z d f M z E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A 3 L T M v Q X V 0 b 1 J l b W 9 2 Z W R D b 2 x 1 b W 5 z M S 5 7 Y 3 V z d G 9 t Z X J f a W Q s M H 0 m c X V v d D s s J n F 1 b 3 Q 7 U 2 V j d G l v b j E v M y A 3 L T M v Q X V 0 b 1 J l b W 9 2 Z W R D b 2 x 1 b W 5 z M S 5 7 Z m l y c 3 R f b m F t Z S w x f S Z x d W 9 0 O y w m c X V v d D t T Z W N 0 a W 9 u M S 8 z I D c t M y 9 B d X R v U m V t b 3 Z l Z E N v b H V t b n M x L n t s Y X N 0 X 2 5 h b W U s M n 0 m c X V v d D s s J n F 1 b 3 Q 7 U 2 V j d G l v b j E v M y A 3 L T M v Q X V 0 b 1 J l b W 9 2 Z W R D b 2 x 1 b W 5 z M S 5 7 Y 2 9 1 b n R y e S w z f S Z x d W 9 0 O y w m c X V v d D t T Z W N 0 a W 9 u M S 8 z I D c t M y 9 B d X R v U m V t b 3 Z l Z E N v b H V t b n M x L n t j a X R 5 L D R 9 J n F 1 b 3 Q 7 L C Z x d W 9 0 O 1 N l Y 3 R p b 2 4 x L z M g N y 0 z L 0 F 1 d G 9 S Z W 1 v d m V k Q 2 9 s d W 1 u c z E u e 3 R v d G F s X 2 F t b 3 V u d F 9 w Y W l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D c t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3 L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U p P C 9 J d G V t U G F 0 a D 4 8 L 0 l 0 Z W 1 M b 2 N h d G l v b j 4 8 U 3 R h Y m x l R W 5 0 c m l l c z 4 8 R W 5 0 c n k g V H l w Z T 0 i R m l s b F N 0 Y X R 1 c y I g V m F s d W U 9 I n N D b 2 1 w b G V 0 Z S I g L z 4 8 R W 5 0 c n k g V H l w Z T 0 i U m V z d W x 0 V H l w Z S I g V m F s d W U 9 I n N F e G N l c H R p b 2 4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2 9 1 b n R y e S Z x d W 9 0 O y w m c X V v d D t j a X R 5 J n F 1 b 3 Q 7 L C Z x d W 9 0 O 3 R v d G F s X 2 F t b 3 V u d F 9 w Y W l k J n F 1 b 3 Q 7 X S I g L z 4 8 R W 5 0 c n k g V H l w Z T 0 i R m l s b E V u Y W J s Z W Q i I F Z h b H V l P S J s M S I g L z 4 8 R W 5 0 c n k g V H l w Z T 0 i R m l s b E N v b H V t b l R 5 c G V z I i B W Y W x 1 Z T 0 i c 0 F 3 W U d C Z 1 l E I i A v P j x F b n R y e S B U e X B l P S J G a W x s T G F z d F V w Z G F 0 Z W Q i I F Z h b H V l P S J k M j A y M y 0 w O C 0 x O V Q x O T o x O T o w O S 4 w N j M y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8 z X z d f M z E x M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I D c t M y 9 B d X R v U m V t b 3 Z l Z E N v b H V t b n M x L n t j d X N 0 b 2 1 l c l 9 p Z C w w f S Z x d W 9 0 O y w m c X V v d D t T Z W N 0 a W 9 u M S 8 z I D c t M y 9 B d X R v U m V t b 3 Z l Z E N v b H V t b n M x L n t m a X J z d F 9 u Y W 1 l L D F 9 J n F 1 b 3 Q 7 L C Z x d W 9 0 O 1 N l Y 3 R p b 2 4 x L z M g N y 0 z L 0 F 1 d G 9 S Z W 1 v d m V k Q 2 9 s d W 1 u c z E u e 2 x h c 3 R f b m F t Z S w y f S Z x d W 9 0 O y w m c X V v d D t T Z W N 0 a W 9 u M S 8 z I D c t M y 9 B d X R v U m V t b 3 Z l Z E N v b H V t b n M x L n t j b 3 V u d H J 5 L D N 9 J n F 1 b 3 Q 7 L C Z x d W 9 0 O 1 N l Y 3 R p b 2 4 x L z M g N y 0 z L 0 F 1 d G 9 S Z W 1 v d m V k Q 2 9 s d W 1 u c z E u e 2 N p d H k s N H 0 m c X V v d D s s J n F 1 b 3 Q 7 U 2 V j d G l v b j E v M y A 3 L T M v Q X V 0 b 1 J l b W 9 2 Z W R D b 2 x 1 b W 5 z M S 5 7 d G 9 0 Y W x f Y W 1 v d W 5 0 X 3 B h a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3 L T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T I l M j B j Y X R l Z 2 9 y e S U y M C g 4 K T w v S X R l b V B h d G g + P C 9 J d G V t T G 9 j Y X R p b 2 4 + P F N 0 Y W J s Z U V u d H J p Z X M + P E V u d H J 5 I F R 5 c G U 9 I k Z p b G x D b 3 V u d C I g V m F s d W U 9 I m w x N y I g L z 4 8 R W 5 0 c n k g V H l w Z T 0 i U m V z d W x 0 V H l w Z S I g V m F s d W U 9 I n N F e G N l c H R p b 2 4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D b 2 x 1 b W 5 O Y W 1 l c y I g V m F s d W U 9 I n N b J n F 1 b 3 Q 7 Y 2 F 0 Z W d v c n l f a W Q m c X V v d D s s J n F 1 b 3 Q 7 Y 2 F 0 Z W d v c n l f b m F t Z S Z x d W 9 0 O y w m c X V v d D t j b 3 V u d F 9 m a W x t J n F 1 b 3 Q 7 L C Z x d W 9 0 O 3 J l b n R h b F 9 0 b 3 R h b C Z x d W 9 0 O y w m c X V v d D t 0 b 3 R h b F 9 h b W 9 1 b n R f c G F p Z C Z x d W 9 0 O 1 0 i I C 8 + P E V u d H J 5 I F R 5 c G U 9 I k Z p b G x D b 2 x 1 b W 5 U e X B l c y I g V m F s d W U 9 I n N B d 1 l E Q X d Z P S I g L z 4 8 R W 5 0 c n k g V H l w Z T 0 i R m l s b E x h c 3 R V c G R h d G V k I i B W Y W x 1 Z T 0 i Z D I w M j M t M D g t M j F U M T k 6 N D M 6 M z U u M j M z O T E y N l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Q l E x L T I g Y 2 F 0 Z W d v c n k g K D Q p L 0 F 1 d G 9 S Z W 1 v d m V k Q 2 9 s d W 1 u c z E u e 2 N h d G V n b 3 J 5 X 2 l k L D B 9 J n F 1 b 3 Q 7 L C Z x d W 9 0 O 1 N l Y 3 R p b 2 4 x L z M g M T A g Q l E x L T I g Y 2 F 0 Z W d v c n k g K D Q p L 0 F 1 d G 9 S Z W 1 v d m V k Q 2 9 s d W 1 u c z E u e 2 N h d G V n b 3 J 5 X 2 5 h b W U s M X 0 m c X V v d D s s J n F 1 b 3 Q 7 U 2 V j d G l v b j E v M y A x M C B C U T E t M i B j Y X R l Z 2 9 y e S A o N C k v Q X V 0 b 1 J l b W 9 2 Z W R D b 2 x 1 b W 5 z M S 5 7 Y 2 9 1 b n R f Z m l s b S w y f S Z x d W 9 0 O y w m c X V v d D t T Z W N 0 a W 9 u M S 8 z I D E w I E J R M S 0 y I G N h d G V n b 3 J 5 I C g 0 K S 9 B d X R v U m V t b 3 Z l Z E N v b H V t b n M x L n t y Z W 5 0 Y W x f d G 9 0 Y W w s M 3 0 m c X V v d D s s J n F 1 b 3 Q 7 U 2 V j d G l v b j E v M y A x M C B C U T E t M i B j Y X R l Z 2 9 y e S A o N C k v Q X V 0 b 1 J l b W 9 2 Z W R D b 2 x 1 b W 5 z M S 5 7 d G 9 0 Y W x f Y W 1 v d W 5 0 X 3 B h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y A x M C B C U T E t M i B j Y X R l Z 2 9 y e S A o N C k v Q X V 0 b 1 J l b W 9 2 Z W R D b 2 x 1 b W 5 z M S 5 7 Y 2 F 0 Z W d v c n l f a W Q s M H 0 m c X V v d D s s J n F 1 b 3 Q 7 U 2 V j d G l v b j E v M y A x M C B C U T E t M i B j Y X R l Z 2 9 y e S A o N C k v Q X V 0 b 1 J l b W 9 2 Z W R D b 2 x 1 b W 5 z M S 5 7 Y 2 F 0 Z W d v c n l f b m F t Z S w x f S Z x d W 9 0 O y w m c X V v d D t T Z W N 0 a W 9 u M S 8 z I D E w I E J R M S 0 y I G N h d G V n b 3 J 5 I C g 0 K S 9 B d X R v U m V t b 3 Z l Z E N v b H V t b n M x L n t j b 3 V u d F 9 m a W x t L D J 9 J n F 1 b 3 Q 7 L C Z x d W 9 0 O 1 N l Y 3 R p b 2 4 x L z M g M T A g Q l E x L T I g Y 2 F 0 Z W d v c n k g K D Q p L 0 F 1 d G 9 S Z W 1 v d m V k Q 2 9 s d W 1 u c z E u e 3 J l b n R h b F 9 0 b 3 R h b C w z f S Z x d W 9 0 O y w m c X V v d D t T Z W N 0 a W 9 u M S 8 z I D E w I E J R M S 0 y I G N h d G V n b 3 J 5 I C g 0 K S 9 B d X R v U m V t b 3 Z l Z E N v b H V t b n M x L n t 0 b 3 R h b F 9 h b W 9 1 b n R f c G F p Z C w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y U y M D E w J T I w Q l E x L T I l M j B j Y X R l Z 2 9 y e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M i U y M G N h d G V n b 3 J 5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x M C U y M E J R M S 0 y J T I w Y 2 F 0 Z W d v c n k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Y m 9 0 d G 9 t M T A l M j A o N S k 8 L 0 l 0 Z W 1 Q Y X R o P j w v S X R l b U x v Y 2 F 0 a W 9 u P j x T d G F i b G V F b n R y a W V z P j x F b n R y e S B U e X B l P S J G a W x s Q 2 9 1 b n Q i I F Z h b H V l P S J s M T A i I C 8 + P E V u d H J 5 I F R 5 c G U 9 I l J l c 3 V s d F R 5 c G U i I F Z h b H V l P S J z R X h j Z X B 0 a W 9 u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Q 2 9 s d W 1 u T m F t Z X M i I F Z h b H V l P S J z W y Z x d W 9 0 O 3 R p d G x l J n F 1 b 3 Q 7 L C Z x d W 9 0 O 3 J l b n R h b F 9 0 b 3 R h b H M m c X V v d D s s J n F 1 b 3 Q 7 d G 9 0 Y W x f Y W 1 v d W 5 0 X 3 B h a W Q m c X V v d D s s J n F 1 b 3 Q 7 Y X Z l c m F n Z V 9 y Z W 5 0 Y W x f Z H V y Y X R p b 2 4 m c X V v d D s s J n F 1 b 3 Q 7 Y X Z l c m F n Z V 9 y Z W 5 0 Y W x f c m F 0 Z S Z x d W 9 0 O 1 0 i I C 8 + P E V u d H J 5 I F R 5 c G U 9 I k Z p b G x D b 2 x 1 b W 5 U e X B l c y I g V m F s d W U 9 I n N C Z 0 1 H Q m d Z P S I g L z 4 8 R W 5 0 c n k g V H l w Z T 0 i R m l s b E x h c 3 R V c G R h d G V k I i B W Y W x 1 Z T 0 i Z D I w M j M t M D g t M j F U M j A 6 M D c 6 M T g u N D k 5 N z A 1 M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M T A g Q l E x L W J v d H R v b T E w L 0 F 1 d G 9 S Z W 1 v d m V k Q 2 9 s d W 1 u c z E u e 3 R p d G x l L D B 9 J n F 1 b 3 Q 7 L C Z x d W 9 0 O 1 N l Y 3 R p b 2 4 x L z M g M T A g Q l E x L W J v d H R v b T E w L 0 F 1 d G 9 S Z W 1 v d m V k Q 2 9 s d W 1 u c z E u e 3 J l b n R h b F 9 0 b 3 R h b H M s M X 0 m c X V v d D s s J n F 1 b 3 Q 7 U 2 V j d G l v b j E v M y A x M C B C U T E t Y m 9 0 d G 9 t M T A v Q X V 0 b 1 J l b W 9 2 Z W R D b 2 x 1 b W 5 z M S 5 7 d G 9 0 Y W x f Y W 1 v d W 5 0 X 3 B h a W Q s M n 0 m c X V v d D s s J n F 1 b 3 Q 7 U 2 V j d G l v b j E v M y A x M C B C U T E t Y m 9 0 d G 9 t M T A v Q X V 0 b 1 J l b W 9 2 Z W R D b 2 x 1 b W 5 z M S 5 7 Y X Z l c m F n Z V 9 y Z W 5 0 Y W x f Z H V y Y X R p b 2 4 s M 3 0 m c X V v d D s s J n F 1 b 3 Q 7 U 2 V j d G l v b j E v M y A x M C B C U T E t Y m 9 0 d G 9 t M T A v Q X V 0 b 1 J l b W 9 2 Z W R D b 2 x 1 b W 5 z M S 5 7 Y X Z l c m F n Z V 9 y Z W 5 0 Y W x f c m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I D E w I E J R M S 1 i b 3 R 0 b 2 0 x M C 9 B d X R v U m V t b 3 Z l Z E N v b H V t b n M x L n t 0 a X R s Z S w w f S Z x d W 9 0 O y w m c X V v d D t T Z W N 0 a W 9 u M S 8 z I D E w I E J R M S 1 i b 3 R 0 b 2 0 x M C 9 B d X R v U m V t b 3 Z l Z E N v b H V t b n M x L n t y Z W 5 0 Y W x f d G 9 0 Y W x z L D F 9 J n F 1 b 3 Q 7 L C Z x d W 9 0 O 1 N l Y 3 R p b 2 4 x L z M g M T A g Q l E x L W J v d H R v b T E w L 0 F 1 d G 9 S Z W 1 v d m V k Q 2 9 s d W 1 u c z E u e 3 R v d G F s X 2 F t b 3 V u d F 9 w Y W l k L D J 9 J n F 1 b 3 Q 7 L C Z x d W 9 0 O 1 N l Y 3 R p b 2 4 x L z M g M T A g Q l E x L W J v d H R v b T E w L 0 F 1 d G 9 S Z W 1 v d m V k Q 2 9 s d W 1 u c z E u e 2 F 2 Z X J h Z 2 V f c m V u d G F s X 2 R 1 c m F 0 a W 9 u L D N 9 J n F 1 b 3 Q 7 L C Z x d W 9 0 O 1 N l Y 3 R p b 2 4 x L z M g M T A g Q l E x L W J v d H R v b T E w L 0 F 1 d G 9 S Z W 1 v d m V k Q 2 9 s d W 1 u c z E u e 2 F 2 Z X J h Z 2 V f c m V u d G F s X 3 J h d G U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M l M j A x M C U y M E J R M S 1 i b 3 R 0 b 2 0 x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M T A l M j B C U T E t Y m 9 0 d G 9 t M T A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E w J T I w Q l E x L W J v d H R v b T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J T I w V E 9 Q J T I w M T A l M j B t b 3 Z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N U M T Q 6 N D U 6 N D c u N D k 1 O D E 3 N V o i I C 8 + P E V u d H J 5 I F R 5 c G U 9 I k Z p b G x D b 2 x 1 b W 5 U e X B l c y I g V m F s d W U 9 I n N C Z 0 1 H Q m d Z P S I g L z 4 8 R W 5 0 c n k g V H l w Z T 0 i R m l s b E N v b H V t b k 5 h b W V z I i B W Y W x 1 Z T 0 i c 1 s m c X V v d D t 0 a X R s Z S Z x d W 9 0 O y w m c X V v d D t y Z W 5 0 Y W x f d G 9 0 Y W x z J n F 1 b 3 Q 7 L C Z x d W 9 0 O 3 R v d G F s X 2 F t b 3 V u d F 9 w Y W l k J n F 1 b 3 Q 7 L C Z x d W 9 0 O 2 F 2 Z X J h Z 2 V f c m V u d G F s X 2 R 1 c m F 0 a W 9 u J n F 1 b 3 Q 7 L C Z x d W 9 0 O 2 F 2 Z X J h Z 2 V f c m V u d G F s X 3 J h d G U m c X V v d D t d I i A v P j x F b n R y e S B U e X B l P S J G a W x s U 3 R h d H V z I i B W Y W x 1 Z T 0 i c 0 N v b X B s Z X R l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x X y B U T 1 A g M T A g b W 9 2 a W V z I C g y K S 9 B d X R v U m V t b 3 Z l Z E N v b H V t b n M x L n t 0 a X R s Z S w w f S Z x d W 9 0 O y w m c X V v d D t T Z W N 0 a W 9 u M S 9 R M V 8 g V E 9 Q I D E w I G 1 v d m l l c y A o M i k v Q X V 0 b 1 J l b W 9 2 Z W R D b 2 x 1 b W 5 z M S 5 7 c m V u d G F s X 3 R v d G F s c y w x f S Z x d W 9 0 O y w m c X V v d D t T Z W N 0 a W 9 u M S 9 R M V 8 g V E 9 Q I D E w I G 1 v d m l l c y A o M i k v Q X V 0 b 1 J l b W 9 2 Z W R D b 2 x 1 b W 5 z M S 5 7 d G 9 0 Y W x f Y W 1 v d W 5 0 X 3 B h a W Q s M n 0 m c X V v d D s s J n F 1 b 3 Q 7 U 2 V j d G l v b j E v U T F f I F R P U C A x M C B t b 3 Z p Z X M g K D I p L 0 F 1 d G 9 S Z W 1 v d m V k Q 2 9 s d W 1 u c z E u e 2 F 2 Z X J h Z 2 V f c m V u d G F s X 2 R 1 c m F 0 a W 9 u L D N 9 J n F 1 b 3 Q 7 L C Z x d W 9 0 O 1 N l Y 3 R p b 2 4 x L 1 E x X y B U T 1 A g M T A g b W 9 2 a W V z I C g y K S 9 B d X R v U m V t b 3 Z l Z E N v b H V t b n M x L n t h d m V y Y W d l X 3 J l b n R h b F 9 y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E x X y B U T 1 A g M T A g b W 9 2 a W V z I C g y K S 9 B d X R v U m V t b 3 Z l Z E N v b H V t b n M x L n t 0 a X R s Z S w w f S Z x d W 9 0 O y w m c X V v d D t T Z W N 0 a W 9 u M S 9 R M V 8 g V E 9 Q I D E w I G 1 v d m l l c y A o M i k v Q X V 0 b 1 J l b W 9 2 Z W R D b 2 x 1 b W 5 z M S 5 7 c m V u d G F s X 3 R v d G F s c y w x f S Z x d W 9 0 O y w m c X V v d D t T Z W N 0 a W 9 u M S 9 R M V 8 g V E 9 Q I D E w I G 1 v d m l l c y A o M i k v Q X V 0 b 1 J l b W 9 2 Z W R D b 2 x 1 b W 5 z M S 5 7 d G 9 0 Y W x f Y W 1 v d W 5 0 X 3 B h a W Q s M n 0 m c X V v d D s s J n F 1 b 3 Q 7 U 2 V j d G l v b j E v U T F f I F R P U C A x M C B t b 3 Z p Z X M g K D I p L 0 F 1 d G 9 S Z W 1 v d m V k Q 2 9 s d W 1 u c z E u e 2 F 2 Z X J h Z 2 V f c m V u d G F s X 2 R 1 c m F 0 a W 9 u L D N 9 J n F 1 b 3 Q 7 L C Z x d W 9 0 O 1 N l Y 3 R p b 2 4 x L 1 E x X y B U T 1 A g M T A g b W 9 2 a W V z I C g y K S 9 B d X R v U m V t b 3 Z l Z E N v b H V t b n M x L n t h d m V y Y W d l X 3 J l b n R h b F 9 y Y X R l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T F f J T I w V E 9 Q J T I w M T A l M j B t b 3 Z p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J T I w V E 9 Q J T I w M T A l M j B t b 3 Z p Z X M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J T I w V E 9 Q J T I w M T A l M j B t b 3 Z p Z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Y p P C 9 J d G V t U G F 0 a D 4 8 L 0 l 0 Z W 1 M b 2 N h d G l v b j 4 8 U 3 R h Y m x l R W 5 0 c m l l c z 4 8 R W 5 0 c n k g V H l w Z T 0 i R m l s b E N v d W 5 0 I i B W Y W x 1 Z T 0 i b D U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2 9 1 b n R y e S Z x d W 9 0 O y w m c X V v d D t j a X R 5 J n F 1 b 3 Q 7 L C Z x d W 9 0 O 3 R v d G F s X 2 F t b 3 V u d F 9 w Y W l k J n F 1 b 3 Q 7 X S I g L z 4 8 R W 5 0 c n k g V H l w Z T 0 i R m l s b E N v b H V t b l R 5 c G V z I i B W Y W x 1 Z T 0 i c 0 F 3 W U d C Z 1 l E I i A v P j x F b n R y e S B U e X B l P S J G a W x s T G F z d F V w Z G F 0 Z W Q i I F Z h b H V l P S J k M j A y M y 0 w O C 0 x O V Q x O T o x O T o w O S 4 w N j M y N z c x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R m l s b E 9 i a m V j d F R 5 c G U i I F Z h b H V l P S J z V G F i b G U i I C 8 + P E V u d H J 5 I F R 5 c G U 9 I k Z p b G x U Y X J n Z X Q i I F Z h b H V l P S J z X z N f N 1 8 z M T E y N D M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D c t M y 9 B d X R v U m V t b 3 Z l Z E N v b H V t b n M x L n t j d X N 0 b 2 1 l c l 9 p Z C w w f S Z x d W 9 0 O y w m c X V v d D t T Z W N 0 a W 9 u M S 8 z I D c t M y 9 B d X R v U m V t b 3 Z l Z E N v b H V t b n M x L n t m a X J z d F 9 u Y W 1 l L D F 9 J n F 1 b 3 Q 7 L C Z x d W 9 0 O 1 N l Y 3 R p b 2 4 x L z M g N y 0 z L 0 F 1 d G 9 S Z W 1 v d m V k Q 2 9 s d W 1 u c z E u e 2 x h c 3 R f b m F t Z S w y f S Z x d W 9 0 O y w m c X V v d D t T Z W N 0 a W 9 u M S 8 z I D c t M y 9 B d X R v U m V t b 3 Z l Z E N v b H V t b n M x L n t j b 3 V u d H J 5 L D N 9 J n F 1 b 3 Q 7 L C Z x d W 9 0 O 1 N l Y 3 R p b 2 4 x L z M g N y 0 z L 0 F 1 d G 9 S Z W 1 v d m V k Q 2 9 s d W 1 u c z E u e 2 N p d H k s N H 0 m c X V v d D s s J n F 1 b 3 Q 7 U 2 V j d G l v b j E v M y A 3 L T M v Q X V 0 b 1 J l b W 9 2 Z W R D b 2 x 1 b W 5 z M S 5 7 d G 9 0 Y W x f Y W 1 v d W 5 0 X 3 B h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y A 3 L T M v Q X V 0 b 1 J l b W 9 2 Z W R D b 2 x 1 b W 5 z M S 5 7 Y 3 V z d G 9 t Z X J f a W Q s M H 0 m c X V v d D s s J n F 1 b 3 Q 7 U 2 V j d G l v b j E v M y A 3 L T M v Q X V 0 b 1 J l b W 9 2 Z W R D b 2 x 1 b W 5 z M S 5 7 Z m l y c 3 R f b m F t Z S w x f S Z x d W 9 0 O y w m c X V v d D t T Z W N 0 a W 9 u M S 8 z I D c t M y 9 B d X R v U m V t b 3 Z l Z E N v b H V t b n M x L n t s Y X N 0 X 2 5 h b W U s M n 0 m c X V v d D s s J n F 1 b 3 Q 7 U 2 V j d G l v b j E v M y A 3 L T M v Q X V 0 b 1 J l b W 9 2 Z W R D b 2 x 1 b W 5 z M S 5 7 Y 2 9 1 b n R y e S w z f S Z x d W 9 0 O y w m c X V v d D t T Z W N 0 a W 9 u M S 8 z I D c t M y 9 B d X R v U m V t b 3 Z l Z E N v b H V t b n M x L n t j a X R 5 L D R 9 J n F 1 b 3 Q 7 L C Z x d W 9 0 O 1 N l Y 3 R p b 2 4 x L z M g N y 0 z L 0 F 1 d G 9 S Z W 1 v d m V k Q 2 9 s d W 1 u c z E u e 3 R v d G F s X 2 F t b 3 V u d F 9 w Y W l k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y U y M D c t M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3 L T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M p P C 9 J d G V t U G F 0 a D 4 8 L 0 l 0 Z W 1 M b 2 N h d G l v b j 4 8 U 3 R h Y m x l R W 5 0 c m l l c z 4 8 R W 5 0 c n k g V H l w Z T 0 i R m l s b E N v d W 5 0 I i B W Y W x 1 Z T 0 i b D U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2 9 1 b n R y e S Z x d W 9 0 O y w m c X V v d D t j a X R 5 J n F 1 b 3 Q 7 L C Z x d W 9 0 O 3 R v d G F s X 2 F t b 3 V u d F 9 w Y W l k J n F 1 b 3 Q 7 X S I g L z 4 8 R W 5 0 c n k g V H l w Z T 0 i R m l s b E N v b H V t b l R 5 c G V z I i B W Y W x 1 Z T 0 i c 0 F 3 W U d C Z 1 l E I i A v P j x F b n R y e S B U e X B l P S J G a W x s T G F z d F V w Z G F 0 Z W Q i I F Z h b H V l P S J k M j A y M y 0 w O C 0 x O V Q x O T o x O T o w O S 4 w N j M y N z c x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R m l s b E 9 i a m V j d F R 5 c G U i I F Z h b H V l P S J z V G F i b G U i I C 8 + P E V u d H J 5 I F R 5 c G U 9 I k Z p b G x U Y X J n Z X Q i I F Z h b H V l P S J z X z N f N 1 8 z M T E 0 M i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I D c t M y 9 B d X R v U m V t b 3 Z l Z E N v b H V t b n M x L n t j d X N 0 b 2 1 l c l 9 p Z C w w f S Z x d W 9 0 O y w m c X V v d D t T Z W N 0 a W 9 u M S 8 z I D c t M y 9 B d X R v U m V t b 3 Z l Z E N v b H V t b n M x L n t m a X J z d F 9 u Y W 1 l L D F 9 J n F 1 b 3 Q 7 L C Z x d W 9 0 O 1 N l Y 3 R p b 2 4 x L z M g N y 0 z L 0 F 1 d G 9 S Z W 1 v d m V k Q 2 9 s d W 1 u c z E u e 2 x h c 3 R f b m F t Z S w y f S Z x d W 9 0 O y w m c X V v d D t T Z W N 0 a W 9 u M S 8 z I D c t M y 9 B d X R v U m V t b 3 Z l Z E N v b H V t b n M x L n t j b 3 V u d H J 5 L D N 9 J n F 1 b 3 Q 7 L C Z x d W 9 0 O 1 N l Y 3 R p b 2 4 x L z M g N y 0 z L 0 F 1 d G 9 S Z W 1 v d m V k Q 2 9 s d W 1 u c z E u e 2 N p d H k s N H 0 m c X V v d D s s J n F 1 b 3 Q 7 U 2 V j d G l v b j E v M y A 3 L T M v Q X V 0 b 1 J l b W 9 2 Z W R D b 2 x 1 b W 5 z M S 5 7 d G 9 0 Y W x f Y W 1 v d W 5 0 X 3 B h a W Q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z J T I w N y 0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A 3 L T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E w J T I w Y 2 l 0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I D E w I G N p d G l l c y 9 B d X R v U m V t b 3 Z l Z E N v b H V t b n M x L n t j b 3 V u d H J 5 L D B 9 J n F 1 b 3 Q 7 L C Z x d W 9 0 O 1 N l Y 3 R p b 2 4 x L 3 R v c C A x M C B j a X R p Z X M v Q X V 0 b 1 J l b W 9 2 Z W R D b 2 x 1 b W 5 z M S 5 7 Y 2 l 0 e S w x f S Z x d W 9 0 O y w m c X V v d D t T Z W N 0 a W 9 u M S 9 0 b 3 A g M T A g Y 2 l 0 a W V z L 0 F 1 d G 9 S Z W 1 v d m V k Q 2 9 s d W 1 u c z E u e 2 5 1 b W J l c l 9 j b 3 N 0 d W 1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b 3 A g M T A g Y 2 l 0 a W V z L 0 F 1 d G 9 S Z W 1 v d m V k Q 2 9 s d W 1 u c z E u e 2 N v d W 5 0 c n k s M H 0 m c X V v d D s s J n F 1 b 3 Q 7 U 2 V j d G l v b j E v d G 9 w I D E w I G N p d G l l c y 9 B d X R v U m V t b 3 Z l Z E N v b H V t b n M x L n t j a X R 5 L D F 9 J n F 1 b 3 Q 7 L C Z x d W 9 0 O 1 N l Y 3 R p b 2 4 x L 3 R v c C A x M C B j a X R p Z X M v Q X V 0 b 1 J l b W 9 2 Z W R D b 2 x 1 b W 5 z M S 5 7 b n V t Y m V y X 2 N v c 3 R 1 b W V y L D J 9 J n F 1 b 3 Q 7 X S w m c X V v d D t S Z W x h d G l v b n N o a X B J b m Z v J n F 1 b 3 Q 7 O l t d f S I g L z 4 8 R W 5 0 c n k g V H l w Z T 0 i R m l s b E N v d W 5 0 I i B W Y W x 1 Z T 0 i b D E w I i A v P j x F b n R y e S B U e X B l P S J G a W x s U 3 R h d H V z I i B W Y W x 1 Z T 0 i c 0 N v b X B s Z X R l I i A v P j x F b n R y e S B U e X B l P S J G a W x s Q 2 9 s d W 1 u T m F t Z X M i I F Z h b H V l P S J z W y Z x d W 9 0 O 2 N v d W 5 0 c n k m c X V v d D s s J n F 1 b 3 Q 7 Y 2 l 0 e S Z x d W 9 0 O y w m c X V v d D t u d W 1 i Z X J f Y 2 9 z d H V t Z X I m c X V v d D t d I i A v P j x F b n R y e S B U e X B l P S J G a W x s Q 2 9 s d W 1 u V H l w Z X M i I F Z h b H V l P S J z Q m d Z R C I g L z 4 8 R W 5 0 c n k g V H l w Z T 0 i R m l s b E x h c 3 R V c G R h d G V k I i B W Y W x 1 Z T 0 i Z D I w M j M t M D k t M D N U M T U 6 N D k 6 M D Q u N z Y 0 O T A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b 3 A l M j A x M C U y M G N p d G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C U y M G N p d G l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x M C U y M G N p d G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E w J T I w Y 2 9 1 b n R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I D E w I G N v d W 5 0 c m l l c y 9 B d X R v U m V t b 3 Z l Z E N v b H V t b n M x L n t j b 3 V u d H J 5 L D B 9 J n F 1 b 3 Q 7 L C Z x d W 9 0 O 1 N l Y 3 R p b 2 4 x L 3 R v c C A x M C B j b 3 V u d H J p Z X M v Q X V 0 b 1 J l b W 9 2 Z W R D b 2 x 1 b W 5 z M S 5 7 b n V t Y m V y X 2 N v c 3 R 1 b W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C A x M C B j b 3 V u d H J p Z X M v Q X V 0 b 1 J l b W 9 2 Z W R D b 2 x 1 b W 5 z M S 5 7 Y 2 9 1 b n R y e S w w f S Z x d W 9 0 O y w m c X V v d D t T Z W N 0 a W 9 u M S 9 0 b 3 A g M T A g Y 2 9 1 b n R y a W V z L 0 F 1 d G 9 S Z W 1 v d m V k Q 2 9 s d W 1 u c z E u e 2 5 1 b W J l c l 9 j b 3 N 0 d W 1 l c i w x f S Z x d W 9 0 O 1 0 s J n F 1 b 3 Q 7 U m V s Y X R p b 2 5 z a G l w S W 5 m b y Z x d W 9 0 O z p b X X 0 i I C 8 + P E V u d H J 5 I F R 5 c G U 9 I k Z p b G x D b 3 V u d C I g V m F s d W U 9 I m w x M C I g L z 4 8 R W 5 0 c n k g V H l w Z T 0 i R m l s b F N 0 Y X R 1 c y I g V m F s d W U 9 I n N D b 2 1 w b G V 0 Z S I g L z 4 8 R W 5 0 c n k g V H l w Z T 0 i R m l s b E N v b H V t b k 5 h b W V z I i B W Y W x 1 Z T 0 i c 1 s m c X V v d D t j b 3 V u d H J 5 J n F 1 b 3 Q 7 L C Z x d W 9 0 O 2 5 1 b W J l c l 9 j b 3 N 0 d W 1 l c i Z x d W 9 0 O 1 0 i I C 8 + P E V u d H J 5 I F R 5 c G U 9 I k Z p b G x D b 2 x 1 b W 5 U e X B l c y I g V m F s d W U 9 I n N C Z 0 0 9 I i A v P j x F b n R y e S B U e X B l P S J G a W x s T G F z d F V w Z G F 0 Z W Q i I F Z h b H V l P S J k M j A y M y 0 w O S 0 w M 1 Q x N T o 0 M z o x M C 4 3 N j Q 2 M T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C U y M D E w J T I w Y 2 9 1 b n R y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E w J T I w Y 2 9 1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C U y M D E w J T I w Y 2 9 1 b n R y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3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F e G N l c H R p b 2 4 i I C 8 + P E V u d H J 5 I F R 5 c G U 9 I k Z p b G x D b 3 V u d C I g V m F s d W U 9 I m w 1 I i A v P j x F b n R y e S B U e X B l P S J G a W x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2 Z p c n N 0 X 2 5 h b W U m c X V v d D s s J n F 1 b 3 Q 7 b G F z d F 9 u Y W 1 l J n F 1 b 3 Q 7 L C Z x d W 9 0 O 2 N v d W 5 0 c n k m c X V v d D s s J n F 1 b 3 Q 7 Y 2 l 0 e S Z x d W 9 0 O y w m c X V v d D t 0 b 3 R h b F 9 h b W 9 1 b n R f c G F p Z C Z x d W 9 0 O 1 0 i I C 8 + P E V u d H J 5 I F R 5 c G U 9 I k Z p b G x D b 2 x 1 b W 5 U e X B l c y I g V m F s d W U 9 I n N B d 1 l H Q m d Z R C I g L z 4 8 R W 5 0 c n k g V H l w Z T 0 i R m l s b E x h c 3 R V c G R h d G V k I i B W Y W x 1 Z T 0 i Z D I w M j M t M D g t M T l U M T k 6 M T k 6 M D k u M D Y z M j c 3 M V o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I D c t M y 9 B d X R v U m V t b 3 Z l Z E N v b H V t b n M x L n t j d X N 0 b 2 1 l c l 9 p Z C w w f S Z x d W 9 0 O y w m c X V v d D t T Z W N 0 a W 9 u M S 8 z I D c t M y 9 B d X R v U m V t b 3 Z l Z E N v b H V t b n M x L n t m a X J z d F 9 u Y W 1 l L D F 9 J n F 1 b 3 Q 7 L C Z x d W 9 0 O 1 N l Y 3 R p b 2 4 x L z M g N y 0 z L 0 F 1 d G 9 S Z W 1 v d m V k Q 2 9 s d W 1 u c z E u e 2 x h c 3 R f b m F t Z S w y f S Z x d W 9 0 O y w m c X V v d D t T Z W N 0 a W 9 u M S 8 z I D c t M y 9 B d X R v U m V t b 3 Z l Z E N v b H V t b n M x L n t j b 3 V u d H J 5 L D N 9 J n F 1 b 3 Q 7 L C Z x d W 9 0 O 1 N l Y 3 R p b 2 4 x L z M g N y 0 z L 0 F 1 d G 9 S Z W 1 v d m V k Q 2 9 s d W 1 u c z E u e 2 N p d H k s N H 0 m c X V v d D s s J n F 1 b 3 Q 7 U 2 V j d G l v b j E v M y A 3 L T M v Q X V 0 b 1 J l b W 9 2 Z W R D b 2 x 1 b W 5 z M S 5 7 d G 9 0 Y W x f Y W 1 v d W 5 0 X 3 B h a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3 L T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4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F e G N l c H R p b 2 4 i I C 8 + P E V u d H J 5 I F R 5 c G U 9 I k Z p b G x D b 3 V u d C I g V m F s d W U 9 I m w 1 I i A v P j x F b n R y e S B U e X B l P S J G a W x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2 Z p c n N 0 X 2 5 h b W U m c X V v d D s s J n F 1 b 3 Q 7 b G F z d F 9 u Y W 1 l J n F 1 b 3 Q 7 L C Z x d W 9 0 O 2 N v d W 5 0 c n k m c X V v d D s s J n F 1 b 3 Q 7 Y 2 l 0 e S Z x d W 9 0 O y w m c X V v d D t 0 b 3 R h b F 9 h b W 9 1 b n R f c G F p Z C Z x d W 9 0 O 1 0 i I C 8 + P E V u d H J 5 I F R 5 c G U 9 I k Z p b G x D b 2 x 1 b W 5 U e X B l c y I g V m F s d W U 9 I n N B d 1 l H Q m d Z R C I g L z 4 8 R W 5 0 c n k g V H l w Z T 0 i R m l s b E x h c 3 R V c G R h d G V k I i B W Y W x 1 Z T 0 i Z D I w M j M t M D g t M T l U M T k 6 M T k 6 M D k u M D Y z M j c 3 M V o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I D c t M y 9 B d X R v U m V t b 3 Z l Z E N v b H V t b n M x L n t j d X N 0 b 2 1 l c l 9 p Z C w w f S Z x d W 9 0 O y w m c X V v d D t T Z W N 0 a W 9 u M S 8 z I D c t M y 9 B d X R v U m V t b 3 Z l Z E N v b H V t b n M x L n t m a X J z d F 9 u Y W 1 l L D F 9 J n F 1 b 3 Q 7 L C Z x d W 9 0 O 1 N l Y 3 R p b 2 4 x L z M g N y 0 z L 0 F 1 d G 9 S Z W 1 v d m V k Q 2 9 s d W 1 u c z E u e 2 x h c 3 R f b m F t Z S w y f S Z x d W 9 0 O y w m c X V v d D t T Z W N 0 a W 9 u M S 8 z I D c t M y 9 B d X R v U m V t b 3 Z l Z E N v b H V t b n M x L n t j b 3 V u d H J 5 L D N 9 J n F 1 b 3 Q 7 L C Z x d W 9 0 O 1 N l Y 3 R p b 2 4 x L z M g N y 0 z L 0 F 1 d G 9 S Z W 1 v d m V k Q 2 9 s d W 1 u c z E u e 2 N p d H k s N H 0 m c X V v d D s s J n F 1 b 3 Q 7 U 2 V j d G l v b j E v M y A 3 L T M v Q X V 0 b 1 J l b W 9 2 Z W R D b 2 x 1 b W 5 z M S 5 7 d G 9 0 Y W x f Y W 1 v d W 5 0 X 3 B h a W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A 3 L T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5 K T w v S X R l b V B h d G g + P C 9 J d G V t T G 9 j Y X R p b 2 4 + P F N 0 Y W J s Z U V u d H J p Z X M + P E V u d H J 5 I F R 5 c G U 9 I k Z p b G x F c n J v c k N v d W 5 0 I i B W Y W x 1 Z T 0 i b D A i I C 8 + P E V u d H J 5 I F R 5 c G U 9 I k Z p b G x D b 3 V u d C I g V m F s d W U 9 I m w 1 I i A v P j x F b n R y e S B U e X B l P S J G a W x s R W 5 h Y m x l Z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2 Z p c n N 0 X 2 5 h b W U m c X V v d D s s J n F 1 b 3 Q 7 b G F z d F 9 u Y W 1 l J n F 1 b 3 Q 7 L C Z x d W 9 0 O 2 N v d W 5 0 c n k m c X V v d D s s J n F 1 b 3 Q 7 Y 2 l 0 e S Z x d W 9 0 O y w m c X V v d D t 0 b 3 R h b F 9 h b W 9 1 b n R f c G F p Z C Z x d W 9 0 O 1 0 i I C 8 + P E V u d H J 5 I F R 5 c G U 9 I k Z p b G x D b 2 x 1 b W 5 U e X B l c y I g V m F s d W U 9 I n N B d 1 l H Q m d Z R C I g L z 4 8 R W 5 0 c n k g V H l w Z T 0 i R m l s b E x h c 3 R V c G R h d G V k I i B W Y W x 1 Z T 0 i Z D I w M j M t M D g t M T l U M T k 6 M T k 6 M D k u M D Y z M j c 3 M V o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V y c m 9 y Q 2 9 k Z S I g V m F s d W U 9 I n N V b m t u b 3 d u I i A v P j x F b n R y e S B U e X B l P S J G a W x s T 2 J q Z W N 0 V H l w Z S I g V m F s d W U 9 I n N U Y W J s Z S I g L z 4 8 R W 5 0 c n k g V H l w Z T 0 i R m l s b F R h c m d l d C I g V m F s d W U 9 I n N f M 1 8 3 X z M x M T Q y N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N y 0 z L 0 F 1 d G 9 S Z W 1 v d m V k Q 2 9 s d W 1 u c z E u e 2 N 1 c 3 R v b W V y X 2 l k L D B 9 J n F 1 b 3 Q 7 L C Z x d W 9 0 O 1 N l Y 3 R p b 2 4 x L z M g N y 0 z L 0 F 1 d G 9 S Z W 1 v d m V k Q 2 9 s d W 1 u c z E u e 2 Z p c n N 0 X 2 5 h b W U s M X 0 m c X V v d D s s J n F 1 b 3 Q 7 U 2 V j d G l v b j E v M y A 3 L T M v Q X V 0 b 1 J l b W 9 2 Z W R D b 2 x 1 b W 5 z M S 5 7 b G F z d F 9 u Y W 1 l L D J 9 J n F 1 b 3 Q 7 L C Z x d W 9 0 O 1 N l Y 3 R p b 2 4 x L z M g N y 0 z L 0 F 1 d G 9 S Z W 1 v d m V k Q 2 9 s d W 1 u c z E u e 2 N v d W 5 0 c n k s M 3 0 m c X V v d D s s J n F 1 b 3 Q 7 U 2 V j d G l v b j E v M y A 3 L T M v Q X V 0 b 1 J l b W 9 2 Z W R D b 2 x 1 b W 5 z M S 5 7 Y 2 l 0 e S w 0 f S Z x d W 9 0 O y w m c X V v d D t T Z W N 0 a W 9 u M S 8 z I D c t M y 9 B d X R v U m V t b 3 Z l Z E N v b H V t b n M x L n t 0 b 3 R h b F 9 h b W 9 1 b n R f c G F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I D c t M y 9 B d X R v U m V t b 3 Z l Z E N v b H V t b n M x L n t j d X N 0 b 2 1 l c l 9 p Z C w w f S Z x d W 9 0 O y w m c X V v d D t T Z W N 0 a W 9 u M S 8 z I D c t M y 9 B d X R v U m V t b 3 Z l Z E N v b H V t b n M x L n t m a X J z d F 9 u Y W 1 l L D F 9 J n F 1 b 3 Q 7 L C Z x d W 9 0 O 1 N l Y 3 R p b 2 4 x L z M g N y 0 z L 0 F 1 d G 9 S Z W 1 v d m V k Q 2 9 s d W 1 u c z E u e 2 x h c 3 R f b m F t Z S w y f S Z x d W 9 0 O y w m c X V v d D t T Z W N 0 a W 9 u M S 8 z I D c t M y 9 B d X R v U m V t b 3 Z l Z E N v b H V t b n M x L n t j b 3 V u d H J 5 L D N 9 J n F 1 b 3 Q 7 L C Z x d W 9 0 O 1 N l Y 3 R p b 2 4 x L z M g N y 0 z L 0 F 1 d G 9 S Z W 1 v d m V k Q 2 9 s d W 1 u c z E u e 2 N p d H k s N H 0 m c X V v d D s s J n F 1 b 3 Q 7 U 2 V j d G l v b j E v M y A 3 L T M v Q X V 0 b 1 J l b W 9 2 Z W R D b 2 x 1 b W 5 z M S 5 7 d G 9 0 Y W x f Y W 1 v d W 5 0 X 3 B h a W Q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l M j A 3 L T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D c t M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N y 0 z J T I w K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F H F g B f b 1 p F k p d k x e N M E g w A A A A A A g A A A A A A E G Y A A A A B A A A g A A A A F 6 7 y h P f 8 i N 6 D I H C z j O B p U E Z O L w H 2 E j Y l q V i 9 8 A H z 3 r Q A A A A A D o A A A A A C A A A g A A A A l v Z + K 6 U V 0 O B m X o I I c P v a u T m S J 4 N C m + w f 8 o l k k z q b D u R Q A A A A V C i B y Y 0 M c R U E J L n G d b B D + W n U a X a h A X s F Q y g 1 v i + l Z K R P X 9 J V j a R A p W 6 2 s u Y j Q u B n G f N j B U d 0 I L 4 u 3 X m 0 h P 8 9 f l f I X 9 M a n i V C R J v Z M O 9 F M / F A A A A A f B L e j f G e G V p k w E C G l g z E p M N / k V Z Y v 3 z E I + z Z s w 4 5 s T C j 5 K b 9 T A 2 1 C O c X 6 0 b Q r K L B W U y d J + m s q b R M R a S v S 8 + B u g = = < / D a t a M a s h u p > 
</file>

<file path=customXml/itemProps1.xml><?xml version="1.0" encoding="utf-8"?>
<ds:datastoreItem xmlns:ds="http://schemas.openxmlformats.org/officeDocument/2006/customXml" ds:itemID="{4B1A2D13-0E01-4B35-B157-A4E6E80C04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ERD</vt:lpstr>
      <vt:lpstr>Descriptive Statisics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Antunes</dc:creator>
  <cp:lastModifiedBy>M Antunes</cp:lastModifiedBy>
  <dcterms:created xsi:type="dcterms:W3CDTF">2023-09-03T13:49:46Z</dcterms:created>
  <dcterms:modified xsi:type="dcterms:W3CDTF">2023-09-10T14:23:39Z</dcterms:modified>
</cp:coreProperties>
</file>