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thesis\SCBA\2016\NCR\"/>
    </mc:Choice>
  </mc:AlternateContent>
  <xr:revisionPtr revIDLastSave="0" documentId="13_ncr:1_{611E7D67-0365-4AF7-AE98-7A33B6CE3105}" xr6:coauthVersionLast="36" xr6:coauthVersionMax="47" xr10:uidLastSave="{00000000-0000-0000-0000-000000000000}"/>
  <bookViews>
    <workbookView xWindow="-120" yWindow="-120" windowWidth="29040" windowHeight="15990" tabRatio="927" activeTab="4" xr2:uid="{360BF9DE-B15B-43CE-9291-7E05B391F461}"/>
  </bookViews>
  <sheets>
    <sheet name="Taguig" sheetId="13" r:id="rId1"/>
    <sheet name="San Juan" sheetId="14" r:id="rId2"/>
    <sheet name="Quezon" sheetId="15" r:id="rId3"/>
    <sheet name="Pasig" sheetId="4" r:id="rId4"/>
    <sheet name="Pasay" sheetId="5" r:id="rId5"/>
    <sheet name="Parañaque" sheetId="16" r:id="rId6"/>
    <sheet name="Navotas" sheetId="17" r:id="rId7"/>
    <sheet name="Muntinlupa" sheetId="18" r:id="rId8"/>
    <sheet name="Marikina" sheetId="19" r:id="rId9"/>
    <sheet name="Manila" sheetId="20" r:id="rId10"/>
    <sheet name="Mandaluyong" sheetId="12" r:id="rId11"/>
    <sheet name="Malabon" sheetId="11" r:id="rId12"/>
    <sheet name="Makati" sheetId="10" r:id="rId13"/>
    <sheet name="LasPinas" sheetId="9" r:id="rId14"/>
    <sheet name="Valenzuela" sheetId="1" r:id="rId15"/>
    <sheet name="Caloocan" sheetId="22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22" l="1"/>
  <c r="E93" i="22"/>
  <c r="E19" i="22"/>
  <c r="E14" i="22"/>
  <c r="E37" i="22" s="1"/>
  <c r="E14" i="11"/>
  <c r="E112" i="20"/>
  <c r="E17" i="20"/>
  <c r="E19" i="20" s="1"/>
  <c r="E111" i="20"/>
  <c r="E93" i="20"/>
  <c r="E14" i="20"/>
  <c r="E112" i="22" l="1"/>
  <c r="E37" i="20"/>
  <c r="E111" i="19" l="1"/>
  <c r="E93" i="19"/>
  <c r="E19" i="19"/>
  <c r="E14" i="19"/>
  <c r="E37" i="19" l="1"/>
  <c r="E112" i="19"/>
  <c r="E111" i="18" l="1"/>
  <c r="E93" i="18"/>
  <c r="E19" i="18"/>
  <c r="E14" i="18"/>
  <c r="E111" i="17"/>
  <c r="E93" i="17"/>
  <c r="E19" i="17"/>
  <c r="E14" i="17"/>
  <c r="E37" i="17" s="1"/>
  <c r="E16" i="16"/>
  <c r="E19" i="16" s="1"/>
  <c r="E13" i="16"/>
  <c r="E14" i="16" s="1"/>
  <c r="E111" i="16"/>
  <c r="E93" i="16"/>
  <c r="E37" i="18" l="1"/>
  <c r="E112" i="18"/>
  <c r="E112" i="17"/>
  <c r="E112" i="16"/>
  <c r="E37" i="16"/>
  <c r="E111" i="5" l="1"/>
  <c r="E93" i="5"/>
  <c r="E19" i="5"/>
  <c r="E14" i="5"/>
  <c r="E112" i="5" l="1"/>
  <c r="E37" i="5"/>
  <c r="E111" i="4" l="1"/>
  <c r="E93" i="4"/>
  <c r="E19" i="4"/>
  <c r="E14" i="4"/>
  <c r="E111" i="15"/>
  <c r="E93" i="15"/>
  <c r="E19" i="15"/>
  <c r="E37" i="15" s="1"/>
  <c r="E14" i="15"/>
  <c r="E110" i="14"/>
  <c r="E111" i="14" s="1"/>
  <c r="E112" i="14" s="1"/>
  <c r="E93" i="14"/>
  <c r="E19" i="14"/>
  <c r="E14" i="14"/>
  <c r="E19" i="13"/>
  <c r="E14" i="13"/>
  <c r="E37" i="13" s="1"/>
  <c r="E111" i="12"/>
  <c r="E93" i="12"/>
  <c r="E19" i="12"/>
  <c r="E14" i="12"/>
  <c r="E37" i="12" s="1"/>
  <c r="E111" i="11"/>
  <c r="E93" i="11"/>
  <c r="E19" i="11"/>
  <c r="E37" i="11" s="1"/>
  <c r="E37" i="14" l="1"/>
  <c r="E112" i="11"/>
  <c r="E112" i="4"/>
  <c r="E37" i="4"/>
  <c r="E112" i="15"/>
  <c r="E111" i="13"/>
  <c r="E93" i="13"/>
  <c r="E112" i="12"/>
  <c r="E111" i="10"/>
  <c r="E93" i="10"/>
  <c r="E112" i="10" s="1"/>
  <c r="E19" i="10"/>
  <c r="E14" i="10"/>
  <c r="E37" i="10" s="1"/>
  <c r="E112" i="13" l="1"/>
  <c r="E111" i="9"/>
  <c r="E93" i="9"/>
  <c r="E19" i="9"/>
  <c r="E14" i="9"/>
  <c r="E37" i="9" l="1"/>
  <c r="E112" i="9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<sst xmlns="http://schemas.openxmlformats.org/spreadsheetml/2006/main" count="1745" uniqueCount="82">
  <si>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</si>
  <si>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</si>
  <si>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</si>
  <si>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</si>
  <si>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</si>
  <si>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</si>
  <si>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</si>
  <si>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</si>
  <si>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</si>
  <si>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</si>
  <si>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</si>
  <si>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</si>
  <si>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</si>
  <si>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</si>
  <si>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</si>
  <si>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</si>
  <si>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</si>
  <si>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</si>
  <si>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</si>
  <si>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</si>
  <si>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</si>
  <si>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</si>
  <si>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</si>
  <si>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</si>
  <si>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</si>
  <si>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</si>
  <si>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</si>
  <si>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</si>
  <si>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</si>
  <si>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</si>
  <si>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</si>
  <si>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</si>
  <si>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</si>
  <si>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</si>
  <si>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</si>
  <si>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</si>
  <si>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</si>
  <si>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</si>
  <si>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</si>
  <si>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</si>
  <si>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</si>
  <si>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</si>
  <si>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</si>
  <si>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</si>
  <si>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</si>
  <si>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</si>
  <si>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</si>
  <si>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</si>
  <si>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</si>
  <si>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</si>
  <si>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</si>
  <si>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</si>
  <si>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</si>
  <si>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</si>
  <si>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</si>
  <si>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</si>
  <si>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</si>
  <si>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</si>
  <si>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</si>
  <si>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</si>
  <si>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</si>
  <si>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</si>
  <si>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</si>
  <si>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</si>
  <si>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</si>
  <si>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</si>
  <si>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</si>
  <si>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</si>
  <si>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CITY OF TAGUIG</t>
  </si>
  <si>
    <t>For the Year Ended December 31, 2016</t>
  </si>
  <si>
    <t>CITY OF SAN JUAN</t>
  </si>
  <si>
    <t>QUEZON CITY GOVERNMENT</t>
  </si>
  <si>
    <t>CITY OF PASIG</t>
  </si>
  <si>
    <t>CITY OF PASAY</t>
  </si>
  <si>
    <t>CITY OF PARAÑAQUE</t>
  </si>
  <si>
    <t>CITY OF NAVOTAS</t>
  </si>
  <si>
    <t>CITY OF MUNTINLUPA</t>
  </si>
  <si>
    <t>CITY OF MARIKINA</t>
  </si>
  <si>
    <t>CITY OF MANILA</t>
  </si>
  <si>
    <t>-</t>
  </si>
  <si>
    <t>For the Year Ended December 31, 2015</t>
  </si>
  <si>
    <t>CITY OF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</si>
</sst>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#,##0.00_ ;\-#,##0.00\ "/>
    <numFmt numFmtId="167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</cellStyleXfs>
  <cellXfs count="79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6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/>
    </xf>
    <xf numFmtId="167" fontId="6" fillId="0" borderId="0" xfId="1" applyNumberFormat="1" applyFont="1" applyAlignment="1">
      <alignment vertical="center"/>
    </xf>
    <xf numFmtId="167" fontId="6" fillId="0" borderId="0" xfId="1" applyNumberFormat="1" applyFont="1" applyAlignment="1">
      <alignment horizontal="right" vertical="center"/>
    </xf>
    <xf numFmtId="167" fontId="2" fillId="0" borderId="0" xfId="1" applyNumberFormat="1" applyFont="1" applyAlignment="1">
      <alignment horizontal="center" vertical="center"/>
    </xf>
    <xf numFmtId="167" fontId="2" fillId="0" borderId="0" xfId="1" applyNumberFormat="1" applyFont="1" applyAlignment="1">
      <alignment vertical="center"/>
    </xf>
    <xf numFmtId="167" fontId="8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 wrapText="1"/>
    </xf>
    <xf numFmtId="167" fontId="5" fillId="0" borderId="0" xfId="1" applyNumberFormat="1" applyFont="1" applyAlignment="1">
      <alignment horizontal="left" vertical="center"/>
    </xf>
    <xf numFmtId="167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0" fillId="0" borderId="0" xfId="0" applyNumberForma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0" fillId="0" borderId="0" xfId="4" applyNumberFormat="1" applyFont="1" applyFill="1" applyAlignment="1">
      <alignment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167" fontId="6" fillId="0" borderId="0" xfId="5" applyNumberFormat="1" applyFont="1"/>
    <xf numFmtId="167" fontId="18" fillId="0" borderId="0" xfId="5" applyNumberFormat="1" applyFont="1"/>
    <xf numFmtId="4" fontId="18" fillId="0" borderId="0" xfId="4" applyNumberFormat="1" applyFont="1" applyFill="1" applyAlignment="1">
      <alignment horizontal="right" vertical="center"/>
    </xf>
    <xf numFmtId="167" fontId="18" fillId="0" borderId="4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vertical="top" wrapText="1"/>
    </xf>
    <xf numFmtId="167" fontId="18" fillId="0" borderId="4" xfId="0" applyNumberFormat="1" applyFont="1" applyBorder="1" applyAlignment="1">
      <alignment horizontal="right" vertical="center"/>
    </xf>
    <xf numFmtId="167" fontId="18" fillId="0" borderId="4" xfId="0" applyNumberFormat="1" applyFont="1" applyBorder="1" applyAlignment="1">
      <alignment wrapText="1"/>
    </xf>
    <xf numFmtId="167" fontId="6" fillId="0" borderId="0" xfId="6" applyNumberFormat="1" applyFont="1" applyFill="1" applyBorder="1"/>
    <xf numFmtId="165" fontId="21" fillId="0" borderId="6" xfId="6" applyFont="1" applyFill="1" applyBorder="1"/>
    <xf numFmtId="165" fontId="21" fillId="0" borderId="7" xfId="6" applyFont="1" applyFill="1" applyBorder="1"/>
    <xf numFmtId="165" fontId="21" fillId="0" borderId="7" xfId="0" applyNumberFormat="1" applyFont="1" applyBorder="1"/>
    <xf numFmtId="167" fontId="22" fillId="0" borderId="0" xfId="7" applyNumberFormat="1" applyFont="1" applyFill="1" applyBorder="1"/>
    <xf numFmtId="167" fontId="23" fillId="0" borderId="8" xfId="7" applyNumberFormat="1" applyFont="1" applyFill="1" applyBorder="1"/>
    <xf numFmtId="167" fontId="22" fillId="0" borderId="0" xfId="8" applyNumberFormat="1" applyFont="1" applyFill="1"/>
    <xf numFmtId="167" fontId="22" fillId="0" borderId="0" xfId="8" applyNumberFormat="1" applyFont="1" applyFill="1" applyAlignment="1">
      <alignment horizontal="right" vertical="center"/>
    </xf>
    <xf numFmtId="165" fontId="21" fillId="0" borderId="0" xfId="9" applyNumberFormat="1" applyFont="1"/>
    <xf numFmtId="165" fontId="19" fillId="0" borderId="0" xfId="9" applyNumberFormat="1" applyFont="1" applyAlignment="1"/>
    <xf numFmtId="165" fontId="21" fillId="0" borderId="0" xfId="9" applyNumberFormat="1" applyFont="1" applyAlignment="1"/>
    <xf numFmtId="165" fontId="19" fillId="0" borderId="0" xfId="7" applyFont="1" applyBorder="1" applyAlignment="1"/>
    <xf numFmtId="165" fontId="19" fillId="0" borderId="3" xfId="9" applyNumberFormat="1" applyFont="1" applyBorder="1" applyAlignment="1"/>
    <xf numFmtId="164" fontId="18" fillId="0" borderId="0" xfId="0" applyNumberFormat="1" applyFont="1" applyAlignment="1">
      <alignment vertical="center"/>
    </xf>
    <xf numFmtId="164" fontId="0" fillId="0" borderId="0" xfId="0" applyNumberFormat="1"/>
    <xf numFmtId="164" fontId="18" fillId="0" borderId="0" xfId="0" applyNumberFormat="1" applyFont="1"/>
    <xf numFmtId="4" fontId="20" fillId="0" borderId="0" xfId="0" applyNumberFormat="1" applyFont="1"/>
    <xf numFmtId="3" fontId="0" fillId="0" borderId="0" xfId="0" applyNumberFormat="1"/>
    <xf numFmtId="164" fontId="24" fillId="0" borderId="0" xfId="0" applyNumberFormat="1" applyFont="1"/>
    <xf numFmtId="167" fontId="25" fillId="0" borderId="0" xfId="10" applyNumberFormat="1" applyFont="1" applyBorder="1" applyAlignment="1">
      <alignment shrinkToFit="1"/>
    </xf>
    <xf numFmtId="167" fontId="25" fillId="0" borderId="0" xfId="10" applyNumberFormat="1" applyFont="1" applyFill="1" applyBorder="1" applyAlignment="1">
      <alignment shrinkToFit="1"/>
    </xf>
    <xf numFmtId="167" fontId="25" fillId="0" borderId="3" xfId="10" applyNumberFormat="1" applyFont="1" applyBorder="1" applyAlignment="1">
      <alignment shrinkToFi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11">
    <cellStyle name="Comma" xfId="3" builtinId="3"/>
    <cellStyle name="Comma 10" xfId="6" xr:uid="{0D9B2602-2D8D-4C52-934A-6764DD435AB0}"/>
    <cellStyle name="Comma 12 2" xfId="8" xr:uid="{0BAF1B39-9ECE-4FFA-85E8-B5C145C723DE}"/>
    <cellStyle name="Comma 2" xfId="7" xr:uid="{6BAD0C54-A8C1-4352-9512-84DBA6B1DBC5}"/>
    <cellStyle name="Comma 3" xfId="10" xr:uid="{37A09871-02ED-44C9-AF4A-513C96FCF0C5}"/>
    <cellStyle name="Comma 4" xfId="5" xr:uid="{0F011487-20BD-47FA-B021-6426A011ABDD}"/>
    <cellStyle name="Comma 8 2 3 2" xfId="4" xr:uid="{8BCDD873-8068-4497-8B11-FDEFC3880459}"/>
    <cellStyle name="Normal" xfId="0" builtinId="0"/>
    <cellStyle name="Normal 2 2" xfId="9" xr:uid="{D59A2162-68DC-4E2D-A13C-36913DECEE05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C5C4-4851-4501-8CBC-46F97AF0BA09}">
  <dimension ref="A1:I112"/>
  <sheetViews>
    <sheetView zoomScaleNormal="100" workbookViewId="0">
      <selection activeCell="F9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38">
        <v>1667412886</v>
      </c>
    </row>
    <row r="12" spans="1:9" ht="15.75" x14ac:dyDescent="0.25">
      <c r="A12" s="8"/>
      <c r="B12" s="8"/>
      <c r="C12" s="8"/>
      <c r="D12" s="8" t="s">
        <v>24</v>
      </c>
      <c r="E12" s="38">
        <v>2392855178</v>
      </c>
    </row>
    <row r="13" spans="1:9" ht="15.75" x14ac:dyDescent="0.25">
      <c r="A13" s="8"/>
      <c r="B13" s="8"/>
      <c r="C13" s="8"/>
      <c r="D13" s="8" t="s">
        <v>25</v>
      </c>
      <c r="E13" s="38">
        <v>383487347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4443755411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8">
        <v>889833492</v>
      </c>
    </row>
    <row r="17" spans="1:5" ht="15.75" x14ac:dyDescent="0.25">
      <c r="A17" s="8"/>
      <c r="B17" s="8"/>
      <c r="C17" s="8"/>
      <c r="D17" s="8" t="s">
        <v>27</v>
      </c>
      <c r="E17" s="38">
        <v>0</v>
      </c>
    </row>
    <row r="18" spans="1:5" ht="15.75" x14ac:dyDescent="0.25">
      <c r="A18" s="8"/>
      <c r="B18" s="8"/>
      <c r="C18" s="11"/>
      <c r="D18" s="8" t="s">
        <v>28</v>
      </c>
      <c r="E18" s="38">
        <v>3696781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893530273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38">
        <v>1049324484</v>
      </c>
    </row>
    <row r="22" spans="1:5" ht="15.75" x14ac:dyDescent="0.25">
      <c r="A22" s="8"/>
      <c r="B22" s="8"/>
      <c r="C22" s="8" t="s">
        <v>31</v>
      </c>
      <c r="D22" s="8"/>
      <c r="E22" s="40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0">
        <v>306300422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6692910590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38">
        <v>511246004</v>
      </c>
    </row>
    <row r="43" spans="1:5" ht="15.75" x14ac:dyDescent="0.25">
      <c r="A43" s="8"/>
      <c r="B43" s="8"/>
      <c r="C43" s="8"/>
      <c r="D43" s="8" t="s">
        <v>11</v>
      </c>
      <c r="E43" s="38">
        <v>2334569120</v>
      </c>
    </row>
    <row r="44" spans="1:5" ht="15.75" x14ac:dyDescent="0.25">
      <c r="A44" s="8"/>
      <c r="B44" s="8"/>
      <c r="C44" s="8"/>
      <c r="D44" s="8" t="s">
        <v>12</v>
      </c>
      <c r="E44" s="38">
        <v>39975400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38">
        <v>93892120</v>
      </c>
    </row>
    <row r="47" spans="1:5" ht="15.75" x14ac:dyDescent="0.25">
      <c r="A47" s="8"/>
      <c r="B47" s="8"/>
      <c r="C47" s="8"/>
      <c r="D47" s="8" t="s">
        <v>11</v>
      </c>
      <c r="E47" s="38">
        <v>487758227</v>
      </c>
    </row>
    <row r="48" spans="1:5" ht="15.75" x14ac:dyDescent="0.25">
      <c r="A48" s="8"/>
      <c r="B48" s="8"/>
      <c r="C48" s="8"/>
      <c r="D48" s="8" t="s">
        <v>12</v>
      </c>
      <c r="E48" s="38">
        <v>219467261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38">
        <v>207107473</v>
      </c>
    </row>
    <row r="51" spans="1:5" ht="15.75" x14ac:dyDescent="0.25">
      <c r="A51" s="8"/>
      <c r="B51" s="8"/>
      <c r="C51" s="8"/>
      <c r="D51" s="8" t="s">
        <v>11</v>
      </c>
      <c r="E51" s="38">
        <v>343895945</v>
      </c>
    </row>
    <row r="52" spans="1:5" ht="15.75" x14ac:dyDescent="0.25">
      <c r="A52" s="8"/>
      <c r="B52" s="8"/>
      <c r="C52" s="8"/>
      <c r="D52" s="8" t="s">
        <v>12</v>
      </c>
      <c r="E52" s="38">
        <v>58876350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38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38">
        <v>605224</v>
      </c>
    </row>
    <row r="59" spans="1:5" ht="15.75" x14ac:dyDescent="0.25">
      <c r="A59" s="8"/>
      <c r="B59" s="8"/>
      <c r="C59" s="8"/>
      <c r="D59" s="8" t="s">
        <v>11</v>
      </c>
      <c r="E59" s="38">
        <v>73028</v>
      </c>
    </row>
    <row r="60" spans="1:5" ht="15.75" x14ac:dyDescent="0.25">
      <c r="A60" s="8"/>
      <c r="B60" s="8"/>
      <c r="C60" s="8"/>
      <c r="D60" s="8" t="s">
        <v>12</v>
      </c>
      <c r="E60" s="42">
        <v>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38">
        <v>131182056</v>
      </c>
    </row>
    <row r="63" spans="1:5" ht="15.75" x14ac:dyDescent="0.25">
      <c r="A63" s="8"/>
      <c r="B63" s="12"/>
      <c r="C63" s="8"/>
      <c r="D63" s="8" t="s">
        <v>11</v>
      </c>
      <c r="E63" s="38">
        <v>538588201</v>
      </c>
    </row>
    <row r="64" spans="1:5" ht="15.75" x14ac:dyDescent="0.25">
      <c r="A64" s="8"/>
      <c r="B64" s="8"/>
      <c r="C64" s="8"/>
      <c r="D64" s="8" t="s">
        <v>12</v>
      </c>
      <c r="E64" s="38">
        <v>0</v>
      </c>
    </row>
    <row r="65" spans="1:5" ht="15.75" x14ac:dyDescent="0.25">
      <c r="A65" s="8"/>
      <c r="B65" s="12" t="s">
        <v>18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10</v>
      </c>
      <c r="E66" s="38">
        <v>36520793</v>
      </c>
    </row>
    <row r="67" spans="1:5" ht="15.75" x14ac:dyDescent="0.25">
      <c r="A67" s="8"/>
      <c r="B67" s="8"/>
      <c r="C67" s="8"/>
      <c r="D67" s="8" t="s">
        <v>11</v>
      </c>
      <c r="E67" s="38">
        <v>317125266</v>
      </c>
    </row>
    <row r="68" spans="1:5" ht="15.75" x14ac:dyDescent="0.25">
      <c r="A68" s="8"/>
      <c r="B68" s="8"/>
      <c r="C68" s="8"/>
      <c r="D68" s="8" t="s">
        <v>12</v>
      </c>
      <c r="E68" s="38">
        <v>0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43">
        <v>0</v>
      </c>
    </row>
    <row r="71" spans="1:5" ht="15.75" x14ac:dyDescent="0.25">
      <c r="A71" s="8"/>
      <c r="B71" s="8"/>
      <c r="C71" s="8"/>
      <c r="D71" s="8" t="s">
        <v>11</v>
      </c>
      <c r="E71" s="43">
        <v>0</v>
      </c>
    </row>
    <row r="72" spans="1:5" ht="15.75" x14ac:dyDescent="0.25">
      <c r="A72" s="8"/>
      <c r="B72" s="8"/>
      <c r="C72" s="8"/>
      <c r="D72" s="8" t="s">
        <v>12</v>
      </c>
      <c r="E72" s="4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8">
        <v>161883686</v>
      </c>
    </row>
    <row r="76" spans="1:5" ht="15.75" x14ac:dyDescent="0.25">
      <c r="A76" s="8"/>
      <c r="B76" s="8"/>
      <c r="C76" s="8"/>
      <c r="D76" s="8" t="s">
        <v>48</v>
      </c>
      <c r="E76" s="38">
        <v>0</v>
      </c>
    </row>
    <row r="77" spans="1:5" ht="15.75" x14ac:dyDescent="0.25">
      <c r="A77" s="8"/>
      <c r="B77" s="8"/>
      <c r="C77" s="15" t="s">
        <v>53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49</v>
      </c>
      <c r="E78" s="38">
        <v>399396513</v>
      </c>
    </row>
    <row r="79" spans="1:5" ht="15.75" x14ac:dyDescent="0.25">
      <c r="A79" s="8"/>
      <c r="B79" s="8"/>
      <c r="C79" s="8"/>
      <c r="D79" s="8" t="s">
        <v>50</v>
      </c>
      <c r="E79" s="41">
        <v>0</v>
      </c>
    </row>
    <row r="80" spans="1:5" ht="15.75" x14ac:dyDescent="0.25">
      <c r="A80" s="8"/>
      <c r="B80" s="8"/>
      <c r="C80" s="8" t="s">
        <v>54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49</v>
      </c>
      <c r="E81" s="40">
        <v>14553606</v>
      </c>
    </row>
    <row r="82" spans="1:9" ht="15.75" x14ac:dyDescent="0.25">
      <c r="A82" s="8"/>
      <c r="B82" s="8"/>
      <c r="C82" s="8"/>
      <c r="D82" s="15" t="s">
        <v>50</v>
      </c>
      <c r="E82" s="41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1">
        <v>0</v>
      </c>
    </row>
    <row r="91" spans="1:9" ht="15.75" x14ac:dyDescent="0.25">
      <c r="A91" s="8"/>
      <c r="B91" s="8"/>
      <c r="C91" s="8"/>
      <c r="D91" s="8" t="s">
        <v>49</v>
      </c>
      <c r="E91" s="38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5896716273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69624765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10100900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38">
        <v>50870000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0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40">
        <v>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38">
        <v>474972445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38">
        <v>17598043</v>
      </c>
    </row>
    <row r="111" spans="1:9" ht="15.75" x14ac:dyDescent="0.25">
      <c r="A111" s="12" t="s">
        <v>58</v>
      </c>
      <c r="E111" s="44">
        <f>SUM(E95:E110)</f>
        <v>623166153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6519882426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DF95-4F6D-4BF3-BCF4-28BB92579D39}">
  <dimension ref="A1:I112"/>
  <sheetViews>
    <sheetView topLeftCell="A85" workbookViewId="0">
      <selection activeCell="E112" sqref="E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78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2">
        <v>4604023208.6499996</v>
      </c>
      <c r="F11" s="62"/>
      <c r="G11" s="62"/>
      <c r="H11" s="62"/>
    </row>
    <row r="12" spans="1:9" ht="15.75" x14ac:dyDescent="0.25">
      <c r="A12" s="8"/>
      <c r="B12" s="8"/>
      <c r="C12" s="8"/>
      <c r="D12" s="8" t="s">
        <v>24</v>
      </c>
      <c r="E12" s="63">
        <v>4024319124.23</v>
      </c>
      <c r="F12" s="63"/>
      <c r="G12" s="63"/>
      <c r="H12" s="61"/>
    </row>
    <row r="13" spans="1:9" ht="15.75" x14ac:dyDescent="0.25">
      <c r="A13" s="8"/>
      <c r="B13" s="8"/>
      <c r="C13" s="8"/>
      <c r="D13" s="8" t="s">
        <v>25</v>
      </c>
      <c r="E13" s="63">
        <v>6848292.4500000002</v>
      </c>
      <c r="F13" s="63"/>
      <c r="G13" s="63"/>
      <c r="H13" s="61"/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8635190625.3299999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3">
        <v>770878152.58000004</v>
      </c>
      <c r="F16" s="63"/>
      <c r="G16" s="63"/>
    </row>
    <row r="17" spans="1:7" ht="15.75" x14ac:dyDescent="0.25">
      <c r="A17" s="8"/>
      <c r="B17" s="8"/>
      <c r="C17" s="8"/>
      <c r="D17" s="8" t="s">
        <v>27</v>
      </c>
      <c r="E17" s="63">
        <f>483833589.32+12367554</f>
        <v>496201143.31999999</v>
      </c>
      <c r="F17" s="63"/>
      <c r="G17" s="63"/>
    </row>
    <row r="18" spans="1:7" ht="15.75" x14ac:dyDescent="0.25">
      <c r="A18" s="8"/>
      <c r="B18" s="8"/>
      <c r="C18" s="11"/>
      <c r="D18" s="8" t="s">
        <v>28</v>
      </c>
      <c r="E18" s="63">
        <v>269762117.05000001</v>
      </c>
      <c r="F18" s="63"/>
      <c r="G18" s="63"/>
    </row>
    <row r="19" spans="1:7" ht="15.75" x14ac:dyDescent="0.25">
      <c r="A19" s="8"/>
      <c r="B19" s="8"/>
      <c r="C19" s="8" t="s">
        <v>6</v>
      </c>
      <c r="D19" s="8"/>
      <c r="E19" s="19">
        <f t="shared" ref="E19" si="1">SUM(E16:E18)</f>
        <v>1536841412.95</v>
      </c>
    </row>
    <row r="20" spans="1:7" ht="15.75" x14ac:dyDescent="0.25">
      <c r="A20" s="8"/>
      <c r="B20" s="8" t="s">
        <v>29</v>
      </c>
      <c r="C20" s="8"/>
      <c r="D20" s="8"/>
      <c r="E20" s="39"/>
    </row>
    <row r="21" spans="1:7" ht="15.75" x14ac:dyDescent="0.25">
      <c r="A21" s="8"/>
      <c r="B21" s="8"/>
      <c r="C21" s="8" t="s">
        <v>30</v>
      </c>
      <c r="D21" s="8"/>
      <c r="E21" s="62">
        <v>2416221197</v>
      </c>
      <c r="F21" s="62"/>
      <c r="G21" s="62"/>
    </row>
    <row r="22" spans="1:7" ht="15.75" x14ac:dyDescent="0.25">
      <c r="A22" s="8"/>
      <c r="B22" s="8"/>
      <c r="C22" s="8" t="s">
        <v>31</v>
      </c>
      <c r="D22" s="8"/>
      <c r="E22" s="60">
        <v>0</v>
      </c>
    </row>
    <row r="23" spans="1:7" ht="15.75" x14ac:dyDescent="0.25">
      <c r="A23" s="8"/>
      <c r="B23" s="8"/>
      <c r="C23" s="8" t="s">
        <v>32</v>
      </c>
      <c r="D23" s="8"/>
      <c r="E23" s="34">
        <v>0</v>
      </c>
    </row>
    <row r="24" spans="1:7" ht="15.75" x14ac:dyDescent="0.25">
      <c r="A24" s="8"/>
      <c r="B24" s="8"/>
      <c r="C24" s="8"/>
      <c r="D24" s="8" t="s">
        <v>33</v>
      </c>
      <c r="E24" s="57">
        <v>0</v>
      </c>
    </row>
    <row r="25" spans="1:7" ht="15.75" x14ac:dyDescent="0.25">
      <c r="A25" s="8"/>
      <c r="B25" s="8"/>
      <c r="C25" s="8"/>
      <c r="D25" s="8" t="s">
        <v>34</v>
      </c>
      <c r="E25" s="45">
        <v>0</v>
      </c>
    </row>
    <row r="26" spans="1:7" ht="15.75" x14ac:dyDescent="0.25">
      <c r="A26" s="8"/>
      <c r="B26" s="8"/>
      <c r="C26" s="8"/>
      <c r="D26" s="8" t="s">
        <v>35</v>
      </c>
      <c r="E26" s="23">
        <v>0</v>
      </c>
    </row>
    <row r="27" spans="1:7" ht="15.75" x14ac:dyDescent="0.25">
      <c r="A27" s="8"/>
      <c r="B27" s="8"/>
      <c r="C27" s="8"/>
      <c r="D27" s="8" t="s">
        <v>36</v>
      </c>
      <c r="E27" s="56">
        <v>0</v>
      </c>
    </row>
    <row r="28" spans="1:7" ht="15.75" x14ac:dyDescent="0.25">
      <c r="A28" s="8"/>
      <c r="B28" s="8"/>
      <c r="C28" s="8" t="s">
        <v>37</v>
      </c>
      <c r="D28" s="8"/>
      <c r="E28" s="25"/>
    </row>
    <row r="29" spans="1:7" ht="15.75" x14ac:dyDescent="0.25">
      <c r="A29" s="8"/>
      <c r="B29" s="8"/>
      <c r="C29" s="8"/>
      <c r="D29" s="8" t="s">
        <v>38</v>
      </c>
      <c r="E29" s="62">
        <v>244341049.06999999</v>
      </c>
      <c r="F29" s="62"/>
      <c r="G29" s="62"/>
    </row>
    <row r="30" spans="1:7" ht="15.75" x14ac:dyDescent="0.25">
      <c r="A30" s="8"/>
      <c r="B30" s="8"/>
      <c r="C30" s="8"/>
      <c r="D30" s="8" t="s">
        <v>39</v>
      </c>
      <c r="E30" s="57">
        <v>0</v>
      </c>
    </row>
    <row r="31" spans="1:7" ht="15.75" x14ac:dyDescent="0.25">
      <c r="A31" s="8"/>
      <c r="B31" s="8"/>
      <c r="C31" s="8" t="s">
        <v>40</v>
      </c>
      <c r="D31" s="8"/>
      <c r="E31" s="24">
        <v>0</v>
      </c>
    </row>
    <row r="32" spans="1:7" ht="15.75" x14ac:dyDescent="0.25">
      <c r="A32" s="8"/>
      <c r="B32" s="8"/>
      <c r="C32" s="8" t="s">
        <v>41</v>
      </c>
      <c r="D32" s="8"/>
      <c r="E32" s="39"/>
    </row>
    <row r="33" spans="1:7" ht="15.75" x14ac:dyDescent="0.25">
      <c r="A33" s="8"/>
      <c r="B33" s="8"/>
      <c r="C33" s="8"/>
      <c r="D33" s="8" t="s">
        <v>42</v>
      </c>
      <c r="E33" s="62">
        <v>51405.56</v>
      </c>
      <c r="F33" s="62"/>
      <c r="G33" s="62"/>
    </row>
    <row r="34" spans="1:7" ht="15.75" x14ac:dyDescent="0.25">
      <c r="A34" s="8"/>
      <c r="B34" s="8"/>
      <c r="C34" s="8"/>
      <c r="D34" s="8" t="s">
        <v>43</v>
      </c>
      <c r="E34" s="50">
        <v>0</v>
      </c>
    </row>
    <row r="35" spans="1:7" ht="15.75" x14ac:dyDescent="0.25">
      <c r="A35" s="8"/>
      <c r="B35" s="8"/>
      <c r="C35" s="8"/>
      <c r="D35" s="8" t="s">
        <v>44</v>
      </c>
      <c r="E35" s="40">
        <v>0</v>
      </c>
    </row>
    <row r="36" spans="1:7" ht="15.75" x14ac:dyDescent="0.25">
      <c r="A36" s="8"/>
      <c r="B36" s="8" t="s">
        <v>45</v>
      </c>
      <c r="C36" s="8"/>
      <c r="D36" s="8"/>
      <c r="E36" s="50">
        <v>0</v>
      </c>
    </row>
    <row r="37" spans="1:7" ht="15.75" x14ac:dyDescent="0.25">
      <c r="A37" s="8"/>
      <c r="B37" s="12" t="s">
        <v>7</v>
      </c>
      <c r="C37" s="8"/>
      <c r="D37" s="8"/>
      <c r="E37" s="19">
        <f>SUM(E14,E19,E21:E36)</f>
        <v>12832645689.91</v>
      </c>
    </row>
    <row r="38" spans="1:7" ht="15.75" x14ac:dyDescent="0.25">
      <c r="A38" s="8"/>
      <c r="B38" s="12"/>
      <c r="C38" s="8"/>
      <c r="D38" s="8"/>
      <c r="E38" s="26"/>
    </row>
    <row r="39" spans="1:7" ht="15.75" x14ac:dyDescent="0.25">
      <c r="A39" s="12" t="s">
        <v>8</v>
      </c>
      <c r="B39" s="12"/>
      <c r="C39" s="8"/>
      <c r="D39" s="8"/>
      <c r="E39" s="23"/>
    </row>
    <row r="40" spans="1:7" ht="15.75" x14ac:dyDescent="0.25">
      <c r="A40" s="12" t="s">
        <v>46</v>
      </c>
      <c r="B40" s="8"/>
      <c r="C40" s="8"/>
      <c r="D40" s="8"/>
      <c r="E40" s="23"/>
    </row>
    <row r="41" spans="1:7" ht="15.75" x14ac:dyDescent="0.25">
      <c r="A41" s="8"/>
      <c r="B41" s="12" t="s">
        <v>9</v>
      </c>
      <c r="C41" s="8"/>
      <c r="D41" s="8"/>
      <c r="E41" s="39"/>
    </row>
    <row r="42" spans="1:7" ht="15.75" x14ac:dyDescent="0.25">
      <c r="A42" s="8"/>
      <c r="B42" s="8"/>
      <c r="C42" s="8"/>
      <c r="D42" s="8" t="s">
        <v>10</v>
      </c>
      <c r="E42" s="64">
        <v>849689527.86000013</v>
      </c>
      <c r="F42" s="64"/>
      <c r="G42" s="64"/>
    </row>
    <row r="43" spans="1:7" ht="15.75" x14ac:dyDescent="0.25">
      <c r="A43" s="8"/>
      <c r="B43" s="8"/>
      <c r="C43" s="8"/>
      <c r="D43" s="8" t="s">
        <v>11</v>
      </c>
      <c r="E43" s="64">
        <v>914899767.1697526</v>
      </c>
      <c r="F43" s="64"/>
      <c r="G43" s="64"/>
    </row>
    <row r="44" spans="1:7" ht="15.75" x14ac:dyDescent="0.25">
      <c r="A44" s="8"/>
      <c r="B44" s="8"/>
      <c r="C44" s="8"/>
      <c r="D44" s="8" t="s">
        <v>12</v>
      </c>
      <c r="E44" s="62">
        <v>0</v>
      </c>
      <c r="F44" s="62"/>
      <c r="G44" s="62"/>
    </row>
    <row r="45" spans="1:7" ht="15.75" x14ac:dyDescent="0.25">
      <c r="A45" s="8"/>
      <c r="B45" s="12" t="s">
        <v>13</v>
      </c>
      <c r="C45" s="8"/>
      <c r="D45" s="8"/>
      <c r="E45" s="41"/>
    </row>
    <row r="46" spans="1:7" ht="15.75" x14ac:dyDescent="0.25">
      <c r="A46" s="8"/>
      <c r="B46" s="8"/>
      <c r="C46" s="13"/>
      <c r="D46" s="8" t="s">
        <v>10</v>
      </c>
      <c r="E46" s="62">
        <v>187502961.86999997</v>
      </c>
      <c r="F46" s="62"/>
      <c r="G46" s="62"/>
    </row>
    <row r="47" spans="1:7" ht="15.75" x14ac:dyDescent="0.25">
      <c r="A47" s="8"/>
      <c r="B47" s="8"/>
      <c r="C47" s="8"/>
      <c r="D47" s="8" t="s">
        <v>11</v>
      </c>
      <c r="E47" s="62">
        <v>76664751.845802858</v>
      </c>
      <c r="F47" s="62"/>
      <c r="G47" s="62"/>
    </row>
    <row r="48" spans="1:7" ht="15.75" x14ac:dyDescent="0.25">
      <c r="A48" s="8"/>
      <c r="B48" s="8"/>
      <c r="C48" s="8"/>
      <c r="D48" s="8" t="s">
        <v>12</v>
      </c>
      <c r="E48" s="62"/>
      <c r="F48" s="62"/>
      <c r="G48" s="62"/>
    </row>
    <row r="49" spans="1:7" ht="15.75" x14ac:dyDescent="0.25">
      <c r="A49" s="8"/>
      <c r="B49" s="12" t="s">
        <v>14</v>
      </c>
      <c r="C49" s="8"/>
      <c r="D49" s="8"/>
      <c r="E49" s="38"/>
    </row>
    <row r="50" spans="1:7" ht="15.75" x14ac:dyDescent="0.25">
      <c r="A50" s="14"/>
      <c r="B50" s="14"/>
      <c r="C50" s="14"/>
      <c r="D50" s="8" t="s">
        <v>10</v>
      </c>
      <c r="E50" s="62">
        <v>1620933648.9120002</v>
      </c>
      <c r="F50" s="62"/>
      <c r="G50" s="62"/>
    </row>
    <row r="51" spans="1:7" ht="15.75" x14ac:dyDescent="0.25">
      <c r="A51" s="8"/>
      <c r="B51" s="8"/>
      <c r="C51" s="8"/>
      <c r="D51" s="8" t="s">
        <v>11</v>
      </c>
      <c r="E51" s="62">
        <v>871839992.71936929</v>
      </c>
      <c r="F51" s="62"/>
      <c r="G51" s="62"/>
    </row>
    <row r="52" spans="1:7" ht="15.75" x14ac:dyDescent="0.25">
      <c r="A52" s="8"/>
      <c r="B52" s="8"/>
      <c r="C52" s="8"/>
      <c r="D52" s="8" t="s">
        <v>12</v>
      </c>
      <c r="E52" s="59">
        <v>0</v>
      </c>
    </row>
    <row r="53" spans="1:7" ht="15.75" x14ac:dyDescent="0.25">
      <c r="A53" s="8"/>
      <c r="B53" s="12" t="s">
        <v>15</v>
      </c>
      <c r="C53" s="8"/>
      <c r="D53" s="8"/>
      <c r="E53" s="41"/>
    </row>
    <row r="54" spans="1:7" ht="15.75" x14ac:dyDescent="0.25">
      <c r="A54" s="8"/>
      <c r="B54" s="8"/>
      <c r="C54" s="8"/>
      <c r="D54" s="8" t="s">
        <v>10</v>
      </c>
      <c r="E54" s="62">
        <v>17199364.085999999</v>
      </c>
      <c r="F54" s="62"/>
      <c r="G54" s="62"/>
    </row>
    <row r="55" spans="1:7" ht="15.75" x14ac:dyDescent="0.25">
      <c r="A55" s="8"/>
      <c r="B55" s="8"/>
      <c r="C55" s="8"/>
      <c r="D55" s="8" t="s">
        <v>11</v>
      </c>
      <c r="E55" s="62">
        <v>4737460.4737071432</v>
      </c>
      <c r="F55" s="62"/>
      <c r="G55" s="62"/>
    </row>
    <row r="56" spans="1:7" ht="15.75" x14ac:dyDescent="0.25">
      <c r="A56" s="8"/>
      <c r="B56" s="8"/>
      <c r="C56" s="13"/>
      <c r="D56" s="8" t="s">
        <v>12</v>
      </c>
      <c r="E56" s="59">
        <v>0</v>
      </c>
    </row>
    <row r="57" spans="1:7" ht="15.75" x14ac:dyDescent="0.25">
      <c r="A57" s="8"/>
      <c r="B57" s="12" t="s">
        <v>16</v>
      </c>
      <c r="C57" s="8"/>
      <c r="D57" s="8"/>
      <c r="E57" s="41"/>
    </row>
    <row r="58" spans="1:7" ht="15.75" x14ac:dyDescent="0.25">
      <c r="A58" s="8"/>
      <c r="B58" s="8"/>
      <c r="C58" s="8"/>
      <c r="D58" s="8" t="s">
        <v>10</v>
      </c>
      <c r="E58" s="62">
        <v>216172780.90199998</v>
      </c>
      <c r="F58" s="62"/>
      <c r="G58" s="62"/>
    </row>
    <row r="59" spans="1:7" ht="15.75" x14ac:dyDescent="0.25">
      <c r="A59" s="8"/>
      <c r="B59" s="8"/>
      <c r="C59" s="8"/>
      <c r="D59" s="8" t="s">
        <v>11</v>
      </c>
      <c r="E59" s="62">
        <v>610013479.1235286</v>
      </c>
      <c r="F59" s="62"/>
      <c r="G59" s="62"/>
    </row>
    <row r="60" spans="1:7" ht="15.75" x14ac:dyDescent="0.25">
      <c r="A60" s="8"/>
      <c r="B60" s="8"/>
      <c r="C60" s="8"/>
      <c r="D60" s="8" t="s">
        <v>12</v>
      </c>
      <c r="E60" s="59">
        <v>0</v>
      </c>
    </row>
    <row r="61" spans="1:7" ht="15.75" x14ac:dyDescent="0.25">
      <c r="A61" s="8"/>
      <c r="B61" s="12" t="s">
        <v>17</v>
      </c>
      <c r="C61" s="8"/>
      <c r="D61" s="8"/>
      <c r="E61" s="41"/>
    </row>
    <row r="62" spans="1:7" ht="15.75" x14ac:dyDescent="0.25">
      <c r="A62" s="8"/>
      <c r="B62" s="8"/>
      <c r="C62" s="8"/>
      <c r="D62" s="8" t="s">
        <v>10</v>
      </c>
      <c r="E62" s="62">
        <v>157713613.84800002</v>
      </c>
      <c r="F62" s="62"/>
      <c r="G62" s="62"/>
    </row>
    <row r="63" spans="1:7" ht="15.75" x14ac:dyDescent="0.25">
      <c r="A63" s="8"/>
      <c r="B63" s="12"/>
      <c r="C63" s="8"/>
      <c r="D63" s="8" t="s">
        <v>11</v>
      </c>
      <c r="E63" s="62">
        <v>595883293.23758852</v>
      </c>
      <c r="F63" s="62"/>
      <c r="G63" s="62"/>
    </row>
    <row r="64" spans="1:7" ht="15.75" x14ac:dyDescent="0.25">
      <c r="A64" s="8"/>
      <c r="B64" s="8"/>
      <c r="C64" s="8"/>
      <c r="D64" s="8" t="s">
        <v>12</v>
      </c>
      <c r="E64" s="59">
        <v>0</v>
      </c>
    </row>
    <row r="65" spans="1:7" ht="15.75" x14ac:dyDescent="0.25">
      <c r="A65" s="8"/>
      <c r="B65" s="12" t="s">
        <v>18</v>
      </c>
      <c r="C65" s="8"/>
      <c r="D65" s="8"/>
    </row>
    <row r="66" spans="1:7" ht="15.75" x14ac:dyDescent="0.25">
      <c r="A66" s="8"/>
      <c r="B66" s="8"/>
      <c r="C66" s="8"/>
      <c r="D66" s="8" t="s">
        <v>10</v>
      </c>
      <c r="E66" s="62">
        <v>464893640.71200007</v>
      </c>
      <c r="F66" s="62"/>
      <c r="G66" s="62"/>
    </row>
    <row r="67" spans="1:7" ht="15.75" x14ac:dyDescent="0.25">
      <c r="A67" s="8"/>
      <c r="B67" s="8"/>
      <c r="C67" s="8"/>
      <c r="D67" s="8" t="s">
        <v>11</v>
      </c>
      <c r="E67" s="62">
        <v>1160162339.6254101</v>
      </c>
      <c r="F67" s="62"/>
      <c r="G67" s="62"/>
    </row>
    <row r="68" spans="1:7" ht="15.75" x14ac:dyDescent="0.25">
      <c r="A68" s="8"/>
      <c r="B68" s="8"/>
      <c r="C68" s="8"/>
      <c r="D68" s="8" t="s">
        <v>12</v>
      </c>
      <c r="E68" s="59">
        <v>0</v>
      </c>
    </row>
    <row r="69" spans="1:7" ht="15.75" x14ac:dyDescent="0.25">
      <c r="A69" s="8"/>
      <c r="B69" s="12" t="s">
        <v>19</v>
      </c>
      <c r="C69" s="8"/>
      <c r="D69" s="8"/>
      <c r="E69" s="39"/>
    </row>
    <row r="70" spans="1:7" ht="15.75" x14ac:dyDescent="0.25">
      <c r="A70" s="8"/>
      <c r="B70" s="8"/>
      <c r="C70" s="8"/>
      <c r="D70" s="8" t="s">
        <v>10</v>
      </c>
      <c r="E70" s="53">
        <v>0</v>
      </c>
    </row>
    <row r="71" spans="1:7" ht="15.75" x14ac:dyDescent="0.25">
      <c r="A71" s="8"/>
      <c r="B71" s="8"/>
      <c r="C71" s="8"/>
      <c r="D71" s="8" t="s">
        <v>11</v>
      </c>
      <c r="E71" s="53">
        <v>0</v>
      </c>
    </row>
    <row r="72" spans="1:7" ht="15.75" x14ac:dyDescent="0.25">
      <c r="A72" s="8"/>
      <c r="B72" s="8"/>
      <c r="C72" s="8"/>
      <c r="D72" s="8" t="s">
        <v>12</v>
      </c>
      <c r="E72" s="53">
        <v>0</v>
      </c>
    </row>
    <row r="73" spans="1:7" ht="15.75" x14ac:dyDescent="0.25">
      <c r="A73" s="8"/>
      <c r="B73" s="12" t="s">
        <v>20</v>
      </c>
      <c r="C73" s="8"/>
      <c r="D73" s="8"/>
      <c r="E73" s="39"/>
    </row>
    <row r="74" spans="1:7" ht="15.75" x14ac:dyDescent="0.25">
      <c r="A74" s="8"/>
      <c r="B74" s="8"/>
      <c r="C74" s="8" t="s">
        <v>52</v>
      </c>
      <c r="D74" s="8"/>
      <c r="E74" s="23"/>
    </row>
    <row r="75" spans="1:7" ht="15.75" x14ac:dyDescent="0.25">
      <c r="A75" s="8"/>
      <c r="B75" s="8"/>
      <c r="C75" s="8"/>
      <c r="D75" s="8" t="s">
        <v>47</v>
      </c>
      <c r="E75" s="62">
        <v>15401407.27</v>
      </c>
      <c r="F75" s="62"/>
      <c r="G75" s="62"/>
    </row>
    <row r="76" spans="1:7" ht="15.75" x14ac:dyDescent="0.25">
      <c r="A76" s="8"/>
      <c r="B76" s="8"/>
      <c r="C76" s="8"/>
      <c r="D76" s="8" t="s">
        <v>48</v>
      </c>
      <c r="E76" s="62">
        <v>61415601.999999993</v>
      </c>
      <c r="F76" s="62"/>
      <c r="G76" s="62"/>
    </row>
    <row r="77" spans="1:7" ht="15.75" x14ac:dyDescent="0.25">
      <c r="A77" s="8"/>
      <c r="B77" s="8"/>
      <c r="C77" s="15" t="s">
        <v>53</v>
      </c>
      <c r="D77" s="8"/>
      <c r="E77" s="35"/>
    </row>
    <row r="78" spans="1:7" ht="15.75" x14ac:dyDescent="0.25">
      <c r="A78" s="8"/>
      <c r="B78" s="8"/>
      <c r="C78" s="8"/>
      <c r="D78" s="8" t="s">
        <v>49</v>
      </c>
      <c r="E78" s="62">
        <v>69138613.260000005</v>
      </c>
      <c r="F78" s="62"/>
      <c r="G78" s="62"/>
    </row>
    <row r="79" spans="1:7" ht="15.75" x14ac:dyDescent="0.25">
      <c r="A79" s="8"/>
      <c r="B79" s="8"/>
      <c r="C79" s="8"/>
      <c r="D79" s="8" t="s">
        <v>50</v>
      </c>
      <c r="E79" s="59" t="s">
        <v>79</v>
      </c>
    </row>
    <row r="80" spans="1:7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59">
        <v>0</v>
      </c>
    </row>
    <row r="82" spans="1:9" ht="15.75" x14ac:dyDescent="0.25">
      <c r="A82" s="8"/>
      <c r="B82" s="8"/>
      <c r="C82" s="8"/>
      <c r="D82" s="15" t="s">
        <v>50</v>
      </c>
      <c r="E82" s="65">
        <v>339473587.50999999</v>
      </c>
      <c r="F82" s="65"/>
      <c r="G82" s="65"/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62">
        <v>47940000</v>
      </c>
      <c r="F87" s="62"/>
      <c r="G87" s="62"/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62">
        <v>1910428</v>
      </c>
      <c r="F90" s="62"/>
      <c r="G90" s="62"/>
    </row>
    <row r="91" spans="1:9" ht="15.75" x14ac:dyDescent="0.25">
      <c r="A91" s="8"/>
      <c r="B91" s="8"/>
      <c r="C91" s="8"/>
      <c r="D91" s="8" t="s">
        <v>49</v>
      </c>
      <c r="E91" s="62">
        <v>1451222413.3199999</v>
      </c>
      <c r="F91" s="62"/>
      <c r="G91" s="62"/>
    </row>
    <row r="92" spans="1:9" ht="15.75" x14ac:dyDescent="0.25">
      <c r="A92" s="8"/>
      <c r="B92" s="8"/>
      <c r="C92" s="8"/>
      <c r="D92" s="8" t="s">
        <v>50</v>
      </c>
      <c r="E92" s="62">
        <v>525868033.13</v>
      </c>
      <c r="F92" s="62"/>
      <c r="G92" s="62"/>
    </row>
    <row r="93" spans="1:9" ht="15.75" x14ac:dyDescent="0.25">
      <c r="A93" s="12" t="s">
        <v>63</v>
      </c>
      <c r="D93" s="8"/>
      <c r="E93" s="30">
        <f>SUM(E41:E92)</f>
        <v>10260676706.87516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2">
        <v>2112568</v>
      </c>
      <c r="F96" s="62"/>
      <c r="G96" s="62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9">
        <v>0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9">
        <v>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53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62">
        <v>10804085.68</v>
      </c>
      <c r="F104" s="62"/>
      <c r="G104" s="62"/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9">
        <v>0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62">
        <v>65237940.240000002</v>
      </c>
      <c r="F108" s="62"/>
      <c r="G108" s="62"/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62">
        <v>608421226.02999997</v>
      </c>
      <c r="F110" s="62"/>
      <c r="G110" s="62"/>
    </row>
    <row r="111" spans="1:9" ht="15.75" x14ac:dyDescent="0.25">
      <c r="A111" s="12" t="s">
        <v>58</v>
      </c>
      <c r="E111" s="44">
        <f>SUM(E95:E110)</f>
        <v>686575819.94999993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10947252526.825161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J112"/>
  <sheetViews>
    <sheetView zoomScaleNormal="100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67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6">
        <v>1269824330</v>
      </c>
    </row>
    <row r="12" spans="1:9" ht="15.75" x14ac:dyDescent="0.25">
      <c r="A12" s="8"/>
      <c r="B12" s="8"/>
      <c r="C12" s="8"/>
      <c r="D12" s="8" t="s">
        <v>24</v>
      </c>
      <c r="E12" s="66">
        <v>1955079331</v>
      </c>
    </row>
    <row r="13" spans="1:9" ht="15.75" x14ac:dyDescent="0.25">
      <c r="A13" s="8"/>
      <c r="B13" s="8"/>
      <c r="C13" s="8"/>
      <c r="D13" s="8" t="s">
        <v>25</v>
      </c>
      <c r="E13" s="66">
        <v>42178158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3267081819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6">
        <v>174816441</v>
      </c>
    </row>
    <row r="17" spans="1:5" ht="15.75" x14ac:dyDescent="0.25">
      <c r="A17" s="8"/>
      <c r="B17" s="8"/>
      <c r="C17" s="8"/>
      <c r="D17" s="8" t="s">
        <v>27</v>
      </c>
      <c r="E17" s="66">
        <v>80688882</v>
      </c>
    </row>
    <row r="18" spans="1:5" ht="15.75" x14ac:dyDescent="0.25">
      <c r="A18" s="8"/>
      <c r="B18" s="8"/>
      <c r="C18" s="11"/>
      <c r="D18" s="8" t="s">
        <v>28</v>
      </c>
      <c r="E18" s="66">
        <v>60775827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316281150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66">
        <v>640878844</v>
      </c>
    </row>
    <row r="22" spans="1:5" ht="15.75" x14ac:dyDescent="0.25">
      <c r="A22" s="8"/>
      <c r="B22" s="8"/>
      <c r="C22" s="8" t="s">
        <v>31</v>
      </c>
      <c r="D22" s="8"/>
      <c r="E22" s="40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6">
        <v>64962305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4289204118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66">
        <v>342917351</v>
      </c>
    </row>
    <row r="43" spans="1:5" ht="15.75" x14ac:dyDescent="0.25">
      <c r="A43" s="8"/>
      <c r="B43" s="8"/>
      <c r="C43" s="8"/>
      <c r="D43" s="8" t="s">
        <v>11</v>
      </c>
      <c r="E43" s="66">
        <v>516488778</v>
      </c>
    </row>
    <row r="44" spans="1:5" ht="15.75" x14ac:dyDescent="0.25">
      <c r="A44" s="8"/>
      <c r="B44" s="8"/>
      <c r="C44" s="8"/>
      <c r="D44" s="8" t="s">
        <v>12</v>
      </c>
      <c r="E44" s="66">
        <v>9303732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66">
        <v>22999271</v>
      </c>
    </row>
    <row r="47" spans="1:5" ht="15.75" x14ac:dyDescent="0.25">
      <c r="A47" s="8"/>
      <c r="B47" s="8"/>
      <c r="C47" s="8"/>
      <c r="D47" s="8" t="s">
        <v>11</v>
      </c>
      <c r="E47" s="66">
        <v>86871403</v>
      </c>
    </row>
    <row r="48" spans="1:5" ht="15.75" x14ac:dyDescent="0.25">
      <c r="A48" s="8"/>
      <c r="B48" s="8"/>
      <c r="C48" s="8"/>
      <c r="D48" s="8" t="s">
        <v>12</v>
      </c>
      <c r="E48" s="38">
        <v>0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66">
        <v>360261634</v>
      </c>
    </row>
    <row r="51" spans="1:5" ht="15.75" x14ac:dyDescent="0.25">
      <c r="A51" s="8"/>
      <c r="B51" s="8"/>
      <c r="C51" s="8"/>
      <c r="D51" s="8" t="s">
        <v>11</v>
      </c>
      <c r="E51" s="66">
        <v>211911519</v>
      </c>
    </row>
    <row r="52" spans="1:5" ht="15.75" x14ac:dyDescent="0.25">
      <c r="A52" s="8"/>
      <c r="B52" s="8"/>
      <c r="C52" s="8"/>
      <c r="D52" s="8" t="s">
        <v>12</v>
      </c>
      <c r="E52" s="66">
        <v>0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66">
        <v>3313575</v>
      </c>
    </row>
    <row r="55" spans="1:5" ht="15.75" x14ac:dyDescent="0.25">
      <c r="A55" s="8"/>
      <c r="B55" s="8"/>
      <c r="C55" s="8"/>
      <c r="D55" s="8" t="s">
        <v>11</v>
      </c>
      <c r="E55" s="66">
        <v>1223853</v>
      </c>
    </row>
    <row r="56" spans="1:5" ht="15.75" x14ac:dyDescent="0.25">
      <c r="A56" s="8"/>
      <c r="B56" s="8"/>
      <c r="C56" s="13"/>
      <c r="D56" s="8" t="s">
        <v>12</v>
      </c>
      <c r="E56" s="66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66">
        <v>51241765</v>
      </c>
    </row>
    <row r="59" spans="1:5" ht="15.75" x14ac:dyDescent="0.25">
      <c r="A59" s="8"/>
      <c r="B59" s="8"/>
      <c r="C59" s="8"/>
      <c r="D59" s="8" t="s">
        <v>11</v>
      </c>
      <c r="E59" s="66">
        <v>278914492</v>
      </c>
    </row>
    <row r="60" spans="1:5" ht="15.75" x14ac:dyDescent="0.25">
      <c r="A60" s="8"/>
      <c r="B60" s="8"/>
      <c r="C60" s="8"/>
      <c r="D60" s="8" t="s">
        <v>12</v>
      </c>
      <c r="E60" s="66">
        <v>8097360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66">
        <v>24821513</v>
      </c>
    </row>
    <row r="63" spans="1:5" ht="15.75" x14ac:dyDescent="0.25">
      <c r="A63" s="8"/>
      <c r="B63" s="12"/>
      <c r="C63" s="8"/>
      <c r="D63" s="8" t="s">
        <v>11</v>
      </c>
      <c r="E63" s="66">
        <v>162899409</v>
      </c>
    </row>
    <row r="64" spans="1:5" ht="15.75" x14ac:dyDescent="0.25">
      <c r="A64" s="8"/>
      <c r="B64" s="8"/>
      <c r="C64" s="8"/>
      <c r="D64" s="8" t="s">
        <v>12</v>
      </c>
      <c r="E64" s="66">
        <v>0</v>
      </c>
    </row>
    <row r="65" spans="1:10" ht="15.75" x14ac:dyDescent="0.25">
      <c r="A65" s="8"/>
      <c r="B65" s="12" t="s">
        <v>18</v>
      </c>
      <c r="C65" s="8"/>
      <c r="D65" s="8"/>
      <c r="E65" s="41"/>
    </row>
    <row r="66" spans="1:10" ht="15.75" x14ac:dyDescent="0.25">
      <c r="A66" s="8"/>
      <c r="B66" s="8"/>
      <c r="C66" s="8"/>
      <c r="D66" s="8" t="s">
        <v>10</v>
      </c>
      <c r="E66" s="66">
        <v>87176626</v>
      </c>
    </row>
    <row r="67" spans="1:10" ht="15.75" x14ac:dyDescent="0.25">
      <c r="A67" s="8"/>
      <c r="B67" s="8"/>
      <c r="C67" s="8"/>
      <c r="D67" s="8" t="s">
        <v>11</v>
      </c>
      <c r="E67" s="66">
        <v>323268570</v>
      </c>
    </row>
    <row r="68" spans="1:10" ht="15.75" x14ac:dyDescent="0.25">
      <c r="A68" s="8"/>
      <c r="B68" s="8"/>
      <c r="C68" s="8"/>
      <c r="D68" s="8" t="s">
        <v>12</v>
      </c>
      <c r="E68" s="66">
        <v>26745784</v>
      </c>
      <c r="H68" s="66"/>
      <c r="I68" s="66"/>
      <c r="J68" s="66"/>
    </row>
    <row r="69" spans="1:10" ht="15.75" x14ac:dyDescent="0.25">
      <c r="A69" s="8"/>
      <c r="B69" s="12" t="s">
        <v>19</v>
      </c>
      <c r="C69" s="8"/>
      <c r="D69" s="8"/>
      <c r="E69" s="39"/>
      <c r="H69" s="66"/>
      <c r="I69" s="66"/>
    </row>
    <row r="70" spans="1:10" ht="15.75" x14ac:dyDescent="0.25">
      <c r="A70" s="8"/>
      <c r="B70" s="8"/>
      <c r="C70" s="8"/>
      <c r="D70" s="8" t="s">
        <v>10</v>
      </c>
      <c r="E70" s="68">
        <v>99001215</v>
      </c>
      <c r="H70" s="66"/>
    </row>
    <row r="71" spans="1:10" ht="15.75" x14ac:dyDescent="0.25">
      <c r="A71" s="8"/>
      <c r="B71" s="8"/>
      <c r="C71" s="8"/>
      <c r="D71" s="8" t="s">
        <v>11</v>
      </c>
      <c r="E71" s="66">
        <v>220857636</v>
      </c>
      <c r="H71" s="67"/>
      <c r="I71" s="67"/>
    </row>
    <row r="72" spans="1:10" ht="15.75" x14ac:dyDescent="0.25">
      <c r="A72" s="8"/>
      <c r="B72" s="8"/>
      <c r="C72" s="8"/>
      <c r="D72" s="8" t="s">
        <v>12</v>
      </c>
      <c r="E72" s="66">
        <v>47856430</v>
      </c>
    </row>
    <row r="73" spans="1:10" ht="15.75" x14ac:dyDescent="0.25">
      <c r="A73" s="8"/>
      <c r="B73" s="12" t="s">
        <v>20</v>
      </c>
      <c r="C73" s="8"/>
      <c r="D73" s="8"/>
      <c r="E73" s="39"/>
    </row>
    <row r="74" spans="1:10" ht="15.75" x14ac:dyDescent="0.25">
      <c r="A74" s="8"/>
      <c r="B74" s="8"/>
      <c r="C74" s="8" t="s">
        <v>52</v>
      </c>
      <c r="D74" s="8"/>
      <c r="E74" s="23"/>
      <c r="I74" s="66"/>
    </row>
    <row r="75" spans="1:10" ht="15.75" x14ac:dyDescent="0.25">
      <c r="A75" s="8"/>
      <c r="B75" s="8"/>
      <c r="C75" s="8"/>
      <c r="D75" s="8" t="s">
        <v>47</v>
      </c>
      <c r="E75" s="38">
        <v>0</v>
      </c>
    </row>
    <row r="76" spans="1:10" ht="15.75" x14ac:dyDescent="0.25">
      <c r="A76" s="8"/>
      <c r="B76" s="8"/>
      <c r="C76" s="8"/>
      <c r="D76" s="8" t="s">
        <v>48</v>
      </c>
      <c r="E76" s="66">
        <v>200000</v>
      </c>
    </row>
    <row r="77" spans="1:10" ht="15.75" x14ac:dyDescent="0.25">
      <c r="A77" s="8"/>
      <c r="B77" s="8"/>
      <c r="C77" s="15" t="s">
        <v>53</v>
      </c>
      <c r="D77" s="8"/>
      <c r="E77" s="35">
        <v>0</v>
      </c>
    </row>
    <row r="78" spans="1:10" ht="15.75" x14ac:dyDescent="0.25">
      <c r="A78" s="8"/>
      <c r="B78" s="8"/>
      <c r="C78" s="8"/>
      <c r="D78" s="8" t="s">
        <v>49</v>
      </c>
      <c r="E78" s="66">
        <v>106314150</v>
      </c>
    </row>
    <row r="79" spans="1:10" ht="15.75" x14ac:dyDescent="0.25">
      <c r="A79" s="8"/>
      <c r="B79" s="8"/>
      <c r="C79" s="8"/>
      <c r="D79" s="8" t="s">
        <v>50</v>
      </c>
      <c r="E79" s="66">
        <v>103209663</v>
      </c>
      <c r="G79" s="66"/>
      <c r="H79" s="67"/>
    </row>
    <row r="80" spans="1:10" ht="15.75" x14ac:dyDescent="0.25">
      <c r="A80" s="8"/>
      <c r="B80" s="8"/>
      <c r="C80" s="8" t="s">
        <v>54</v>
      </c>
      <c r="D80" s="8"/>
      <c r="E80" s="34">
        <v>0</v>
      </c>
      <c r="G80" s="66"/>
    </row>
    <row r="81" spans="1:9" ht="15.75" x14ac:dyDescent="0.25">
      <c r="A81" s="8"/>
      <c r="B81" s="8"/>
      <c r="C81" s="8"/>
      <c r="D81" s="15" t="s">
        <v>49</v>
      </c>
      <c r="E81" s="40">
        <v>0</v>
      </c>
    </row>
    <row r="82" spans="1:9" ht="15.75" x14ac:dyDescent="0.25">
      <c r="A82" s="8"/>
      <c r="B82" s="8"/>
      <c r="C82" s="8"/>
      <c r="D82" s="15" t="s">
        <v>50</v>
      </c>
      <c r="E82" s="41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1">
        <v>0</v>
      </c>
    </row>
    <row r="91" spans="1:9" ht="15.75" x14ac:dyDescent="0.25">
      <c r="A91" s="8"/>
      <c r="B91" s="8"/>
      <c r="C91" s="8"/>
      <c r="D91" s="8" t="s">
        <v>49</v>
      </c>
      <c r="E91" s="38">
        <v>74307175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3170202904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11501638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6">
        <v>39351301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66">
        <v>23055553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0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66">
        <v>75526375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66">
        <v>121572817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44">
        <f>SUM(E95:E110)</f>
        <v>271007684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3441210588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topLeftCell="A73" zoomScale="130" zoomScaleNormal="130" workbookViewId="0">
      <selection activeCell="E100" sqref="E10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80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18">
        <v>165019777.61000001</v>
      </c>
    </row>
    <row r="12" spans="1:9" ht="15.75" x14ac:dyDescent="0.25">
      <c r="A12" s="8"/>
      <c r="B12" s="8"/>
      <c r="C12" s="8"/>
      <c r="D12" s="8" t="s">
        <v>24</v>
      </c>
      <c r="E12" s="69">
        <v>167284385</v>
      </c>
    </row>
    <row r="13" spans="1:9" ht="15.75" x14ac:dyDescent="0.25">
      <c r="A13" s="8"/>
      <c r="B13" s="8"/>
      <c r="C13" s="8"/>
      <c r="D13" s="8" t="s">
        <v>25</v>
      </c>
      <c r="E13" s="69">
        <v>17176769.829999998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349480932.44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9">
        <v>88486400.530000001</v>
      </c>
    </row>
    <row r="17" spans="1:5" ht="15.75" x14ac:dyDescent="0.25">
      <c r="A17" s="8"/>
      <c r="B17" s="8"/>
      <c r="C17" s="8"/>
      <c r="D17" s="8" t="s">
        <v>27</v>
      </c>
      <c r="E17" s="69">
        <v>83165239.359999999</v>
      </c>
    </row>
    <row r="18" spans="1:5" ht="15.75" x14ac:dyDescent="0.25">
      <c r="A18" s="8"/>
      <c r="B18" s="8"/>
      <c r="C18" s="11"/>
      <c r="D18" s="8" t="s">
        <v>28</v>
      </c>
      <c r="E18" s="69">
        <v>486976.48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0">SUM(E16:E18)</f>
        <v>172138616.36999997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9">
        <v>599753964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69">
        <v>1241548</v>
      </c>
    </row>
    <row r="26" spans="1:5" ht="15.75" x14ac:dyDescent="0.25">
      <c r="A26" s="8"/>
      <c r="B26" s="8"/>
      <c r="C26" s="8"/>
      <c r="D26" s="8" t="s">
        <v>35</v>
      </c>
      <c r="E26" s="69">
        <v>4449125.25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9">
        <v>101009799.2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1228073985.26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174644123.28999999</v>
      </c>
    </row>
    <row r="43" spans="1:5" ht="15.75" x14ac:dyDescent="0.25">
      <c r="A43" s="8"/>
      <c r="B43" s="8"/>
      <c r="C43" s="8"/>
      <c r="D43" s="8" t="s">
        <v>11</v>
      </c>
      <c r="E43" s="18">
        <v>164933728.72999999</v>
      </c>
    </row>
    <row r="44" spans="1:5" ht="15.75" x14ac:dyDescent="0.25">
      <c r="A44" s="8"/>
      <c r="B44" s="8"/>
      <c r="C44" s="8"/>
      <c r="D44" s="8" t="s">
        <v>12</v>
      </c>
      <c r="E44" s="18">
        <v>14614106</v>
      </c>
    </row>
    <row r="45" spans="1:5" ht="15.75" x14ac:dyDescent="0.25">
      <c r="A45" s="8"/>
      <c r="B45" s="12" t="s">
        <v>13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10</v>
      </c>
      <c r="E46" s="18">
        <v>20734933.32</v>
      </c>
    </row>
    <row r="47" spans="1:5" ht="15.75" x14ac:dyDescent="0.25">
      <c r="A47" s="8"/>
      <c r="B47" s="8"/>
      <c r="C47" s="8"/>
      <c r="D47" s="8" t="s">
        <v>11</v>
      </c>
      <c r="E47" s="18">
        <v>101409519.15000001</v>
      </c>
    </row>
    <row r="48" spans="1:5" ht="15.75" x14ac:dyDescent="0.25">
      <c r="A48" s="8"/>
      <c r="B48" s="8"/>
      <c r="C48" s="8"/>
      <c r="D48" s="8" t="s">
        <v>12</v>
      </c>
      <c r="E48" s="18">
        <v>67400901.170000002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77432386.859999999</v>
      </c>
    </row>
    <row r="51" spans="1:5" ht="15.75" x14ac:dyDescent="0.25">
      <c r="A51" s="8"/>
      <c r="B51" s="8"/>
      <c r="C51" s="8"/>
      <c r="D51" s="8" t="s">
        <v>11</v>
      </c>
      <c r="E51" s="18">
        <v>11929722.84</v>
      </c>
    </row>
    <row r="52" spans="1:5" ht="15.75" x14ac:dyDescent="0.25">
      <c r="A52" s="8"/>
      <c r="B52" s="8"/>
      <c r="C52" s="8"/>
      <c r="D52" s="8" t="s">
        <v>12</v>
      </c>
      <c r="E52" s="18">
        <v>871118.96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21">
        <v>0</v>
      </c>
    </row>
    <row r="55" spans="1:5" ht="15.75" x14ac:dyDescent="0.25">
      <c r="A55" s="8"/>
      <c r="B55" s="8"/>
      <c r="C55" s="8"/>
      <c r="D55" s="8" t="s">
        <v>11</v>
      </c>
      <c r="E55" s="21">
        <v>0</v>
      </c>
    </row>
    <row r="56" spans="1:5" ht="15.75" x14ac:dyDescent="0.25">
      <c r="A56" s="8"/>
      <c r="B56" s="8"/>
      <c r="C56" s="13"/>
      <c r="D56" s="8" t="s">
        <v>12</v>
      </c>
      <c r="E56" s="21">
        <v>0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1">
        <v>0</v>
      </c>
    </row>
    <row r="59" spans="1:5" ht="15.75" x14ac:dyDescent="0.25">
      <c r="A59" s="8"/>
      <c r="B59" s="8"/>
      <c r="C59" s="8"/>
      <c r="D59" s="8" t="s">
        <v>11</v>
      </c>
      <c r="E59" s="21">
        <v>0</v>
      </c>
    </row>
    <row r="60" spans="1:5" ht="15.75" x14ac:dyDescent="0.25">
      <c r="A60" s="8"/>
      <c r="B60" s="8"/>
      <c r="C60" s="8"/>
      <c r="D60" s="8" t="s">
        <v>12</v>
      </c>
      <c r="E60" s="21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17264779.260000002</v>
      </c>
    </row>
    <row r="63" spans="1:5" ht="15.75" x14ac:dyDescent="0.25">
      <c r="A63" s="8"/>
      <c r="B63" s="12"/>
      <c r="C63" s="8"/>
      <c r="D63" s="8" t="s">
        <v>11</v>
      </c>
      <c r="E63" s="18">
        <v>18301330.690000001</v>
      </c>
    </row>
    <row r="64" spans="1:5" ht="15.75" x14ac:dyDescent="0.25">
      <c r="A64" s="8"/>
      <c r="B64" s="8"/>
      <c r="C64" s="8"/>
      <c r="D64" s="8" t="s">
        <v>12</v>
      </c>
      <c r="E64" s="18">
        <v>133187.6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27117505.059999999</v>
      </c>
    </row>
    <row r="67" spans="1:5" ht="15.75" x14ac:dyDescent="0.25">
      <c r="A67" s="8"/>
      <c r="B67" s="8"/>
      <c r="C67" s="8"/>
      <c r="D67" s="8" t="s">
        <v>11</v>
      </c>
      <c r="E67" s="18">
        <v>117172463.72</v>
      </c>
    </row>
    <row r="68" spans="1:5" ht="15.75" x14ac:dyDescent="0.25">
      <c r="A68" s="8"/>
      <c r="B68" s="8"/>
      <c r="C68" s="8"/>
      <c r="D68" s="8" t="s">
        <v>12</v>
      </c>
      <c r="E68" s="18">
        <v>7803896.6100000003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7">
        <v>0</v>
      </c>
    </row>
    <row r="71" spans="1:5" ht="15.75" x14ac:dyDescent="0.25">
      <c r="A71" s="8"/>
      <c r="B71" s="8"/>
      <c r="C71" s="8"/>
      <c r="D71" s="8" t="s">
        <v>11</v>
      </c>
      <c r="E71" s="27">
        <v>0</v>
      </c>
    </row>
    <row r="72" spans="1:5" ht="15.75" x14ac:dyDescent="0.25">
      <c r="A72" s="8"/>
      <c r="B72" s="8"/>
      <c r="C72" s="8"/>
      <c r="D72" s="8" t="s">
        <v>12</v>
      </c>
      <c r="E72" s="27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47978175.130000003</v>
      </c>
    </row>
    <row r="76" spans="1:5" ht="15.75" x14ac:dyDescent="0.25">
      <c r="A76" s="8"/>
      <c r="B76" s="8"/>
      <c r="C76" s="8"/>
      <c r="D76" s="8" t="s">
        <v>48</v>
      </c>
      <c r="E76" s="23">
        <v>10777969.02</v>
      </c>
    </row>
    <row r="77" spans="1:5" ht="15.75" x14ac:dyDescent="0.25">
      <c r="A77" s="8"/>
      <c r="B77" s="8"/>
      <c r="C77" s="15" t="s">
        <v>53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49</v>
      </c>
      <c r="E78" s="18">
        <v>19453419.75</v>
      </c>
    </row>
    <row r="79" spans="1:5" ht="15.75" x14ac:dyDescent="0.25">
      <c r="A79" s="8"/>
      <c r="B79" s="8"/>
      <c r="C79" s="8"/>
      <c r="D79" s="8" t="s">
        <v>50</v>
      </c>
      <c r="E79" s="18">
        <v>13867685.5</v>
      </c>
    </row>
    <row r="80" spans="1:5" ht="15.75" x14ac:dyDescent="0.25">
      <c r="A80" s="8"/>
      <c r="B80" s="8"/>
      <c r="C80" s="8" t="s">
        <v>54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49</v>
      </c>
      <c r="E81" s="18">
        <v>116686607.81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18132000</v>
      </c>
    </row>
    <row r="91" spans="1:9" ht="15.75" x14ac:dyDescent="0.25">
      <c r="A91" s="8"/>
      <c r="B91" s="8"/>
      <c r="C91" s="8"/>
      <c r="D91" s="8" t="s">
        <v>49</v>
      </c>
      <c r="E91" s="18">
        <v>1050000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1049709560.47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2480714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27433353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1968679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6806340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27004742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7">
        <f>SUM(E95:E110)</f>
        <v>65693828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1115403388.47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38F-4661-4F7B-A8F5-987C96E09B37}">
  <dimension ref="A1:I112"/>
  <sheetViews>
    <sheetView topLeftCell="A94" zoomScale="130" zoomScaleNormal="130" workbookViewId="0">
      <selection activeCell="F10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0">
        <v>4179422063</v>
      </c>
    </row>
    <row r="12" spans="1:9" ht="15.75" x14ac:dyDescent="0.25">
      <c r="A12" s="8"/>
      <c r="B12" s="8"/>
      <c r="C12" s="8"/>
      <c r="D12" s="8" t="s">
        <v>24</v>
      </c>
      <c r="E12" s="70">
        <v>6589050519</v>
      </c>
    </row>
    <row r="13" spans="1:9" ht="15.75" x14ac:dyDescent="0.25">
      <c r="A13" s="8"/>
      <c r="B13" s="8"/>
      <c r="C13" s="8"/>
      <c r="D13" s="8" t="s">
        <v>25</v>
      </c>
      <c r="E13" s="27">
        <v>321338033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11089810615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0">
        <v>491113401</v>
      </c>
    </row>
    <row r="17" spans="1:5" ht="15.75" x14ac:dyDescent="0.25">
      <c r="A17" s="8"/>
      <c r="B17" s="8"/>
      <c r="C17" s="8"/>
      <c r="D17" s="8" t="s">
        <v>27</v>
      </c>
      <c r="E17" s="70">
        <v>1241790144</v>
      </c>
    </row>
    <row r="18" spans="1:5" ht="15.75" x14ac:dyDescent="0.25">
      <c r="A18" s="8"/>
      <c r="B18" s="8"/>
      <c r="C18" s="11"/>
      <c r="D18" s="8" t="s">
        <v>28</v>
      </c>
      <c r="E18" s="70">
        <v>141107167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1874010712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27">
        <v>0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70">
        <v>1223035453</v>
      </c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4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9" ht="15.75" x14ac:dyDescent="0.25">
      <c r="A33" s="8"/>
      <c r="B33" s="8"/>
      <c r="C33" s="8"/>
      <c r="D33" s="8" t="s">
        <v>42</v>
      </c>
      <c r="E33" s="23">
        <v>0</v>
      </c>
    </row>
    <row r="34" spans="1:9" ht="15.75" x14ac:dyDescent="0.25">
      <c r="A34" s="8"/>
      <c r="B34" s="8"/>
      <c r="C34" s="8"/>
      <c r="D34" s="8" t="s">
        <v>43</v>
      </c>
      <c r="E34" s="23">
        <v>0</v>
      </c>
    </row>
    <row r="35" spans="1:9" ht="15.75" x14ac:dyDescent="0.25">
      <c r="A35" s="8"/>
      <c r="B35" s="8"/>
      <c r="C35" s="8"/>
      <c r="D35" s="8" t="s">
        <v>44</v>
      </c>
      <c r="E35" s="18">
        <v>0</v>
      </c>
    </row>
    <row r="36" spans="1:9" ht="15.75" x14ac:dyDescent="0.25">
      <c r="A36" s="8"/>
      <c r="B36" s="8" t="s">
        <v>45</v>
      </c>
      <c r="C36" s="8"/>
      <c r="D36" s="8"/>
      <c r="E36" s="20">
        <v>0</v>
      </c>
    </row>
    <row r="37" spans="1:9" ht="15.75" x14ac:dyDescent="0.25">
      <c r="A37" s="8"/>
      <c r="B37" s="12" t="s">
        <v>7</v>
      </c>
      <c r="C37" s="8"/>
      <c r="D37" s="8"/>
      <c r="E37" s="19">
        <f>SUM(E14,E19,E21:E36)</f>
        <v>14186856780</v>
      </c>
    </row>
    <row r="38" spans="1:9" ht="15.75" x14ac:dyDescent="0.25">
      <c r="A38" s="8"/>
      <c r="B38" s="12"/>
      <c r="C38" s="8"/>
      <c r="D38" s="8"/>
      <c r="E38" s="26"/>
    </row>
    <row r="39" spans="1:9" ht="15.75" x14ac:dyDescent="0.25">
      <c r="A39" s="12" t="s">
        <v>8</v>
      </c>
      <c r="B39" s="12"/>
      <c r="C39" s="8"/>
      <c r="D39" s="8"/>
      <c r="E39" s="23"/>
    </row>
    <row r="40" spans="1:9" ht="15.75" x14ac:dyDescent="0.25">
      <c r="A40" s="12" t="s">
        <v>46</v>
      </c>
      <c r="B40" s="8"/>
      <c r="C40" s="8"/>
      <c r="D40" s="8"/>
      <c r="E40" s="23"/>
    </row>
    <row r="41" spans="1:9" ht="15.75" x14ac:dyDescent="0.25">
      <c r="A41" s="8"/>
      <c r="B41" s="12" t="s">
        <v>9</v>
      </c>
      <c r="C41" s="8"/>
      <c r="D41" s="8"/>
      <c r="E41" s="21"/>
    </row>
    <row r="42" spans="1:9" ht="15.75" x14ac:dyDescent="0.25">
      <c r="A42" s="8"/>
      <c r="B42" s="8"/>
      <c r="C42" s="8"/>
      <c r="D42" s="8" t="s">
        <v>10</v>
      </c>
      <c r="E42" s="70">
        <v>1171451090</v>
      </c>
      <c r="G42" s="70"/>
      <c r="H42" s="70"/>
      <c r="I42" s="70"/>
    </row>
    <row r="43" spans="1:9" ht="15.75" x14ac:dyDescent="0.25">
      <c r="A43" s="8"/>
      <c r="B43" s="8"/>
      <c r="C43" s="8"/>
      <c r="D43" s="8" t="s">
        <v>11</v>
      </c>
      <c r="E43" s="70">
        <v>1535277689</v>
      </c>
      <c r="G43" s="70"/>
      <c r="H43" s="70"/>
      <c r="I43" s="70"/>
    </row>
    <row r="44" spans="1:9" ht="15.75" x14ac:dyDescent="0.25">
      <c r="A44" s="8"/>
      <c r="B44" s="8"/>
      <c r="C44" s="8"/>
      <c r="D44" s="8" t="s">
        <v>12</v>
      </c>
      <c r="E44" s="70">
        <v>32369013</v>
      </c>
      <c r="G44" s="70"/>
      <c r="H44" s="70"/>
      <c r="I44" s="70"/>
    </row>
    <row r="45" spans="1:9" ht="15.75" x14ac:dyDescent="0.25">
      <c r="A45" s="8"/>
      <c r="B45" s="12" t="s">
        <v>13</v>
      </c>
      <c r="C45" s="8"/>
      <c r="D45" s="8"/>
      <c r="E45" s="21"/>
      <c r="G45" s="70"/>
      <c r="H45" s="70"/>
      <c r="I45" s="70"/>
    </row>
    <row r="46" spans="1:9" ht="15.75" x14ac:dyDescent="0.25">
      <c r="A46" s="8"/>
      <c r="B46" s="8"/>
      <c r="C46" s="13"/>
      <c r="D46" s="8" t="s">
        <v>10</v>
      </c>
      <c r="E46" s="70">
        <v>466097526</v>
      </c>
    </row>
    <row r="47" spans="1:9" ht="15.75" x14ac:dyDescent="0.25">
      <c r="A47" s="8"/>
      <c r="B47" s="8"/>
      <c r="C47" s="8"/>
      <c r="D47" s="8" t="s">
        <v>11</v>
      </c>
      <c r="E47" s="70">
        <v>1078250263</v>
      </c>
    </row>
    <row r="48" spans="1:9" ht="15.75" x14ac:dyDescent="0.25">
      <c r="A48" s="8"/>
      <c r="B48" s="8"/>
      <c r="C48" s="8"/>
      <c r="D48" s="8" t="s">
        <v>12</v>
      </c>
      <c r="E48" s="70">
        <v>669107380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70">
        <v>908129910</v>
      </c>
    </row>
    <row r="51" spans="1:5" ht="15.75" x14ac:dyDescent="0.25">
      <c r="A51" s="8"/>
      <c r="B51" s="8"/>
      <c r="C51" s="8"/>
      <c r="D51" s="8" t="s">
        <v>11</v>
      </c>
      <c r="E51" s="70">
        <v>1273201082</v>
      </c>
    </row>
    <row r="52" spans="1:5" ht="15.75" x14ac:dyDescent="0.25">
      <c r="A52" s="8"/>
      <c r="B52" s="8"/>
      <c r="C52" s="8"/>
      <c r="D52" s="8" t="s">
        <v>12</v>
      </c>
      <c r="E52" s="70">
        <v>50500</v>
      </c>
    </row>
    <row r="53" spans="1:5" ht="15.75" x14ac:dyDescent="0.25">
      <c r="A53" s="8"/>
      <c r="B53" s="12" t="s">
        <v>15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10</v>
      </c>
      <c r="E54" s="34">
        <v>0</v>
      </c>
    </row>
    <row r="55" spans="1:5" ht="15.75" x14ac:dyDescent="0.25">
      <c r="A55" s="8"/>
      <c r="B55" s="8"/>
      <c r="C55" s="8"/>
      <c r="D55" s="8" t="s">
        <v>11</v>
      </c>
      <c r="E55" s="36">
        <v>0</v>
      </c>
    </row>
    <row r="56" spans="1:5" ht="15.75" x14ac:dyDescent="0.25">
      <c r="A56" s="8"/>
      <c r="B56" s="8"/>
      <c r="C56" s="13"/>
      <c r="D56" s="8" t="s">
        <v>12</v>
      </c>
      <c r="E56" s="34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27">
        <v>0</v>
      </c>
    </row>
    <row r="59" spans="1:5" ht="15.75" x14ac:dyDescent="0.25">
      <c r="A59" s="8"/>
      <c r="B59" s="8"/>
      <c r="C59" s="8"/>
      <c r="D59" s="8" t="s">
        <v>11</v>
      </c>
      <c r="E59" s="27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0">
        <v>79370088</v>
      </c>
    </row>
    <row r="63" spans="1:5" ht="15.75" x14ac:dyDescent="0.25">
      <c r="A63" s="8"/>
      <c r="B63" s="12"/>
      <c r="C63" s="8"/>
      <c r="D63" s="8" t="s">
        <v>11</v>
      </c>
      <c r="E63" s="70">
        <v>276412186</v>
      </c>
    </row>
    <row r="64" spans="1:5" ht="15.75" x14ac:dyDescent="0.25">
      <c r="A64" s="8"/>
      <c r="B64" s="8"/>
      <c r="C64" s="8"/>
      <c r="D64" s="8" t="s">
        <v>12</v>
      </c>
      <c r="E64" s="70">
        <v>28420</v>
      </c>
    </row>
    <row r="65" spans="1:5" ht="15.75" x14ac:dyDescent="0.25">
      <c r="A65" s="8"/>
      <c r="B65" s="12" t="s">
        <v>18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10</v>
      </c>
      <c r="E66" s="70">
        <v>443362680</v>
      </c>
    </row>
    <row r="67" spans="1:5" ht="15.75" x14ac:dyDescent="0.25">
      <c r="A67" s="8"/>
      <c r="B67" s="8"/>
      <c r="C67" s="8"/>
      <c r="D67" s="8" t="s">
        <v>11</v>
      </c>
      <c r="E67" s="70">
        <v>432395644</v>
      </c>
    </row>
    <row r="68" spans="1:5" ht="15.75" x14ac:dyDescent="0.25">
      <c r="A68" s="8"/>
      <c r="B68" s="8"/>
      <c r="C68" s="8"/>
      <c r="D68" s="8" t="s">
        <v>12</v>
      </c>
      <c r="E68" s="70">
        <v>10158502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70">
        <v>3973084</v>
      </c>
    </row>
    <row r="71" spans="1:5" ht="15.75" x14ac:dyDescent="0.25">
      <c r="A71" s="8"/>
      <c r="B71" s="8"/>
      <c r="C71" s="8"/>
      <c r="D71" s="8" t="s">
        <v>11</v>
      </c>
      <c r="E71" s="70">
        <v>487018122</v>
      </c>
    </row>
    <row r="72" spans="1:5" ht="15.75" x14ac:dyDescent="0.25">
      <c r="A72" s="8"/>
      <c r="B72" s="8"/>
      <c r="C72" s="8"/>
      <c r="D72" s="8" t="s">
        <v>12</v>
      </c>
      <c r="E72" s="70">
        <v>216743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0">
        <v>408481273</v>
      </c>
    </row>
    <row r="76" spans="1:5" ht="15.75" x14ac:dyDescent="0.25">
      <c r="A76" s="8"/>
      <c r="B76" s="8"/>
      <c r="C76" s="8"/>
      <c r="D76" s="8" t="s">
        <v>48</v>
      </c>
      <c r="E76" s="70">
        <v>8423683</v>
      </c>
    </row>
    <row r="77" spans="1:5" ht="15.75" x14ac:dyDescent="0.25">
      <c r="A77" s="8"/>
      <c r="B77" s="8"/>
      <c r="C77" s="15" t="s">
        <v>53</v>
      </c>
      <c r="D77" s="8"/>
    </row>
    <row r="78" spans="1:5" ht="15.75" x14ac:dyDescent="0.25">
      <c r="A78" s="8"/>
      <c r="B78" s="8"/>
      <c r="C78" s="8"/>
      <c r="D78" s="8" t="s">
        <v>49</v>
      </c>
      <c r="E78" s="70">
        <v>334936</v>
      </c>
    </row>
    <row r="79" spans="1:5" ht="15.75" x14ac:dyDescent="0.25">
      <c r="A79" s="8"/>
      <c r="B79" s="8"/>
      <c r="C79" s="8"/>
      <c r="D79" s="8" t="s">
        <v>50</v>
      </c>
      <c r="E79" s="70">
        <v>27130909</v>
      </c>
    </row>
    <row r="80" spans="1:5" ht="15.75" x14ac:dyDescent="0.25">
      <c r="A80" s="8"/>
      <c r="B80" s="8"/>
      <c r="C80" s="8" t="s">
        <v>54</v>
      </c>
      <c r="D80" s="8"/>
      <c r="E80" s="70">
        <v>5032000</v>
      </c>
    </row>
    <row r="81" spans="1:9" ht="15.75" x14ac:dyDescent="0.25">
      <c r="A81" s="8"/>
      <c r="B81" s="8"/>
      <c r="C81" s="8"/>
      <c r="D81" s="15" t="s">
        <v>49</v>
      </c>
      <c r="E81" s="70">
        <v>6680207</v>
      </c>
    </row>
    <row r="82" spans="1:9" ht="15.75" x14ac:dyDescent="0.25">
      <c r="A82" s="8"/>
      <c r="B82" s="8"/>
      <c r="C82" s="8"/>
      <c r="D82" s="15" t="s">
        <v>50</v>
      </c>
      <c r="E82" s="34">
        <v>13587390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4">
        <v>2737481829</v>
      </c>
    </row>
    <row r="85" spans="1:9" ht="15.75" x14ac:dyDescent="0.25">
      <c r="A85" s="8"/>
      <c r="B85" s="8"/>
      <c r="C85" s="8"/>
      <c r="D85" s="8" t="s">
        <v>50</v>
      </c>
      <c r="E85" s="70">
        <v>3600000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0">
        <v>6267310</v>
      </c>
    </row>
    <row r="88" spans="1:9" ht="15.75" x14ac:dyDescent="0.25">
      <c r="A88" s="8"/>
      <c r="B88" s="8"/>
      <c r="C88" s="8"/>
      <c r="D88" s="8" t="s">
        <v>50</v>
      </c>
      <c r="E88" s="70">
        <v>8500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0">
        <v>59649600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12143547559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508797474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236570615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7">
        <f>SUM(E95:E110)</f>
        <v>745368089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12888915648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topLeftCell="A91" zoomScale="130" zoomScaleNormal="130" workbookViewId="0">
      <selection activeCell="F112" sqref="F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60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1">
        <v>457501127.77999997</v>
      </c>
    </row>
    <row r="12" spans="1:9" ht="15.75" x14ac:dyDescent="0.25">
      <c r="A12" s="8"/>
      <c r="B12" s="8"/>
      <c r="C12" s="8"/>
      <c r="D12" s="8" t="s">
        <v>24</v>
      </c>
      <c r="E12" s="71">
        <v>635538068.38999999</v>
      </c>
    </row>
    <row r="13" spans="1:9" ht="15.75" x14ac:dyDescent="0.25">
      <c r="A13" s="8"/>
      <c r="B13" s="8"/>
      <c r="C13" s="8"/>
      <c r="D13" s="8" t="s">
        <v>25</v>
      </c>
      <c r="E13" s="27">
        <v>66539035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1159578231.1700001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1">
        <v>139817417.15000001</v>
      </c>
    </row>
    <row r="17" spans="1:5" ht="15.75" x14ac:dyDescent="0.25">
      <c r="A17" s="8"/>
      <c r="B17" s="8"/>
      <c r="C17" s="8"/>
      <c r="D17" s="8" t="s">
        <v>27</v>
      </c>
      <c r="E17" s="71">
        <v>98735671.090000004</v>
      </c>
    </row>
    <row r="18" spans="1:5" ht="15.75" x14ac:dyDescent="0.25">
      <c r="A18" s="8"/>
      <c r="B18" s="8"/>
      <c r="C18" s="11"/>
      <c r="D18" s="8" t="s">
        <v>28</v>
      </c>
      <c r="E18" s="71">
        <v>4709194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243262282.24000001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1">
        <v>925721741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1">
        <v>3373081.27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8" ht="15.75" x14ac:dyDescent="0.25">
      <c r="A33" s="8"/>
      <c r="B33" s="8"/>
      <c r="C33" s="8"/>
      <c r="D33" s="8" t="s">
        <v>42</v>
      </c>
      <c r="E33" s="71">
        <v>811000</v>
      </c>
    </row>
    <row r="34" spans="1:8" ht="15.75" x14ac:dyDescent="0.25">
      <c r="A34" s="8"/>
      <c r="B34" s="8"/>
      <c r="C34" s="8"/>
      <c r="D34" s="8" t="s">
        <v>43</v>
      </c>
      <c r="E34" s="23">
        <v>0</v>
      </c>
    </row>
    <row r="35" spans="1:8" ht="15.75" x14ac:dyDescent="0.25">
      <c r="A35" s="8"/>
      <c r="B35" s="8"/>
      <c r="C35" s="8"/>
      <c r="D35" s="8" t="s">
        <v>44</v>
      </c>
      <c r="E35" s="18">
        <v>0</v>
      </c>
    </row>
    <row r="36" spans="1:8" ht="15.75" x14ac:dyDescent="0.25">
      <c r="A36" s="8"/>
      <c r="B36" s="8" t="s">
        <v>45</v>
      </c>
      <c r="C36" s="8"/>
      <c r="D36" s="8"/>
      <c r="E36" s="20">
        <v>0</v>
      </c>
    </row>
    <row r="37" spans="1:8" ht="15.75" x14ac:dyDescent="0.25">
      <c r="A37" s="8"/>
      <c r="B37" s="12" t="s">
        <v>7</v>
      </c>
      <c r="C37" s="8"/>
      <c r="D37" s="8"/>
      <c r="E37" s="19">
        <f>SUM(E14,E19,E21:E36)</f>
        <v>2332746335.6799998</v>
      </c>
    </row>
    <row r="38" spans="1:8" ht="15.75" x14ac:dyDescent="0.25">
      <c r="A38" s="8"/>
      <c r="B38" s="12"/>
      <c r="C38" s="8"/>
      <c r="D38" s="8"/>
      <c r="E38" s="26"/>
    </row>
    <row r="39" spans="1:8" ht="15.75" x14ac:dyDescent="0.25">
      <c r="A39" s="12" t="s">
        <v>8</v>
      </c>
      <c r="B39" s="12"/>
      <c r="C39" s="8"/>
      <c r="D39" s="8"/>
      <c r="E39" s="23"/>
    </row>
    <row r="40" spans="1:8" ht="15.75" x14ac:dyDescent="0.25">
      <c r="A40" s="12" t="s">
        <v>46</v>
      </c>
      <c r="B40" s="8"/>
      <c r="C40" s="8"/>
      <c r="D40" s="8"/>
      <c r="E40" s="23"/>
    </row>
    <row r="41" spans="1:8" ht="15.75" x14ac:dyDescent="0.25">
      <c r="A41" s="8"/>
      <c r="B41" s="12" t="s">
        <v>9</v>
      </c>
      <c r="C41" s="8"/>
      <c r="D41" s="8"/>
      <c r="E41" s="21"/>
    </row>
    <row r="42" spans="1:8" ht="15.75" x14ac:dyDescent="0.25">
      <c r="A42" s="8"/>
      <c r="B42" s="8"/>
      <c r="C42" s="8"/>
      <c r="D42" s="8" t="s">
        <v>10</v>
      </c>
      <c r="E42" s="71">
        <v>322545603.10000002</v>
      </c>
    </row>
    <row r="43" spans="1:8" ht="15.75" x14ac:dyDescent="0.25">
      <c r="A43" s="8"/>
      <c r="B43" s="8"/>
      <c r="C43" s="8"/>
      <c r="D43" s="8" t="s">
        <v>11</v>
      </c>
      <c r="E43" s="71">
        <v>198027889.22</v>
      </c>
      <c r="G43" s="71"/>
      <c r="H43" s="67"/>
    </row>
    <row r="44" spans="1:8" ht="15.75" x14ac:dyDescent="0.25">
      <c r="A44" s="8"/>
      <c r="B44" s="8"/>
      <c r="C44" s="8"/>
      <c r="D44" s="8" t="s">
        <v>12</v>
      </c>
      <c r="E44" s="27">
        <v>19622984</v>
      </c>
      <c r="G44" s="71"/>
    </row>
    <row r="45" spans="1:8" ht="15.75" x14ac:dyDescent="0.25">
      <c r="A45" s="8"/>
      <c r="B45" s="12" t="s">
        <v>13</v>
      </c>
      <c r="C45" s="8"/>
      <c r="D45" s="8"/>
      <c r="E45" s="21"/>
    </row>
    <row r="46" spans="1:8" ht="15.75" x14ac:dyDescent="0.25">
      <c r="A46" s="8"/>
      <c r="B46" s="8"/>
      <c r="C46" s="13"/>
      <c r="D46" s="8" t="s">
        <v>10</v>
      </c>
      <c r="E46" s="71">
        <v>99039382</v>
      </c>
    </row>
    <row r="47" spans="1:8" ht="15.75" x14ac:dyDescent="0.25">
      <c r="A47" s="8"/>
      <c r="B47" s="8"/>
      <c r="C47" s="8"/>
      <c r="D47" s="8" t="s">
        <v>11</v>
      </c>
      <c r="E47" s="71">
        <v>93681484</v>
      </c>
    </row>
    <row r="48" spans="1:8" ht="15.75" x14ac:dyDescent="0.25">
      <c r="A48" s="8"/>
      <c r="B48" s="8"/>
      <c r="C48" s="8"/>
      <c r="D48" s="8" t="s">
        <v>12</v>
      </c>
      <c r="E48" s="71">
        <v>153382590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71">
        <v>131253056.56999999</v>
      </c>
    </row>
    <row r="51" spans="1:5" ht="15.75" x14ac:dyDescent="0.25">
      <c r="A51" s="8"/>
      <c r="B51" s="8"/>
      <c r="C51" s="8"/>
      <c r="D51" s="8" t="s">
        <v>11</v>
      </c>
      <c r="E51" s="71">
        <v>215476915.88</v>
      </c>
    </row>
    <row r="52" spans="1:5" ht="15.75" x14ac:dyDescent="0.25">
      <c r="A52" s="8"/>
      <c r="B52" s="8"/>
      <c r="C52" s="8"/>
      <c r="D52" s="8" t="s">
        <v>12</v>
      </c>
      <c r="E52" s="71">
        <v>1492187</v>
      </c>
    </row>
    <row r="53" spans="1:5" ht="15.75" x14ac:dyDescent="0.25">
      <c r="A53" s="8"/>
      <c r="B53" s="12" t="s">
        <v>15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10</v>
      </c>
      <c r="E54" s="71">
        <v>2134297.06</v>
      </c>
    </row>
    <row r="55" spans="1:5" ht="15.75" x14ac:dyDescent="0.25">
      <c r="A55" s="8"/>
      <c r="B55" s="8"/>
      <c r="C55" s="8"/>
      <c r="D55" s="8" t="s">
        <v>11</v>
      </c>
      <c r="E55" s="71">
        <v>171766.61</v>
      </c>
    </row>
    <row r="56" spans="1:5" ht="15.75" x14ac:dyDescent="0.25">
      <c r="A56" s="8"/>
      <c r="B56" s="8"/>
      <c r="C56" s="13"/>
      <c r="D56" s="8" t="s">
        <v>12</v>
      </c>
      <c r="E56" s="71">
        <v>78950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71">
        <v>32138589.390000001</v>
      </c>
    </row>
    <row r="59" spans="1:5" ht="15.75" x14ac:dyDescent="0.25">
      <c r="A59" s="8"/>
      <c r="B59" s="8"/>
      <c r="C59" s="8"/>
      <c r="D59" s="8" t="s">
        <v>11</v>
      </c>
      <c r="E59" s="71">
        <v>192183957.74000001</v>
      </c>
    </row>
    <row r="60" spans="1:5" ht="15.75" x14ac:dyDescent="0.25">
      <c r="A60" s="8"/>
      <c r="B60" s="8"/>
      <c r="C60" s="8"/>
      <c r="D60" s="8" t="s">
        <v>12</v>
      </c>
      <c r="E60" s="71">
        <v>3761598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1">
        <v>29382602.309999999</v>
      </c>
    </row>
    <row r="63" spans="1:5" ht="15.75" x14ac:dyDescent="0.25">
      <c r="A63" s="8"/>
      <c r="B63" s="12"/>
      <c r="C63" s="8"/>
      <c r="D63" s="8" t="s">
        <v>11</v>
      </c>
      <c r="E63" s="71">
        <v>48273029.759999998</v>
      </c>
    </row>
    <row r="64" spans="1:5" ht="15.75" x14ac:dyDescent="0.25">
      <c r="A64" s="8"/>
      <c r="B64" s="8"/>
      <c r="C64" s="8"/>
      <c r="D64" s="8" t="s">
        <v>12</v>
      </c>
      <c r="E64" s="71">
        <v>1756560</v>
      </c>
    </row>
    <row r="65" spans="1:5" ht="15.75" x14ac:dyDescent="0.25">
      <c r="A65" s="8"/>
      <c r="B65" s="12" t="s">
        <v>18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10</v>
      </c>
      <c r="E66" s="71">
        <v>33315687.890000001</v>
      </c>
    </row>
    <row r="67" spans="1:5" ht="15.75" x14ac:dyDescent="0.25">
      <c r="A67" s="8"/>
      <c r="B67" s="8"/>
      <c r="C67" s="8"/>
      <c r="D67" s="8" t="s">
        <v>11</v>
      </c>
      <c r="E67" s="71">
        <v>139436031.38</v>
      </c>
    </row>
    <row r="68" spans="1:5" ht="15.75" x14ac:dyDescent="0.25">
      <c r="A68" s="8"/>
      <c r="B68" s="8"/>
      <c r="C68" s="8"/>
      <c r="D68" s="8" t="s">
        <v>12</v>
      </c>
      <c r="E68" s="71">
        <v>29738426</v>
      </c>
    </row>
    <row r="69" spans="1:5" ht="15.75" x14ac:dyDescent="0.25">
      <c r="A69" s="8"/>
      <c r="B69" s="12" t="s">
        <v>19</v>
      </c>
      <c r="C69" s="8"/>
      <c r="D69" s="8"/>
      <c r="E69" s="32"/>
    </row>
    <row r="70" spans="1:5" ht="15.75" x14ac:dyDescent="0.25">
      <c r="A70" s="8"/>
      <c r="B70" s="8"/>
      <c r="C70" s="8"/>
      <c r="D70" s="8" t="s">
        <v>10</v>
      </c>
      <c r="E70" s="71">
        <v>1455423.45</v>
      </c>
    </row>
    <row r="71" spans="1:5" ht="15.75" x14ac:dyDescent="0.25">
      <c r="A71" s="8"/>
      <c r="B71" s="8"/>
      <c r="C71" s="8"/>
      <c r="D71" s="8" t="s">
        <v>11</v>
      </c>
      <c r="E71" s="71">
        <v>239816373.53999999</v>
      </c>
    </row>
    <row r="72" spans="1:5" ht="15.75" x14ac:dyDescent="0.25">
      <c r="A72" s="8"/>
      <c r="B72" s="8"/>
      <c r="C72" s="8"/>
      <c r="D72" s="8" t="s">
        <v>12</v>
      </c>
      <c r="E72" s="71">
        <v>157488769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0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2145654153.8999999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7">
        <f>SUM(E95:E110)</f>
        <v>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2145654153.8999999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88" zoomScaleNormal="100" workbookViewId="0">
      <selection activeCell="F11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81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690423993</v>
      </c>
    </row>
    <row r="12" spans="1:9" ht="15.75" x14ac:dyDescent="0.25">
      <c r="A12" s="8"/>
      <c r="B12" s="8"/>
      <c r="C12" s="8"/>
      <c r="D12" s="8" t="s">
        <v>24</v>
      </c>
      <c r="E12" s="18">
        <v>819930493</v>
      </c>
    </row>
    <row r="13" spans="1:9" ht="15.75" x14ac:dyDescent="0.25">
      <c r="A13" s="8"/>
      <c r="B13" s="8"/>
      <c r="C13" s="8"/>
      <c r="D13" s="8" t="s">
        <v>25</v>
      </c>
      <c r="E13" s="18">
        <v>118658291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1629012777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188002744</v>
      </c>
    </row>
    <row r="17" spans="1:5" ht="15.75" x14ac:dyDescent="0.25">
      <c r="A17" s="8"/>
      <c r="B17" s="8"/>
      <c r="C17" s="8"/>
      <c r="D17" s="8" t="s">
        <v>27</v>
      </c>
      <c r="E17" s="18">
        <v>90396400</v>
      </c>
    </row>
    <row r="18" spans="1:5" ht="15.75" x14ac:dyDescent="0.25">
      <c r="A18" s="8"/>
      <c r="B18" s="8"/>
      <c r="C18" s="11"/>
      <c r="D18" s="8" t="s">
        <v>28</v>
      </c>
      <c r="E18" s="18">
        <v>21982926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300382070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966912221</v>
      </c>
    </row>
    <row r="22" spans="1:5" ht="15.75" x14ac:dyDescent="0.25">
      <c r="A22" s="8"/>
      <c r="B22" s="8"/>
      <c r="C22" s="8" t="s">
        <v>31</v>
      </c>
      <c r="D22" s="8"/>
      <c r="E22" s="18">
        <v>5734710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281237128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3183278906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461730526</v>
      </c>
    </row>
    <row r="43" spans="1:5" ht="15.75" x14ac:dyDescent="0.25">
      <c r="A43" s="8"/>
      <c r="B43" s="8"/>
      <c r="C43" s="8"/>
      <c r="D43" s="8" t="s">
        <v>11</v>
      </c>
      <c r="E43" s="18">
        <v>1052908527</v>
      </c>
    </row>
    <row r="44" spans="1:5" ht="15.75" x14ac:dyDescent="0.25">
      <c r="A44" s="8"/>
      <c r="B44" s="8"/>
      <c r="C44" s="8"/>
      <c r="D44" s="8" t="s">
        <v>12</v>
      </c>
      <c r="E44" s="18">
        <v>15548588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70349524</v>
      </c>
    </row>
    <row r="47" spans="1:5" ht="15.75" x14ac:dyDescent="0.25">
      <c r="A47" s="8"/>
      <c r="B47" s="8"/>
      <c r="C47" s="8"/>
      <c r="D47" s="8" t="s">
        <v>11</v>
      </c>
      <c r="E47" s="18">
        <v>30253362</v>
      </c>
    </row>
    <row r="48" spans="1:5" ht="15.75" x14ac:dyDescent="0.25">
      <c r="A48" s="8"/>
      <c r="B48" s="8"/>
      <c r="C48" s="8"/>
      <c r="D48" s="8" t="s">
        <v>12</v>
      </c>
      <c r="E48" s="18">
        <v>16864144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233774498</v>
      </c>
    </row>
    <row r="51" spans="1:5" ht="15.75" x14ac:dyDescent="0.25">
      <c r="A51" s="8"/>
      <c r="B51" s="8"/>
      <c r="C51" s="8"/>
      <c r="D51" s="8" t="s">
        <v>11</v>
      </c>
      <c r="E51" s="18">
        <v>136536094</v>
      </c>
    </row>
    <row r="52" spans="1:5" ht="15.75" x14ac:dyDescent="0.25">
      <c r="A52" s="8"/>
      <c r="B52" s="8"/>
      <c r="C52" s="8"/>
      <c r="D52" s="8" t="s">
        <v>12</v>
      </c>
      <c r="E52" s="18">
        <v>426580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4833184</v>
      </c>
    </row>
    <row r="55" spans="1:5" ht="15.75" x14ac:dyDescent="0.25">
      <c r="A55" s="8"/>
      <c r="B55" s="8"/>
      <c r="C55" s="8"/>
      <c r="D55" s="8" t="s">
        <v>11</v>
      </c>
      <c r="E55" s="18">
        <v>2499214</v>
      </c>
    </row>
    <row r="56" spans="1:5" ht="15.75" x14ac:dyDescent="0.25">
      <c r="A56" s="8"/>
      <c r="B56" s="8"/>
      <c r="C56" s="13"/>
      <c r="D56" s="8" t="s">
        <v>12</v>
      </c>
      <c r="E56" s="22">
        <v>5443190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3649411</v>
      </c>
    </row>
    <row r="59" spans="1:5" ht="15.75" x14ac:dyDescent="0.25">
      <c r="A59" s="8"/>
      <c r="B59" s="8"/>
      <c r="C59" s="8"/>
      <c r="D59" s="8" t="s">
        <v>11</v>
      </c>
      <c r="E59" s="18">
        <v>5571873</v>
      </c>
    </row>
    <row r="60" spans="1:5" ht="15.75" x14ac:dyDescent="0.25">
      <c r="A60" s="8"/>
      <c r="B60" s="8"/>
      <c r="C60" s="8"/>
      <c r="D60" s="8" t="s">
        <v>12</v>
      </c>
      <c r="E60" s="27"/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38074455</v>
      </c>
    </row>
    <row r="63" spans="1:5" ht="15.75" x14ac:dyDescent="0.25">
      <c r="A63" s="8"/>
      <c r="B63" s="12"/>
      <c r="C63" s="8"/>
      <c r="D63" s="8" t="s">
        <v>11</v>
      </c>
      <c r="E63" s="18">
        <v>113272092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7" ht="15.75" x14ac:dyDescent="0.25">
      <c r="A65" s="8"/>
      <c r="B65" s="12" t="s">
        <v>18</v>
      </c>
      <c r="C65" s="8"/>
      <c r="D65" s="8"/>
      <c r="E65" s="18"/>
    </row>
    <row r="66" spans="1:7" ht="15.75" x14ac:dyDescent="0.25">
      <c r="A66" s="8"/>
      <c r="B66" s="8"/>
      <c r="C66" s="8"/>
      <c r="D66" s="8" t="s">
        <v>10</v>
      </c>
      <c r="E66" s="18">
        <v>54528362</v>
      </c>
    </row>
    <row r="67" spans="1:7" ht="15.75" x14ac:dyDescent="0.25">
      <c r="A67" s="8"/>
      <c r="B67" s="8"/>
      <c r="C67" s="8"/>
      <c r="D67" s="8" t="s">
        <v>11</v>
      </c>
      <c r="E67" s="18">
        <v>84369225</v>
      </c>
    </row>
    <row r="68" spans="1:7" ht="15.75" x14ac:dyDescent="0.25">
      <c r="A68" s="8"/>
      <c r="B68" s="8"/>
      <c r="C68" s="8"/>
      <c r="D68" s="8" t="s">
        <v>12</v>
      </c>
      <c r="E68" s="22">
        <v>22001180</v>
      </c>
    </row>
    <row r="69" spans="1:7" ht="15.75" x14ac:dyDescent="0.25">
      <c r="A69" s="8"/>
      <c r="B69" s="12" t="s">
        <v>19</v>
      </c>
      <c r="C69" s="8"/>
      <c r="D69" s="8"/>
      <c r="E69" s="21"/>
    </row>
    <row r="70" spans="1:7" ht="15.75" x14ac:dyDescent="0.25">
      <c r="A70" s="8"/>
      <c r="B70" s="8"/>
      <c r="C70" s="8"/>
      <c r="D70" s="8" t="s">
        <v>10</v>
      </c>
      <c r="E70" s="23">
        <v>268161</v>
      </c>
    </row>
    <row r="71" spans="1:7" ht="15.75" x14ac:dyDescent="0.25">
      <c r="A71" s="8"/>
      <c r="B71" s="8"/>
      <c r="C71" s="8"/>
      <c r="D71" s="8" t="s">
        <v>11</v>
      </c>
      <c r="E71" s="23">
        <v>57450791</v>
      </c>
    </row>
    <row r="72" spans="1:7" ht="15.75" x14ac:dyDescent="0.25">
      <c r="A72" s="8"/>
      <c r="B72" s="8"/>
      <c r="C72" s="8"/>
      <c r="D72" s="8" t="s">
        <v>12</v>
      </c>
      <c r="E72" s="28">
        <v>155022631</v>
      </c>
    </row>
    <row r="73" spans="1:7" ht="15.75" x14ac:dyDescent="0.25">
      <c r="A73" s="8"/>
      <c r="B73" s="12" t="s">
        <v>20</v>
      </c>
      <c r="C73" s="8"/>
      <c r="D73" s="8"/>
      <c r="E73" s="21"/>
    </row>
    <row r="74" spans="1:7" ht="15.75" x14ac:dyDescent="0.25">
      <c r="A74" s="8"/>
      <c r="B74" s="8"/>
      <c r="C74" s="8" t="s">
        <v>52</v>
      </c>
      <c r="D74" s="8"/>
      <c r="E74" s="23"/>
    </row>
    <row r="75" spans="1:7" ht="15.75" x14ac:dyDescent="0.25">
      <c r="A75" s="8"/>
      <c r="B75" s="8"/>
      <c r="C75" s="8"/>
      <c r="D75" s="8" t="s">
        <v>47</v>
      </c>
      <c r="E75" s="18">
        <v>0</v>
      </c>
    </row>
    <row r="76" spans="1:7" ht="15.75" x14ac:dyDescent="0.25">
      <c r="A76" s="8"/>
      <c r="B76" s="8"/>
      <c r="C76" s="8"/>
      <c r="D76" s="8" t="s">
        <v>48</v>
      </c>
      <c r="E76" s="18">
        <v>0</v>
      </c>
    </row>
    <row r="77" spans="1:7" ht="15.75" x14ac:dyDescent="0.25">
      <c r="A77" s="8"/>
      <c r="B77" s="8"/>
      <c r="C77" s="15" t="s">
        <v>53</v>
      </c>
      <c r="D77" s="8"/>
      <c r="E77" s="23"/>
    </row>
    <row r="78" spans="1:7" ht="15.75" x14ac:dyDescent="0.25">
      <c r="A78" s="8"/>
      <c r="B78" s="8"/>
      <c r="C78" s="8"/>
      <c r="D78" s="8" t="s">
        <v>49</v>
      </c>
      <c r="E78" s="70">
        <v>12693895</v>
      </c>
      <c r="F78" s="70"/>
      <c r="G78" s="70"/>
    </row>
    <row r="79" spans="1:7" ht="15.75" x14ac:dyDescent="0.25">
      <c r="A79" s="8"/>
      <c r="B79" s="8"/>
      <c r="C79" s="8"/>
      <c r="D79" s="8" t="s">
        <v>50</v>
      </c>
      <c r="E79" s="18">
        <v>110849365</v>
      </c>
      <c r="F79" s="70"/>
      <c r="G79" s="70"/>
    </row>
    <row r="80" spans="1:7" ht="15.75" x14ac:dyDescent="0.25">
      <c r="A80" s="8"/>
      <c r="B80" s="8"/>
      <c r="C80" s="8" t="s">
        <v>54</v>
      </c>
      <c r="D80" s="8"/>
      <c r="E80" s="22"/>
      <c r="F80" s="70"/>
    </row>
    <row r="81" spans="1:9" ht="15.75" x14ac:dyDescent="0.25">
      <c r="A81" s="8"/>
      <c r="B81" s="8"/>
      <c r="C81" s="8"/>
      <c r="D81" s="15" t="s">
        <v>49</v>
      </c>
    </row>
    <row r="82" spans="1:9" ht="15.75" x14ac:dyDescent="0.25">
      <c r="A82" s="8"/>
      <c r="B82" s="8"/>
      <c r="C82" s="8"/>
      <c r="D82" s="15" t="s">
        <v>50</v>
      </c>
      <c r="E82" s="18">
        <v>127358496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79613000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2895890368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7">
        <f>SUM(E95:E110)</f>
        <v>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2895890368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74D3-66FB-48CE-89AC-1BCE7F29C4D5}">
  <dimension ref="A1:I112"/>
  <sheetViews>
    <sheetView topLeftCell="A85" workbookViewId="0">
      <selection activeCell="F110" sqref="F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59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2">
        <v>411298301</v>
      </c>
    </row>
    <row r="12" spans="1:9" ht="15.75" x14ac:dyDescent="0.25">
      <c r="A12" s="8"/>
      <c r="B12" s="8"/>
      <c r="C12" s="8"/>
      <c r="D12" s="8" t="s">
        <v>24</v>
      </c>
      <c r="E12" s="72">
        <v>1262197713</v>
      </c>
    </row>
    <row r="13" spans="1:9" ht="15.75" x14ac:dyDescent="0.25">
      <c r="A13" s="8"/>
      <c r="B13" s="8"/>
      <c r="C13" s="8"/>
      <c r="D13" s="8" t="s">
        <v>25</v>
      </c>
      <c r="E13" s="72">
        <v>17502443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1690998457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2">
        <v>224890120</v>
      </c>
    </row>
    <row r="17" spans="1:5" ht="15.75" x14ac:dyDescent="0.25">
      <c r="A17" s="8"/>
      <c r="B17" s="8"/>
      <c r="C17" s="8"/>
      <c r="D17" s="8" t="s">
        <v>27</v>
      </c>
      <c r="E17" s="72">
        <v>188866481</v>
      </c>
    </row>
    <row r="18" spans="1:5" ht="15.75" x14ac:dyDescent="0.25">
      <c r="A18" s="8"/>
      <c r="B18" s="8"/>
      <c r="C18" s="11"/>
      <c r="D18" s="8" t="s">
        <v>28</v>
      </c>
      <c r="E18" s="72">
        <v>3936551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417693152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2">
        <v>2161735968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73">
        <v>1923310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72">
        <v>798336890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5070687777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2">
        <v>361290747</v>
      </c>
    </row>
    <row r="43" spans="1:5" ht="15.75" x14ac:dyDescent="0.25">
      <c r="A43" s="8"/>
      <c r="B43" s="8"/>
      <c r="C43" s="8"/>
      <c r="D43" s="8" t="s">
        <v>11</v>
      </c>
      <c r="E43" s="72">
        <v>718668349</v>
      </c>
    </row>
    <row r="44" spans="1:5" ht="15.75" x14ac:dyDescent="0.25">
      <c r="A44" s="8"/>
      <c r="B44" s="8"/>
      <c r="C44" s="8"/>
      <c r="D44" s="8" t="s">
        <v>12</v>
      </c>
      <c r="E44" s="72">
        <v>19868298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72">
        <v>105830810</v>
      </c>
    </row>
    <row r="47" spans="1:5" ht="15.75" x14ac:dyDescent="0.25">
      <c r="A47" s="8"/>
      <c r="B47" s="8"/>
      <c r="C47" s="8"/>
      <c r="D47" s="8" t="s">
        <v>11</v>
      </c>
      <c r="E47" s="72">
        <v>39361013</v>
      </c>
    </row>
    <row r="48" spans="1:5" ht="15.75" x14ac:dyDescent="0.25">
      <c r="A48" s="8"/>
      <c r="B48" s="8"/>
      <c r="C48" s="8"/>
      <c r="D48" s="8" t="s">
        <v>12</v>
      </c>
      <c r="E48" s="72">
        <v>12500346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2">
        <v>186512556</v>
      </c>
    </row>
    <row r="51" spans="1:5" ht="15.75" x14ac:dyDescent="0.25">
      <c r="A51" s="8"/>
      <c r="B51" s="8"/>
      <c r="C51" s="8"/>
      <c r="D51" s="8" t="s">
        <v>11</v>
      </c>
      <c r="E51" s="72">
        <v>289325872</v>
      </c>
    </row>
    <row r="52" spans="1:5" ht="15.75" x14ac:dyDescent="0.25">
      <c r="A52" s="8"/>
      <c r="B52" s="8"/>
      <c r="C52" s="8"/>
      <c r="D52" s="8" t="s">
        <v>12</v>
      </c>
      <c r="E52" s="72">
        <v>68003171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72">
        <v>9922832</v>
      </c>
    </row>
    <row r="55" spans="1:5" ht="15.75" x14ac:dyDescent="0.25">
      <c r="A55" s="8"/>
      <c r="B55" s="8"/>
      <c r="C55" s="8"/>
      <c r="D55" s="8" t="s">
        <v>11</v>
      </c>
      <c r="E55" s="72">
        <v>35377862</v>
      </c>
    </row>
    <row r="56" spans="1:5" ht="15.75" x14ac:dyDescent="0.25">
      <c r="A56" s="8"/>
      <c r="B56" s="8"/>
      <c r="C56" s="13"/>
      <c r="D56" s="8" t="s">
        <v>12</v>
      </c>
      <c r="E56" s="72">
        <v>527969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72">
        <v>69600319</v>
      </c>
    </row>
    <row r="59" spans="1:5" ht="15.75" x14ac:dyDescent="0.25">
      <c r="A59" s="8"/>
      <c r="B59" s="8"/>
      <c r="C59" s="8"/>
      <c r="D59" s="8" t="s">
        <v>11</v>
      </c>
      <c r="E59" s="72">
        <v>532580734</v>
      </c>
    </row>
    <row r="60" spans="1:5" ht="15.75" x14ac:dyDescent="0.25">
      <c r="A60" s="8"/>
      <c r="B60" s="8"/>
      <c r="C60" s="8"/>
      <c r="D60" s="8" t="s">
        <v>12</v>
      </c>
      <c r="E60" s="72">
        <v>381666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2">
        <v>23429961</v>
      </c>
    </row>
    <row r="63" spans="1:5" ht="15.75" x14ac:dyDescent="0.25">
      <c r="A63" s="8"/>
      <c r="B63" s="12"/>
      <c r="C63" s="8"/>
      <c r="D63" s="8" t="s">
        <v>11</v>
      </c>
      <c r="E63" s="72">
        <v>496896516</v>
      </c>
    </row>
    <row r="64" spans="1:5" ht="15.75" x14ac:dyDescent="0.25">
      <c r="A64" s="8"/>
      <c r="B64" s="8"/>
      <c r="C64" s="8"/>
      <c r="D64" s="8" t="s">
        <v>12</v>
      </c>
      <c r="E64" s="72">
        <v>1695069</v>
      </c>
    </row>
    <row r="65" spans="1:7" ht="15.75" x14ac:dyDescent="0.25">
      <c r="A65" s="8"/>
      <c r="B65" s="12" t="s">
        <v>18</v>
      </c>
      <c r="C65" s="8"/>
      <c r="D65" s="8"/>
      <c r="E65" s="18"/>
    </row>
    <row r="66" spans="1:7" ht="15.75" x14ac:dyDescent="0.25">
      <c r="A66" s="8"/>
      <c r="B66" s="8"/>
      <c r="C66" s="8"/>
      <c r="D66" s="8" t="s">
        <v>10</v>
      </c>
      <c r="E66" s="72">
        <v>60473459</v>
      </c>
    </row>
    <row r="67" spans="1:7" ht="15.75" x14ac:dyDescent="0.25">
      <c r="A67" s="8"/>
      <c r="B67" s="8"/>
      <c r="C67" s="8"/>
      <c r="D67" s="8" t="s">
        <v>11</v>
      </c>
      <c r="E67" s="72">
        <v>96995751</v>
      </c>
    </row>
    <row r="68" spans="1:7" ht="15.75" x14ac:dyDescent="0.25">
      <c r="A68" s="8"/>
      <c r="B68" s="8"/>
      <c r="C68" s="8"/>
      <c r="D68" s="8" t="s">
        <v>12</v>
      </c>
      <c r="E68" s="72">
        <v>80623096</v>
      </c>
    </row>
    <row r="69" spans="1:7" ht="15.75" x14ac:dyDescent="0.25">
      <c r="A69" s="8"/>
      <c r="B69" s="12" t="s">
        <v>19</v>
      </c>
      <c r="C69" s="8"/>
      <c r="D69" s="8"/>
      <c r="E69" s="21"/>
    </row>
    <row r="70" spans="1:7" ht="15.75" x14ac:dyDescent="0.25">
      <c r="A70" s="8"/>
      <c r="B70" s="8"/>
      <c r="C70" s="8"/>
      <c r="D70" s="8" t="s">
        <v>10</v>
      </c>
      <c r="E70" s="23">
        <v>0</v>
      </c>
    </row>
    <row r="71" spans="1:7" ht="15.75" x14ac:dyDescent="0.25">
      <c r="A71" s="8"/>
      <c r="B71" s="8"/>
      <c r="C71" s="8"/>
      <c r="D71" s="8" t="s">
        <v>11</v>
      </c>
      <c r="E71" s="23">
        <v>0</v>
      </c>
    </row>
    <row r="72" spans="1:7" ht="15.75" x14ac:dyDescent="0.25">
      <c r="A72" s="8"/>
      <c r="B72" s="8"/>
      <c r="C72" s="8"/>
      <c r="D72" s="8" t="s">
        <v>12</v>
      </c>
      <c r="E72" s="28">
        <v>0</v>
      </c>
    </row>
    <row r="73" spans="1:7" ht="15.75" x14ac:dyDescent="0.25">
      <c r="A73" s="8"/>
      <c r="B73" s="12" t="s">
        <v>20</v>
      </c>
      <c r="C73" s="8"/>
      <c r="D73" s="8"/>
      <c r="E73" s="21"/>
    </row>
    <row r="74" spans="1:7" ht="15.75" x14ac:dyDescent="0.25">
      <c r="A74" s="8"/>
      <c r="B74" s="8"/>
      <c r="C74" s="8" t="s">
        <v>52</v>
      </c>
      <c r="D74" s="8"/>
      <c r="E74" s="23"/>
    </row>
    <row r="75" spans="1:7" ht="15.75" x14ac:dyDescent="0.25">
      <c r="A75" s="8"/>
      <c r="B75" s="8"/>
      <c r="C75" s="8"/>
      <c r="D75" s="8" t="s">
        <v>47</v>
      </c>
      <c r="E75" s="72">
        <v>82513668</v>
      </c>
    </row>
    <row r="76" spans="1:7" ht="15.75" x14ac:dyDescent="0.25">
      <c r="A76" s="8"/>
      <c r="B76" s="8"/>
      <c r="C76" s="8"/>
      <c r="D76" s="8" t="s">
        <v>48</v>
      </c>
      <c r="E76" s="72">
        <v>236375712</v>
      </c>
    </row>
    <row r="77" spans="1:7" ht="15.75" x14ac:dyDescent="0.25">
      <c r="A77" s="8"/>
      <c r="B77" s="8"/>
      <c r="C77" s="15" t="s">
        <v>53</v>
      </c>
      <c r="D77" s="8"/>
      <c r="E77" s="23"/>
    </row>
    <row r="78" spans="1:7" ht="15.75" x14ac:dyDescent="0.25">
      <c r="A78" s="8"/>
      <c r="B78" s="8"/>
      <c r="C78" s="8"/>
      <c r="D78" s="8" t="s">
        <v>49</v>
      </c>
      <c r="E78" s="72">
        <v>137716311</v>
      </c>
      <c r="F78" s="70"/>
      <c r="G78" s="70"/>
    </row>
    <row r="79" spans="1:7" ht="15.75" x14ac:dyDescent="0.25">
      <c r="A79" s="8"/>
      <c r="B79" s="8"/>
      <c r="C79" s="8"/>
      <c r="D79" s="8" t="s">
        <v>50</v>
      </c>
      <c r="E79" s="74">
        <v>15059148</v>
      </c>
      <c r="F79" s="70"/>
      <c r="G79" s="70"/>
    </row>
    <row r="80" spans="1:7" ht="15.75" x14ac:dyDescent="0.25">
      <c r="A80" s="8"/>
      <c r="B80" s="8"/>
      <c r="C80" s="8" t="s">
        <v>54</v>
      </c>
      <c r="D80" s="8"/>
      <c r="E80" s="22"/>
      <c r="F80" s="70"/>
    </row>
    <row r="81" spans="1:9" ht="15.75" x14ac:dyDescent="0.25">
      <c r="A81" s="8"/>
      <c r="B81" s="8"/>
      <c r="C81" s="8"/>
      <c r="D81" s="15" t="s">
        <v>49</v>
      </c>
    </row>
    <row r="82" spans="1:9" ht="15.75" x14ac:dyDescent="0.25">
      <c r="A82" s="8"/>
      <c r="B82" s="8"/>
      <c r="C82" s="8"/>
      <c r="D82" s="15" t="s">
        <v>50</v>
      </c>
      <c r="E82" s="72">
        <v>391309310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4072840545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2">
        <v>204261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2">
        <v>1498230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72">
        <v>707428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72">
        <v>1151340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2">
        <v>2809979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2">
        <v>23794362</v>
      </c>
    </row>
    <row r="111" spans="1:9" ht="15.75" x14ac:dyDescent="0.25">
      <c r="A111" s="12" t="s">
        <v>58</v>
      </c>
      <c r="E111" s="37">
        <f>SUM(E95:E110)</f>
        <v>30165600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4103006145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443E-C81B-4307-9778-CE76B01BC09E}">
  <dimension ref="A1:I112"/>
  <sheetViews>
    <sheetView workbookViewId="0">
      <selection activeCell="F112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70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5">
        <v>293083444</v>
      </c>
    </row>
    <row r="12" spans="1:9" ht="15.75" x14ac:dyDescent="0.25">
      <c r="A12" s="8"/>
      <c r="B12" s="8"/>
      <c r="C12" s="8"/>
      <c r="D12" s="8" t="s">
        <v>24</v>
      </c>
      <c r="E12" s="45">
        <v>711369976</v>
      </c>
    </row>
    <row r="13" spans="1:9" ht="15.75" x14ac:dyDescent="0.25">
      <c r="A13" s="8"/>
      <c r="B13" s="8"/>
      <c r="C13" s="8"/>
      <c r="D13" s="8" t="s">
        <v>25</v>
      </c>
      <c r="E13" s="45">
        <v>32614700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1037068120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5">
        <v>58753516</v>
      </c>
    </row>
    <row r="17" spans="1:5" ht="15.75" x14ac:dyDescent="0.25">
      <c r="A17" s="8"/>
      <c r="B17" s="8"/>
      <c r="C17" s="8"/>
      <c r="D17" s="8" t="s">
        <v>27</v>
      </c>
      <c r="E17" s="45">
        <v>116221779</v>
      </c>
    </row>
    <row r="18" spans="1:5" ht="15.75" x14ac:dyDescent="0.25">
      <c r="A18" s="8"/>
      <c r="B18" s="8"/>
      <c r="C18" s="11"/>
      <c r="D18" s="8" t="s">
        <v>28</v>
      </c>
      <c r="E18" s="45">
        <v>836569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175811864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45">
        <v>338540311</v>
      </c>
    </row>
    <row r="22" spans="1:5" ht="15.75" x14ac:dyDescent="0.25">
      <c r="A22" s="8"/>
      <c r="B22" s="8"/>
      <c r="C22" s="8" t="s">
        <v>31</v>
      </c>
      <c r="D22" s="8"/>
      <c r="E22" s="45">
        <v>2532625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45">
        <v>200619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1554153539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45">
        <v>143090517</v>
      </c>
    </row>
    <row r="43" spans="1:5" ht="15.75" x14ac:dyDescent="0.25">
      <c r="A43" s="8"/>
      <c r="B43" s="8"/>
      <c r="C43" s="8"/>
      <c r="D43" s="8" t="s">
        <v>11</v>
      </c>
      <c r="E43" s="45">
        <v>354608822</v>
      </c>
    </row>
    <row r="44" spans="1:5" ht="15.75" x14ac:dyDescent="0.25">
      <c r="A44" s="8"/>
      <c r="B44" s="8"/>
      <c r="C44" s="8"/>
      <c r="D44" s="8" t="s">
        <v>12</v>
      </c>
      <c r="E44" s="45">
        <v>50903721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45">
        <v>12822467</v>
      </c>
    </row>
    <row r="47" spans="1:5" ht="15.75" x14ac:dyDescent="0.25">
      <c r="A47" s="8"/>
      <c r="B47" s="8"/>
      <c r="C47" s="8"/>
      <c r="D47" s="8" t="s">
        <v>11</v>
      </c>
      <c r="E47" s="45">
        <v>93264399</v>
      </c>
    </row>
    <row r="48" spans="1:5" ht="15.75" x14ac:dyDescent="0.25">
      <c r="A48" s="8"/>
      <c r="B48" s="8"/>
      <c r="C48" s="8"/>
      <c r="D48" s="8" t="s">
        <v>12</v>
      </c>
      <c r="E48" s="45">
        <v>26940835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45">
        <v>56502774</v>
      </c>
    </row>
    <row r="51" spans="1:5" ht="15.75" x14ac:dyDescent="0.25">
      <c r="A51" s="8"/>
      <c r="B51" s="8"/>
      <c r="C51" s="8"/>
      <c r="D51" s="8" t="s">
        <v>11</v>
      </c>
      <c r="E51" s="45">
        <v>5078813</v>
      </c>
    </row>
    <row r="52" spans="1:5" ht="15.75" x14ac:dyDescent="0.25">
      <c r="A52" s="8"/>
      <c r="B52" s="8"/>
      <c r="C52" s="8"/>
      <c r="D52" s="8" t="s">
        <v>12</v>
      </c>
      <c r="E52" s="45">
        <v>197779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45">
        <v>1518698</v>
      </c>
    </row>
    <row r="55" spans="1:5" ht="15.75" x14ac:dyDescent="0.25">
      <c r="A55" s="8"/>
      <c r="B55" s="8"/>
      <c r="C55" s="8"/>
      <c r="D55" s="8" t="s">
        <v>11</v>
      </c>
      <c r="E55" s="45">
        <v>1522248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45">
        <v>18004654</v>
      </c>
    </row>
    <row r="59" spans="1:5" ht="15.75" x14ac:dyDescent="0.25">
      <c r="A59" s="8"/>
      <c r="B59" s="8"/>
      <c r="C59" s="8"/>
      <c r="D59" s="8" t="s">
        <v>11</v>
      </c>
      <c r="E59" s="45">
        <v>3545547</v>
      </c>
    </row>
    <row r="60" spans="1:5" ht="15.75" x14ac:dyDescent="0.25">
      <c r="A60" s="8"/>
      <c r="B60" s="8"/>
      <c r="C60" s="8"/>
      <c r="D60" s="8" t="s">
        <v>12</v>
      </c>
      <c r="E60" s="45">
        <v>8985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45">
        <v>39370365</v>
      </c>
    </row>
    <row r="63" spans="1:5" ht="15.75" x14ac:dyDescent="0.25">
      <c r="A63" s="8"/>
      <c r="B63" s="12"/>
      <c r="C63" s="8"/>
      <c r="D63" s="8" t="s">
        <v>11</v>
      </c>
      <c r="E63" s="45">
        <v>80180893</v>
      </c>
    </row>
    <row r="64" spans="1:5" ht="15.75" x14ac:dyDescent="0.25">
      <c r="A64" s="8"/>
      <c r="B64" s="8"/>
      <c r="C64" s="8"/>
      <c r="D64" s="8" t="s">
        <v>12</v>
      </c>
      <c r="E64" s="45">
        <v>675950</v>
      </c>
    </row>
    <row r="65" spans="1:5" ht="15.75" x14ac:dyDescent="0.25">
      <c r="A65" s="8"/>
      <c r="B65" s="12" t="s">
        <v>18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10</v>
      </c>
      <c r="E66" s="45">
        <v>133144977</v>
      </c>
    </row>
    <row r="67" spans="1:5" ht="15.75" x14ac:dyDescent="0.25">
      <c r="A67" s="8"/>
      <c r="B67" s="8"/>
      <c r="C67" s="8"/>
      <c r="D67" s="8" t="s">
        <v>11</v>
      </c>
      <c r="E67" s="45">
        <v>81047244</v>
      </c>
    </row>
    <row r="68" spans="1:5" ht="15.75" x14ac:dyDescent="0.25">
      <c r="A68" s="8"/>
      <c r="B68" s="8"/>
      <c r="C68" s="8"/>
      <c r="D68" s="8" t="s">
        <v>12</v>
      </c>
      <c r="E68" s="45">
        <v>45887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43">
        <v>0</v>
      </c>
    </row>
    <row r="71" spans="1:5" ht="15.75" x14ac:dyDescent="0.25">
      <c r="A71" s="8"/>
      <c r="B71" s="8"/>
      <c r="C71" s="8"/>
      <c r="D71" s="8" t="s">
        <v>11</v>
      </c>
      <c r="E71" s="43">
        <v>0</v>
      </c>
    </row>
    <row r="72" spans="1:5" ht="15.75" x14ac:dyDescent="0.25">
      <c r="A72" s="8"/>
      <c r="B72" s="8"/>
      <c r="C72" s="8"/>
      <c r="D72" s="8" t="s">
        <v>12</v>
      </c>
      <c r="E72" s="4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5">
        <v>31626988</v>
      </c>
    </row>
    <row r="76" spans="1:5" ht="15.75" x14ac:dyDescent="0.25">
      <c r="A76" s="8"/>
      <c r="B76" s="8"/>
      <c r="C76" s="8"/>
      <c r="D76" s="8" t="s">
        <v>48</v>
      </c>
      <c r="E76" s="46">
        <v>58748095</v>
      </c>
    </row>
    <row r="77" spans="1:5" ht="15.75" x14ac:dyDescent="0.25">
      <c r="A77" s="8"/>
      <c r="B77" s="8"/>
      <c r="C77" s="15" t="s">
        <v>53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49</v>
      </c>
      <c r="E78" s="45">
        <v>1935286</v>
      </c>
    </row>
    <row r="79" spans="1:5" ht="15.75" x14ac:dyDescent="0.25">
      <c r="A79" s="8"/>
      <c r="B79" s="8"/>
      <c r="C79" s="8"/>
      <c r="D79" s="8" t="s">
        <v>50</v>
      </c>
      <c r="E79" s="45">
        <v>17532500</v>
      </c>
    </row>
    <row r="80" spans="1:5" ht="15.75" x14ac:dyDescent="0.25">
      <c r="A80" s="8"/>
      <c r="B80" s="8"/>
      <c r="C80" s="8" t="s">
        <v>54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49</v>
      </c>
      <c r="E81" s="45">
        <v>23493497</v>
      </c>
    </row>
    <row r="82" spans="1:9" ht="15.75" x14ac:dyDescent="0.25">
      <c r="A82" s="8"/>
      <c r="B82" s="8"/>
      <c r="C82" s="8"/>
      <c r="D82" s="15" t="s">
        <v>50</v>
      </c>
      <c r="E82" s="45">
        <v>59565365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2289382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19523721</v>
      </c>
    </row>
    <row r="91" spans="1:9" ht="15.75" x14ac:dyDescent="0.25">
      <c r="A91" s="8"/>
      <c r="B91" s="8"/>
      <c r="C91" s="8"/>
      <c r="D91" s="8" t="s">
        <v>49</v>
      </c>
      <c r="E91" s="45">
        <v>58197914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1375388323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5">
        <v>7462001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5">
        <v>4772078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45">
        <v>146500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5">
        <v>85000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45">
        <v>90100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45">
        <v>168164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45">
        <v>7400487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45">
        <f>SUM(6946847,17175000)</f>
        <v>24121847</v>
      </c>
    </row>
    <row r="111" spans="1:9" ht="15.75" x14ac:dyDescent="0.25">
      <c r="A111" s="12" t="s">
        <v>58</v>
      </c>
      <c r="E111" s="44">
        <f>SUM(E95:E110)</f>
        <v>44246177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1419634500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7B00-B176-4975-B8B3-03ACAA44EF03}">
  <dimension ref="A1:I112"/>
  <sheetViews>
    <sheetView workbookViewId="0">
      <selection activeCell="G9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71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5">
        <v>2474083689</v>
      </c>
    </row>
    <row r="12" spans="1:9" ht="15.75" x14ac:dyDescent="0.25">
      <c r="A12" s="8"/>
      <c r="B12" s="8"/>
      <c r="C12" s="8"/>
      <c r="D12" s="8" t="s">
        <v>24</v>
      </c>
      <c r="E12" s="45">
        <v>7682802003</v>
      </c>
    </row>
    <row r="13" spans="1:9" ht="15.75" x14ac:dyDescent="0.25">
      <c r="A13" s="8"/>
      <c r="B13" s="8"/>
      <c r="C13" s="8"/>
      <c r="D13" s="8" t="s">
        <v>25</v>
      </c>
      <c r="E13" s="45">
        <v>551260806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10708146498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5">
        <v>581177836</v>
      </c>
    </row>
    <row r="17" spans="1:5" ht="15.75" x14ac:dyDescent="0.25">
      <c r="A17" s="8"/>
      <c r="B17" s="8"/>
      <c r="C17" s="8"/>
      <c r="D17" s="8" t="s">
        <v>27</v>
      </c>
      <c r="E17" s="45">
        <v>678123540</v>
      </c>
    </row>
    <row r="18" spans="1:5" ht="15.75" x14ac:dyDescent="0.25">
      <c r="A18" s="8"/>
      <c r="B18" s="8"/>
      <c r="C18" s="11"/>
      <c r="D18" s="8" t="s">
        <v>28</v>
      </c>
      <c r="E18" s="45">
        <v>29095451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1288396827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45">
        <v>3937116295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62150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15933721770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45">
        <v>1284483717</v>
      </c>
    </row>
    <row r="43" spans="1:5" ht="15.75" x14ac:dyDescent="0.25">
      <c r="A43" s="8"/>
      <c r="B43" s="8"/>
      <c r="C43" s="8"/>
      <c r="D43" s="8" t="s">
        <v>11</v>
      </c>
      <c r="E43" s="45">
        <v>4694516445</v>
      </c>
    </row>
    <row r="44" spans="1:5" ht="15.75" x14ac:dyDescent="0.25">
      <c r="A44" s="8"/>
      <c r="B44" s="8"/>
      <c r="C44" s="8"/>
      <c r="D44" s="8" t="s">
        <v>12</v>
      </c>
      <c r="E44" s="45">
        <v>315168512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45">
        <v>102853800</v>
      </c>
    </row>
    <row r="47" spans="1:5" ht="15.75" x14ac:dyDescent="0.25">
      <c r="A47" s="8"/>
      <c r="B47" s="8"/>
      <c r="C47" s="8"/>
      <c r="D47" s="8" t="s">
        <v>11</v>
      </c>
      <c r="E47" s="45">
        <v>375700457</v>
      </c>
    </row>
    <row r="48" spans="1:5" ht="15.75" x14ac:dyDescent="0.25">
      <c r="A48" s="8"/>
      <c r="B48" s="8"/>
      <c r="C48" s="8"/>
      <c r="D48" s="8" t="s">
        <v>12</v>
      </c>
      <c r="E48" s="45">
        <v>0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45">
        <v>403472479</v>
      </c>
    </row>
    <row r="51" spans="1:5" ht="15.75" x14ac:dyDescent="0.25">
      <c r="A51" s="8"/>
      <c r="B51" s="8"/>
      <c r="C51" s="8"/>
      <c r="D51" s="8" t="s">
        <v>11</v>
      </c>
      <c r="E51" s="45">
        <v>258009774</v>
      </c>
    </row>
    <row r="52" spans="1:5" ht="15.75" x14ac:dyDescent="0.25">
      <c r="A52" s="8"/>
      <c r="B52" s="8"/>
      <c r="C52" s="8"/>
      <c r="D52" s="8" t="s">
        <v>12</v>
      </c>
      <c r="E52" s="45">
        <v>7689756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45">
        <v>5810286</v>
      </c>
    </row>
    <row r="55" spans="1:5" ht="15.75" x14ac:dyDescent="0.25">
      <c r="A55" s="8"/>
      <c r="B55" s="8"/>
      <c r="C55" s="8"/>
      <c r="D55" s="8" t="s">
        <v>11</v>
      </c>
      <c r="E55" s="45">
        <v>13308844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45">
        <v>29193452</v>
      </c>
    </row>
    <row r="59" spans="1:5" ht="15.75" x14ac:dyDescent="0.25">
      <c r="A59" s="8"/>
      <c r="B59" s="8"/>
      <c r="C59" s="8"/>
      <c r="D59" s="8" t="s">
        <v>11</v>
      </c>
      <c r="E59" s="45">
        <v>26301128</v>
      </c>
    </row>
    <row r="60" spans="1:5" ht="15.75" x14ac:dyDescent="0.25">
      <c r="A60" s="8"/>
      <c r="B60" s="8"/>
      <c r="C60" s="8"/>
      <c r="D60" s="8" t="s">
        <v>12</v>
      </c>
      <c r="E60" s="45">
        <v>101646100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45">
        <v>132631555</v>
      </c>
    </row>
    <row r="63" spans="1:5" ht="15.75" x14ac:dyDescent="0.25">
      <c r="A63" s="8"/>
      <c r="B63" s="12"/>
      <c r="C63" s="8"/>
      <c r="D63" s="8" t="s">
        <v>11</v>
      </c>
      <c r="E63" s="45">
        <v>403424851</v>
      </c>
    </row>
    <row r="64" spans="1:5" ht="15.75" x14ac:dyDescent="0.25">
      <c r="A64" s="8"/>
      <c r="B64" s="8"/>
      <c r="C64" s="8"/>
      <c r="D64" s="8" t="s">
        <v>12</v>
      </c>
      <c r="E64" s="45">
        <v>3107539</v>
      </c>
    </row>
    <row r="65" spans="1:5" ht="15.75" x14ac:dyDescent="0.25">
      <c r="A65" s="8"/>
      <c r="B65" s="12" t="s">
        <v>18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10</v>
      </c>
      <c r="E66" s="45">
        <v>259535439</v>
      </c>
    </row>
    <row r="67" spans="1:5" ht="15.75" x14ac:dyDescent="0.25">
      <c r="A67" s="8"/>
      <c r="B67" s="8"/>
      <c r="C67" s="8"/>
      <c r="D67" s="8" t="s">
        <v>11</v>
      </c>
      <c r="E67" s="45">
        <v>143607852</v>
      </c>
    </row>
    <row r="68" spans="1:5" ht="15.75" x14ac:dyDescent="0.25">
      <c r="A68" s="8"/>
      <c r="B68" s="8"/>
      <c r="C68" s="8"/>
      <c r="D68" s="8" t="s">
        <v>12</v>
      </c>
      <c r="E68" s="45">
        <v>21689630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43">
        <v>0</v>
      </c>
    </row>
    <row r="71" spans="1:5" ht="15.75" x14ac:dyDescent="0.25">
      <c r="A71" s="8"/>
      <c r="B71" s="8"/>
      <c r="C71" s="8"/>
      <c r="D71" s="8" t="s">
        <v>11</v>
      </c>
      <c r="E71" s="43">
        <v>584182212</v>
      </c>
    </row>
    <row r="72" spans="1:5" ht="15.75" x14ac:dyDescent="0.25">
      <c r="A72" s="8"/>
      <c r="B72" s="8"/>
      <c r="C72" s="8"/>
      <c r="D72" s="8" t="s">
        <v>12</v>
      </c>
      <c r="E72" s="4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6">
        <v>0</v>
      </c>
    </row>
    <row r="77" spans="1:5" ht="15.75" x14ac:dyDescent="0.25">
      <c r="A77" s="8"/>
      <c r="B77" s="8"/>
      <c r="C77" s="15" t="s">
        <v>53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49</v>
      </c>
      <c r="E78" s="45">
        <v>270248075</v>
      </c>
    </row>
    <row r="79" spans="1:5" ht="15.75" x14ac:dyDescent="0.25">
      <c r="A79" s="8"/>
      <c r="B79" s="8"/>
      <c r="C79" s="8"/>
      <c r="D79" s="8" t="s">
        <v>50</v>
      </c>
      <c r="E79" s="45">
        <v>158540825</v>
      </c>
    </row>
    <row r="80" spans="1:5" ht="15.75" x14ac:dyDescent="0.25">
      <c r="A80" s="8"/>
      <c r="B80" s="8"/>
      <c r="C80" s="8" t="s">
        <v>54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378741993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17814691</v>
      </c>
    </row>
    <row r="88" spans="1:9" ht="15.75" x14ac:dyDescent="0.25">
      <c r="A88" s="8"/>
      <c r="B88" s="8"/>
      <c r="C88" s="8"/>
      <c r="D88" s="8" t="s">
        <v>50</v>
      </c>
      <c r="E88" s="23">
        <v>415405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9992094817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5">
        <v>237336047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5">
        <v>0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45">
        <v>4176990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5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45">
        <v>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45">
        <v>0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45">
        <v>0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45">
        <v>129493480</v>
      </c>
    </row>
    <row r="111" spans="1:9" ht="15.75" x14ac:dyDescent="0.25">
      <c r="A111" s="12" t="s">
        <v>58</v>
      </c>
      <c r="E111" s="44">
        <f>SUM(E95:E110)</f>
        <v>371006517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10363101334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D634-4F23-488E-A6BD-097E14B185C8}">
  <dimension ref="A1:I112"/>
  <sheetViews>
    <sheetView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72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5">
        <v>1185014580</v>
      </c>
    </row>
    <row r="12" spans="1:9" ht="15.75" x14ac:dyDescent="0.25">
      <c r="A12" s="8"/>
      <c r="B12" s="8"/>
      <c r="C12" s="8"/>
      <c r="D12" s="8" t="s">
        <v>24</v>
      </c>
      <c r="E12" s="45">
        <v>4204960498</v>
      </c>
    </row>
    <row r="13" spans="1:9" ht="15.75" x14ac:dyDescent="0.25">
      <c r="A13" s="8"/>
      <c r="B13" s="8"/>
      <c r="C13" s="8"/>
      <c r="D13" s="8" t="s">
        <v>25</v>
      </c>
      <c r="E13" s="45">
        <v>356652749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5746627827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5">
        <v>593113503</v>
      </c>
    </row>
    <row r="17" spans="1:5" ht="15.75" x14ac:dyDescent="0.25">
      <c r="A17" s="8"/>
      <c r="B17" s="8"/>
      <c r="C17" s="8"/>
      <c r="D17" s="8" t="s">
        <v>27</v>
      </c>
      <c r="E17" s="45">
        <v>821938673</v>
      </c>
    </row>
    <row r="18" spans="1:5" ht="15.75" x14ac:dyDescent="0.25">
      <c r="A18" s="8"/>
      <c r="B18" s="8"/>
      <c r="C18" s="11"/>
      <c r="D18" s="8" t="s">
        <v>28</v>
      </c>
      <c r="E18" s="45">
        <v>11577132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1426629308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45">
        <v>1094159589</v>
      </c>
    </row>
    <row r="22" spans="1:5" ht="15.75" x14ac:dyDescent="0.25">
      <c r="A22" s="8"/>
      <c r="B22" s="8"/>
      <c r="C22" s="8" t="s">
        <v>31</v>
      </c>
      <c r="D22" s="8"/>
      <c r="E22" s="45">
        <v>13215773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8280632497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45">
        <v>616398295</v>
      </c>
    </row>
    <row r="43" spans="1:5" ht="15.75" x14ac:dyDescent="0.25">
      <c r="A43" s="8"/>
      <c r="B43" s="8"/>
      <c r="C43" s="8"/>
      <c r="D43" s="8" t="s">
        <v>11</v>
      </c>
      <c r="E43" s="45">
        <v>1021290712</v>
      </c>
    </row>
    <row r="44" spans="1:5" ht="15.75" x14ac:dyDescent="0.25">
      <c r="A44" s="8"/>
      <c r="B44" s="8"/>
      <c r="C44" s="8"/>
      <c r="D44" s="8" t="s">
        <v>12</v>
      </c>
      <c r="E44" s="45">
        <v>38401003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45">
        <v>124533359</v>
      </c>
    </row>
    <row r="47" spans="1:5" ht="15.75" x14ac:dyDescent="0.25">
      <c r="A47" s="8"/>
      <c r="B47" s="8"/>
      <c r="C47" s="8"/>
      <c r="D47" s="8" t="s">
        <v>11</v>
      </c>
      <c r="E47" s="45">
        <v>592675630</v>
      </c>
    </row>
    <row r="48" spans="1:5" ht="15.75" x14ac:dyDescent="0.25">
      <c r="A48" s="8"/>
      <c r="B48" s="8"/>
      <c r="C48" s="8"/>
      <c r="D48" s="8" t="s">
        <v>12</v>
      </c>
      <c r="E48" s="45">
        <v>6419003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45">
        <v>543684893</v>
      </c>
    </row>
    <row r="51" spans="1:5" ht="15.75" x14ac:dyDescent="0.25">
      <c r="A51" s="8"/>
      <c r="B51" s="8"/>
      <c r="C51" s="8"/>
      <c r="D51" s="8" t="s">
        <v>11</v>
      </c>
      <c r="E51" s="45">
        <v>386283367</v>
      </c>
    </row>
    <row r="52" spans="1:5" ht="15.75" x14ac:dyDescent="0.25">
      <c r="A52" s="8"/>
      <c r="B52" s="8"/>
      <c r="C52" s="8"/>
      <c r="D52" s="8" t="s">
        <v>12</v>
      </c>
      <c r="E52" s="45">
        <v>368270446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45">
        <v>791729</v>
      </c>
    </row>
    <row r="55" spans="1:5" ht="15.75" x14ac:dyDescent="0.25">
      <c r="A55" s="8"/>
      <c r="B55" s="8"/>
      <c r="C55" s="8"/>
      <c r="D55" s="8" t="s">
        <v>11</v>
      </c>
      <c r="E55" s="45">
        <v>79535651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45">
        <v>0</v>
      </c>
    </row>
    <row r="59" spans="1:5" ht="15.75" x14ac:dyDescent="0.25">
      <c r="A59" s="8"/>
      <c r="B59" s="8"/>
      <c r="C59" s="8"/>
      <c r="D59" s="8" t="s">
        <v>11</v>
      </c>
      <c r="E59" s="45">
        <v>0</v>
      </c>
    </row>
    <row r="60" spans="1:5" ht="15.75" x14ac:dyDescent="0.25">
      <c r="A60" s="8"/>
      <c r="B60" s="8"/>
      <c r="C60" s="8"/>
      <c r="D60" s="8" t="s">
        <v>12</v>
      </c>
      <c r="E60" s="45">
        <v>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45">
        <v>28597405</v>
      </c>
    </row>
    <row r="63" spans="1:5" ht="15.75" x14ac:dyDescent="0.25">
      <c r="A63" s="8"/>
      <c r="B63" s="12"/>
      <c r="C63" s="8"/>
      <c r="D63" s="8" t="s">
        <v>11</v>
      </c>
      <c r="E63" s="45">
        <v>210290109</v>
      </c>
    </row>
    <row r="64" spans="1:5" ht="15.75" x14ac:dyDescent="0.25">
      <c r="A64" s="8"/>
      <c r="B64" s="8"/>
      <c r="C64" s="8"/>
      <c r="D64" s="8" t="s">
        <v>12</v>
      </c>
      <c r="E64" s="45">
        <v>29801771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47">
        <v>170168387</v>
      </c>
    </row>
    <row r="67" spans="1:5" ht="15.75" x14ac:dyDescent="0.25">
      <c r="A67" s="8"/>
      <c r="B67" s="8"/>
      <c r="C67" s="8"/>
      <c r="D67" s="8" t="s">
        <v>11</v>
      </c>
      <c r="E67" s="45">
        <v>260287514</v>
      </c>
    </row>
    <row r="68" spans="1:5" ht="15.75" x14ac:dyDescent="0.25">
      <c r="A68" s="8"/>
      <c r="B68" s="8"/>
      <c r="C68" s="8"/>
      <c r="D68" s="8" t="s">
        <v>12</v>
      </c>
      <c r="E68" s="45">
        <v>1568235272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43">
        <v>0</v>
      </c>
    </row>
    <row r="71" spans="1:5" ht="15.75" x14ac:dyDescent="0.25">
      <c r="A71" s="8"/>
      <c r="B71" s="8"/>
      <c r="C71" s="8"/>
      <c r="D71" s="8" t="s">
        <v>11</v>
      </c>
      <c r="E71" s="43">
        <v>0</v>
      </c>
    </row>
    <row r="72" spans="1:5" ht="15.75" x14ac:dyDescent="0.25">
      <c r="A72" s="8"/>
      <c r="B72" s="8"/>
      <c r="C72" s="8"/>
      <c r="D72" s="8" t="s">
        <v>12</v>
      </c>
      <c r="E72" s="4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6">
        <v>0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45">
        <v>230170604</v>
      </c>
    </row>
    <row r="79" spans="1:5" ht="15.75" x14ac:dyDescent="0.25">
      <c r="A79" s="8"/>
      <c r="B79" s="8"/>
      <c r="C79" s="8"/>
      <c r="D79" s="8" t="s">
        <v>50</v>
      </c>
      <c r="E79" s="45">
        <v>63173022</v>
      </c>
    </row>
    <row r="80" spans="1:5" ht="15.75" x14ac:dyDescent="0.25">
      <c r="A80" s="8"/>
      <c r="B80" s="8"/>
      <c r="C80" s="8" t="s">
        <v>54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134230000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12166501</v>
      </c>
    </row>
    <row r="91" spans="1:9" ht="15.75" x14ac:dyDescent="0.25">
      <c r="A91" s="8"/>
      <c r="B91" s="8"/>
      <c r="C91" s="8"/>
      <c r="D91" s="8" t="s">
        <v>49</v>
      </c>
      <c r="E91" s="45">
        <v>682469155</v>
      </c>
    </row>
    <row r="92" spans="1:9" ht="15.75" x14ac:dyDescent="0.25">
      <c r="A92" s="8"/>
      <c r="B92" s="8"/>
      <c r="C92" s="8"/>
      <c r="D92" s="8" t="s">
        <v>50</v>
      </c>
      <c r="E92" s="23">
        <v>797425</v>
      </c>
    </row>
    <row r="93" spans="1:9" ht="15.75" x14ac:dyDescent="0.25">
      <c r="A93" s="12" t="s">
        <v>63</v>
      </c>
      <c r="D93" s="8"/>
      <c r="E93" s="30">
        <f>SUM(E41:E92)</f>
        <v>7168671253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5">
        <v>90121570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5">
        <v>11548167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45">
        <v>38858949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5">
        <v>119450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45">
        <v>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45">
        <v>136224941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45">
        <v>288547425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45">
        <v>128732768</v>
      </c>
    </row>
    <row r="111" spans="1:9" ht="15.75" x14ac:dyDescent="0.25">
      <c r="A111" s="12" t="s">
        <v>58</v>
      </c>
      <c r="E111" s="44">
        <f>SUM(E95:E110)</f>
        <v>694153270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7862824523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654E-E438-4860-9BB8-3BA839520E51}">
  <dimension ref="A1:I112"/>
  <sheetViews>
    <sheetView tabSelected="1" topLeftCell="A88" workbookViewId="0">
      <selection activeCell="E111" sqref="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73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8">
        <v>964653000</v>
      </c>
    </row>
    <row r="12" spans="1:9" ht="15.75" x14ac:dyDescent="0.25">
      <c r="A12" s="8"/>
      <c r="B12" s="8"/>
      <c r="C12" s="8"/>
      <c r="D12" s="8" t="s">
        <v>24</v>
      </c>
      <c r="E12" s="48">
        <v>1444711000</v>
      </c>
    </row>
    <row r="13" spans="1:9" ht="15.75" x14ac:dyDescent="0.25">
      <c r="A13" s="8"/>
      <c r="B13" s="8"/>
      <c r="C13" s="8"/>
      <c r="D13" s="8" t="s">
        <v>25</v>
      </c>
      <c r="E13" s="49">
        <v>43033000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2452397000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8">
        <v>159460000</v>
      </c>
    </row>
    <row r="17" spans="1:5" ht="15.75" x14ac:dyDescent="0.25">
      <c r="A17" s="8"/>
      <c r="B17" s="8"/>
      <c r="C17" s="8"/>
      <c r="D17" s="8" t="s">
        <v>27</v>
      </c>
      <c r="E17" s="48">
        <v>182616000</v>
      </c>
    </row>
    <row r="18" spans="1:5" ht="15.75" x14ac:dyDescent="0.25">
      <c r="A18" s="8"/>
      <c r="B18" s="8"/>
      <c r="C18" s="11"/>
      <c r="D18" s="8" t="s">
        <v>28</v>
      </c>
      <c r="E18" s="48">
        <v>1346000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343422000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48">
        <v>692291000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9">
        <v>61211000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9">
        <v>56100000</v>
      </c>
    </row>
    <row r="30" spans="1:5" ht="15.75" x14ac:dyDescent="0.25">
      <c r="A30" s="8"/>
      <c r="B30" s="8"/>
      <c r="C30" s="8"/>
      <c r="D30" s="8" t="s">
        <v>39</v>
      </c>
      <c r="E30" s="49">
        <v>143000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49">
        <v>18000</v>
      </c>
    </row>
    <row r="34" spans="1:5" ht="15.75" x14ac:dyDescent="0.25">
      <c r="A34" s="8"/>
      <c r="B34" s="8"/>
      <c r="C34" s="8"/>
      <c r="D34" s="8" t="s">
        <v>43</v>
      </c>
      <c r="E34" s="50">
        <v>15002000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50">
        <v>3733630003.77071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7354214003.77071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51">
        <v>506629000.56457001</v>
      </c>
    </row>
    <row r="43" spans="1:5" ht="15.75" x14ac:dyDescent="0.25">
      <c r="A43" s="8"/>
      <c r="B43" s="8"/>
      <c r="C43" s="8"/>
      <c r="D43" s="8" t="s">
        <v>11</v>
      </c>
      <c r="E43" s="51">
        <v>566204000.10733998</v>
      </c>
    </row>
    <row r="44" spans="1:5" ht="15.75" x14ac:dyDescent="0.25">
      <c r="A44" s="8"/>
      <c r="B44" s="8"/>
      <c r="C44" s="8"/>
      <c r="D44" s="8" t="s">
        <v>12</v>
      </c>
      <c r="E44" s="51">
        <v>14488000.887250001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51">
        <v>49776000.392470002</v>
      </c>
    </row>
    <row r="47" spans="1:5" ht="15.75" x14ac:dyDescent="0.25">
      <c r="A47" s="8"/>
      <c r="B47" s="8"/>
      <c r="C47" s="8"/>
      <c r="D47" s="8" t="s">
        <v>11</v>
      </c>
      <c r="E47" s="51">
        <v>104416000.0186</v>
      </c>
    </row>
    <row r="48" spans="1:5" ht="15.75" x14ac:dyDescent="0.25">
      <c r="A48" s="8"/>
      <c r="B48" s="8"/>
      <c r="C48" s="8"/>
      <c r="D48" s="8" t="s">
        <v>12</v>
      </c>
      <c r="E48" s="45">
        <v>0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48">
        <v>276128000.11499</v>
      </c>
    </row>
    <row r="51" spans="1:5" ht="15.75" x14ac:dyDescent="0.25">
      <c r="A51" s="8"/>
      <c r="B51" s="8"/>
      <c r="C51" s="8"/>
      <c r="D51" s="8" t="s">
        <v>11</v>
      </c>
      <c r="E51" s="48">
        <v>417285000.53100002</v>
      </c>
    </row>
    <row r="52" spans="1:5" ht="15.75" x14ac:dyDescent="0.25">
      <c r="A52" s="8"/>
      <c r="B52" s="8"/>
      <c r="C52" s="8"/>
      <c r="D52" s="8" t="s">
        <v>12</v>
      </c>
      <c r="E52" s="48">
        <v>42983000.333319999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48">
        <v>2730000.6323099998</v>
      </c>
    </row>
    <row r="55" spans="1:5" ht="15.75" x14ac:dyDescent="0.25">
      <c r="A55" s="8"/>
      <c r="B55" s="8"/>
      <c r="C55" s="8"/>
      <c r="D55" s="8" t="s">
        <v>11</v>
      </c>
      <c r="E55" s="48">
        <v>3923000.1801399998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52">
        <v>32773000.810120001</v>
      </c>
    </row>
    <row r="59" spans="1:5" ht="15.75" x14ac:dyDescent="0.25">
      <c r="A59" s="8"/>
      <c r="B59" s="8"/>
      <c r="C59" s="8"/>
      <c r="D59" s="8" t="s">
        <v>11</v>
      </c>
      <c r="E59" s="48">
        <v>424506000.45674002</v>
      </c>
    </row>
    <row r="60" spans="1:5" ht="15.75" x14ac:dyDescent="0.25">
      <c r="A60" s="8"/>
      <c r="B60" s="8"/>
      <c r="C60" s="8"/>
      <c r="D60" s="8" t="s">
        <v>12</v>
      </c>
      <c r="E60" s="48">
        <v>28419000.405359998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48">
        <v>66348000.350699998</v>
      </c>
    </row>
    <row r="63" spans="1:5" ht="15.75" x14ac:dyDescent="0.25">
      <c r="A63" s="8"/>
      <c r="B63" s="12"/>
      <c r="C63" s="8"/>
      <c r="D63" s="8" t="s">
        <v>11</v>
      </c>
      <c r="E63" s="48">
        <v>40321000.825089999</v>
      </c>
    </row>
    <row r="64" spans="1:5" ht="15.75" x14ac:dyDescent="0.25">
      <c r="A64" s="8"/>
      <c r="B64" s="8"/>
      <c r="C64" s="8"/>
      <c r="D64" s="8" t="s">
        <v>12</v>
      </c>
      <c r="E64" s="48">
        <v>1171000.199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48">
        <v>135656000.30765</v>
      </c>
    </row>
    <row r="67" spans="1:5" ht="15.75" x14ac:dyDescent="0.25">
      <c r="A67" s="8"/>
      <c r="B67" s="8"/>
      <c r="C67" s="8"/>
      <c r="D67" s="8" t="s">
        <v>11</v>
      </c>
      <c r="E67" s="48">
        <v>128036000.67773999</v>
      </c>
    </row>
    <row r="68" spans="1:5" ht="15.75" x14ac:dyDescent="0.25">
      <c r="A68" s="8"/>
      <c r="B68" s="8"/>
      <c r="C68" s="8"/>
      <c r="D68" s="8" t="s">
        <v>12</v>
      </c>
      <c r="E68" s="48"/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48"/>
    </row>
    <row r="71" spans="1:5" ht="15.75" x14ac:dyDescent="0.25">
      <c r="A71" s="8"/>
      <c r="B71" s="8"/>
      <c r="C71" s="8"/>
      <c r="D71" s="8" t="s">
        <v>11</v>
      </c>
      <c r="E71" s="48">
        <v>130776000.77073</v>
      </c>
    </row>
    <row r="72" spans="1:5" ht="15.75" x14ac:dyDescent="0.25">
      <c r="A72" s="8"/>
      <c r="B72" s="8"/>
      <c r="C72" s="8"/>
      <c r="D72" s="8" t="s">
        <v>12</v>
      </c>
      <c r="E72" s="48"/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8">
        <v>148760000.42346999</v>
      </c>
    </row>
    <row r="76" spans="1:5" ht="15.75" x14ac:dyDescent="0.25">
      <c r="A76" s="8"/>
      <c r="B76" s="8"/>
      <c r="C76" s="8"/>
      <c r="D76" s="8" t="s">
        <v>48</v>
      </c>
      <c r="E76" s="48">
        <v>48255000.19844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48">
        <v>576000.25</v>
      </c>
    </row>
    <row r="79" spans="1:5" ht="15.75" x14ac:dyDescent="0.25">
      <c r="A79" s="8"/>
      <c r="B79" s="8"/>
      <c r="C79" s="8"/>
      <c r="D79" s="8" t="s">
        <v>50</v>
      </c>
      <c r="E79" s="48"/>
    </row>
    <row r="80" spans="1:5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48"/>
    </row>
    <row r="82" spans="1:9" ht="15.75" x14ac:dyDescent="0.25">
      <c r="A82" s="8"/>
      <c r="B82" s="8"/>
      <c r="C82" s="8"/>
      <c r="D82" s="15" t="s">
        <v>50</v>
      </c>
      <c r="E82" s="48">
        <v>60010000.513680004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3230169009.9507103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1">
        <v>32549000.807999998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5">
        <v>0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1">
        <v>56326000.498389997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5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51">
        <v>339524000.61611998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1">
        <v>28219000.597920001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51">
        <v>2123000.41493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45">
        <v>34302000</v>
      </c>
    </row>
    <row r="111" spans="1:9" ht="15.75" x14ac:dyDescent="0.25">
      <c r="A111" s="12" t="s">
        <v>58</v>
      </c>
      <c r="E111" s="44">
        <f>SUM(E95:E110)</f>
        <v>493043002.93535995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3723212012.8860703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8744-737F-4D14-90F6-A113A243A254}">
  <dimension ref="A1:I112"/>
  <sheetViews>
    <sheetView topLeftCell="A91" workbookViewId="0">
      <selection activeCell="F112" sqref="F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74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53">
        <v>841451402.90999997</v>
      </c>
    </row>
    <row r="12" spans="1:9" ht="15.75" x14ac:dyDescent="0.25">
      <c r="A12" s="8"/>
      <c r="B12" s="8"/>
      <c r="C12" s="8"/>
      <c r="D12" s="8" t="s">
        <v>24</v>
      </c>
      <c r="E12" s="53">
        <v>1778698618.8199999</v>
      </c>
    </row>
    <row r="13" spans="1:9" ht="15.75" x14ac:dyDescent="0.25">
      <c r="A13" s="8"/>
      <c r="B13" s="8"/>
      <c r="C13" s="8"/>
      <c r="D13" s="8" t="s">
        <v>25</v>
      </c>
      <c r="E13" s="53">
        <f>24885887.73+917699.24+68468285.16</f>
        <v>94271872.129999995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2714421893.8600001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3">
        <f>320750494.19+170275299.46</f>
        <v>491025793.64999998</v>
      </c>
    </row>
    <row r="17" spans="1:5" ht="15.75" x14ac:dyDescent="0.25">
      <c r="A17" s="8"/>
      <c r="B17" s="8"/>
      <c r="C17" s="8"/>
      <c r="D17" s="8" t="s">
        <v>27</v>
      </c>
      <c r="E17" s="53">
        <v>0</v>
      </c>
    </row>
    <row r="18" spans="1:5" ht="15.75" x14ac:dyDescent="0.25">
      <c r="A18" s="8"/>
      <c r="B18" s="8"/>
      <c r="C18" s="11"/>
      <c r="D18" s="8" t="s">
        <v>28</v>
      </c>
      <c r="E18" s="48">
        <v>0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491025793.64999998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53">
        <v>978301791.72000003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9">
        <v>0</v>
      </c>
    </row>
    <row r="30" spans="1:5" ht="15.75" x14ac:dyDescent="0.25">
      <c r="A30" s="8"/>
      <c r="B30" s="8"/>
      <c r="C30" s="8"/>
      <c r="D30" s="8" t="s">
        <v>39</v>
      </c>
      <c r="E30" s="49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49">
        <v>0</v>
      </c>
    </row>
    <row r="34" spans="1:5" ht="15.75" x14ac:dyDescent="0.25">
      <c r="A34" s="8"/>
      <c r="B34" s="8"/>
      <c r="C34" s="8"/>
      <c r="D34" s="8" t="s">
        <v>43</v>
      </c>
      <c r="E34" s="50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4183749479.2300005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53">
        <v>574110135.45000005</v>
      </c>
    </row>
    <row r="43" spans="1:5" ht="15.75" x14ac:dyDescent="0.25">
      <c r="A43" s="8"/>
      <c r="B43" s="8"/>
      <c r="C43" s="8"/>
      <c r="D43" s="8" t="s">
        <v>11</v>
      </c>
      <c r="E43" s="53">
        <v>870097872.82000005</v>
      </c>
    </row>
    <row r="44" spans="1:5" ht="15.75" x14ac:dyDescent="0.25">
      <c r="A44" s="8"/>
      <c r="B44" s="8"/>
      <c r="C44" s="8"/>
      <c r="D44" s="8" t="s">
        <v>12</v>
      </c>
      <c r="E44" s="53">
        <v>82600000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53">
        <v>15596863.76</v>
      </c>
    </row>
    <row r="47" spans="1:5" ht="15.75" x14ac:dyDescent="0.25">
      <c r="A47" s="8"/>
      <c r="B47" s="8"/>
      <c r="C47" s="8"/>
      <c r="D47" s="8" t="s">
        <v>11</v>
      </c>
      <c r="E47" s="53">
        <v>11268528.779999999</v>
      </c>
    </row>
    <row r="48" spans="1:5" ht="15.75" x14ac:dyDescent="0.25">
      <c r="A48" s="8"/>
      <c r="B48" s="8"/>
      <c r="C48" s="8"/>
      <c r="D48" s="8" t="s">
        <v>12</v>
      </c>
      <c r="E48" s="45">
        <v>0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53">
        <v>386748505.85000002</v>
      </c>
    </row>
    <row r="51" spans="1:5" ht="15.75" x14ac:dyDescent="0.25">
      <c r="A51" s="8"/>
      <c r="B51" s="8"/>
      <c r="C51" s="8"/>
      <c r="D51" s="8" t="s">
        <v>11</v>
      </c>
      <c r="E51" s="53">
        <v>100367926</v>
      </c>
    </row>
    <row r="52" spans="1:5" ht="15.75" x14ac:dyDescent="0.25">
      <c r="A52" s="8"/>
      <c r="B52" s="8"/>
      <c r="C52" s="8"/>
      <c r="D52" s="8" t="s">
        <v>12</v>
      </c>
      <c r="E52" s="48">
        <v>0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53">
        <v>9137265.2799999993</v>
      </c>
    </row>
    <row r="55" spans="1:5" ht="15.75" x14ac:dyDescent="0.25">
      <c r="A55" s="8"/>
      <c r="B55" s="8"/>
      <c r="C55" s="8"/>
      <c r="D55" s="8" t="s">
        <v>11</v>
      </c>
      <c r="E55" s="53">
        <v>9272360.5199999996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53">
        <v>59592499.759999998</v>
      </c>
    </row>
    <row r="59" spans="1:5" ht="15.75" x14ac:dyDescent="0.25">
      <c r="A59" s="8"/>
      <c r="B59" s="8"/>
      <c r="C59" s="8"/>
      <c r="D59" s="8" t="s">
        <v>11</v>
      </c>
      <c r="E59" s="53">
        <v>512090361.36000001</v>
      </c>
    </row>
    <row r="60" spans="1:5" ht="15.75" x14ac:dyDescent="0.25">
      <c r="A60" s="8"/>
      <c r="B60" s="8"/>
      <c r="C60" s="8"/>
      <c r="D60" s="8" t="s">
        <v>12</v>
      </c>
      <c r="E60" s="53">
        <v>186912948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53">
        <v>93647389.439999998</v>
      </c>
    </row>
    <row r="63" spans="1:5" ht="15.75" x14ac:dyDescent="0.25">
      <c r="A63" s="8"/>
      <c r="B63" s="12"/>
      <c r="C63" s="8"/>
      <c r="D63" s="8" t="s">
        <v>11</v>
      </c>
      <c r="E63" s="53">
        <v>127689588.88</v>
      </c>
    </row>
    <row r="64" spans="1:5" ht="15.75" x14ac:dyDescent="0.25">
      <c r="A64" s="8"/>
      <c r="B64" s="8"/>
      <c r="C64" s="8"/>
      <c r="D64" s="8" t="s">
        <v>12</v>
      </c>
      <c r="E64" s="53">
        <v>173125000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53">
        <v>130263895.72</v>
      </c>
    </row>
    <row r="67" spans="1:5" ht="15.75" x14ac:dyDescent="0.25">
      <c r="A67" s="8"/>
      <c r="B67" s="8"/>
      <c r="C67" s="8"/>
      <c r="D67" s="8" t="s">
        <v>11</v>
      </c>
      <c r="E67" s="53">
        <v>131892398.20999999</v>
      </c>
    </row>
    <row r="68" spans="1:5" ht="15.75" x14ac:dyDescent="0.25">
      <c r="A68" s="8"/>
      <c r="B68" s="8"/>
      <c r="C68" s="8"/>
      <c r="D68" s="8" t="s">
        <v>12</v>
      </c>
      <c r="E68" s="53">
        <v>466581590.69999999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53">
        <v>58798702.920000002</v>
      </c>
    </row>
    <row r="71" spans="1:5" ht="15.75" x14ac:dyDescent="0.25">
      <c r="A71" s="8"/>
      <c r="B71" s="8"/>
      <c r="C71" s="8"/>
      <c r="D71" s="8" t="s">
        <v>11</v>
      </c>
      <c r="E71" s="53">
        <v>404732790.39999998</v>
      </c>
    </row>
    <row r="72" spans="1:5" ht="15.75" x14ac:dyDescent="0.25">
      <c r="A72" s="8"/>
      <c r="B72" s="8"/>
      <c r="C72" s="8"/>
      <c r="D72" s="8" t="s">
        <v>12</v>
      </c>
      <c r="E72" s="53">
        <v>105913535.47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53">
        <v>248983785.63</v>
      </c>
    </row>
    <row r="76" spans="1:5" ht="15.75" x14ac:dyDescent="0.25">
      <c r="A76" s="8"/>
      <c r="B76" s="8"/>
      <c r="C76" s="8"/>
      <c r="D76" s="8" t="s">
        <v>48</v>
      </c>
      <c r="E76" s="48">
        <v>0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48">
        <v>0</v>
      </c>
    </row>
    <row r="79" spans="1:5" ht="15.75" x14ac:dyDescent="0.25">
      <c r="A79" s="8"/>
      <c r="B79" s="8"/>
      <c r="C79" s="8"/>
      <c r="D79" s="8" t="s">
        <v>50</v>
      </c>
      <c r="E79" s="48"/>
    </row>
    <row r="80" spans="1:5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48"/>
    </row>
    <row r="82" spans="1:9" ht="15.75" x14ac:dyDescent="0.25">
      <c r="A82" s="8"/>
      <c r="B82" s="8"/>
      <c r="C82" s="8"/>
      <c r="D82" s="15" t="s">
        <v>50</v>
      </c>
      <c r="E82" s="4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4759423944.9499998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3">
        <v>115991779.51000001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3">
        <v>9899041.1899999995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3">
        <v>95732200.900000006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53">
        <v>1241436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53">
        <v>236841960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3">
        <v>81902413.319999993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53">
        <v>677206773.25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53">
        <v>422282337.56999999</v>
      </c>
    </row>
    <row r="111" spans="1:9" ht="15.75" x14ac:dyDescent="0.25">
      <c r="A111" s="12" t="s">
        <v>58</v>
      </c>
      <c r="E111" s="44">
        <f>SUM(E95:E110)</f>
        <v>1641097941.74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6400521886.6899996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E2AA-0119-4CA5-BF58-820491FB6372}">
  <dimension ref="A1:I112"/>
  <sheetViews>
    <sheetView topLeftCell="A94" workbookViewId="0">
      <selection activeCell="F112" sqref="F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75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54">
        <v>101871310.34</v>
      </c>
    </row>
    <row r="12" spans="1:9" ht="15.75" x14ac:dyDescent="0.25">
      <c r="A12" s="8"/>
      <c r="B12" s="8"/>
      <c r="C12" s="8"/>
      <c r="D12" s="8" t="s">
        <v>24</v>
      </c>
      <c r="E12" s="54">
        <v>214987863.24000001</v>
      </c>
    </row>
    <row r="13" spans="1:9" ht="15.75" x14ac:dyDescent="0.25">
      <c r="A13" s="8"/>
      <c r="B13" s="8"/>
      <c r="C13" s="8"/>
      <c r="D13" s="8" t="s">
        <v>25</v>
      </c>
      <c r="E13" s="55">
        <v>89388472.200000003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406247645.78000003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4">
        <v>23718340.920000002</v>
      </c>
    </row>
    <row r="17" spans="1:5" ht="15.75" x14ac:dyDescent="0.25">
      <c r="A17" s="8"/>
      <c r="B17" s="8"/>
      <c r="C17" s="8"/>
      <c r="D17" s="8" t="s">
        <v>27</v>
      </c>
      <c r="E17" s="54">
        <v>42910483.399999999</v>
      </c>
    </row>
    <row r="18" spans="1:5" ht="15.75" x14ac:dyDescent="0.25">
      <c r="A18" s="8"/>
      <c r="B18" s="8"/>
      <c r="C18" s="11"/>
      <c r="D18" s="8" t="s">
        <v>28</v>
      </c>
      <c r="E18" s="55">
        <v>82799375.400000006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149428199.72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54">
        <v>509193266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56">
        <v>24984068.440000001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9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49">
        <v>0</v>
      </c>
    </row>
    <row r="34" spans="1:5" ht="15.75" x14ac:dyDescent="0.25">
      <c r="A34" s="8"/>
      <c r="B34" s="8"/>
      <c r="C34" s="8"/>
      <c r="D34" s="8" t="s">
        <v>43</v>
      </c>
      <c r="E34" s="50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1089853179.9400001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54">
        <v>118648312.68000001</v>
      </c>
    </row>
    <row r="43" spans="1:5" ht="15.75" x14ac:dyDescent="0.25">
      <c r="A43" s="8"/>
      <c r="B43" s="8"/>
      <c r="C43" s="8"/>
      <c r="D43" s="8" t="s">
        <v>11</v>
      </c>
      <c r="E43" s="54">
        <v>163269192.06999999</v>
      </c>
    </row>
    <row r="44" spans="1:5" ht="15.75" x14ac:dyDescent="0.25">
      <c r="A44" s="8"/>
      <c r="B44" s="8"/>
      <c r="C44" s="8"/>
      <c r="D44" s="8" t="s">
        <v>12</v>
      </c>
      <c r="E44" s="54">
        <v>7990257.7999999998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54">
        <v>4997994.83</v>
      </c>
    </row>
    <row r="47" spans="1:5" ht="15.75" x14ac:dyDescent="0.25">
      <c r="A47" s="8"/>
      <c r="B47" s="8"/>
      <c r="C47" s="8"/>
      <c r="D47" s="8" t="s">
        <v>11</v>
      </c>
      <c r="E47" s="54">
        <v>50056771.509999998</v>
      </c>
    </row>
    <row r="48" spans="1:5" ht="15.75" x14ac:dyDescent="0.25">
      <c r="A48" s="8"/>
      <c r="B48" s="8"/>
      <c r="C48" s="8"/>
      <c r="D48" s="8" t="s">
        <v>12</v>
      </c>
      <c r="E48" s="54">
        <v>15667634.43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54">
        <v>74856474.979999989</v>
      </c>
    </row>
    <row r="51" spans="1:5" ht="15.75" x14ac:dyDescent="0.25">
      <c r="A51" s="8"/>
      <c r="B51" s="8"/>
      <c r="C51" s="8"/>
      <c r="D51" s="8" t="s">
        <v>11</v>
      </c>
      <c r="E51" s="54">
        <v>84465258.920000002</v>
      </c>
    </row>
    <row r="52" spans="1:5" ht="15.75" x14ac:dyDescent="0.25">
      <c r="A52" s="8"/>
      <c r="B52" s="8"/>
      <c r="C52" s="8"/>
      <c r="D52" s="8" t="s">
        <v>12</v>
      </c>
      <c r="E52" s="54">
        <v>8005290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53">
        <v>0</v>
      </c>
    </row>
    <row r="55" spans="1:5" ht="15.75" x14ac:dyDescent="0.25">
      <c r="A55" s="8"/>
      <c r="B55" s="8"/>
      <c r="C55" s="8"/>
      <c r="D55" s="8" t="s">
        <v>11</v>
      </c>
      <c r="E55" s="53">
        <v>0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53">
        <v>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54">
        <v>7333068.1699999999</v>
      </c>
    </row>
    <row r="63" spans="1:5" ht="15.75" x14ac:dyDescent="0.25">
      <c r="A63" s="8"/>
      <c r="B63" s="12"/>
      <c r="C63" s="8"/>
      <c r="D63" s="8" t="s">
        <v>11</v>
      </c>
      <c r="E63" s="54">
        <v>19545744.100000001</v>
      </c>
    </row>
    <row r="64" spans="1:5" ht="15.75" x14ac:dyDescent="0.25">
      <c r="A64" s="8"/>
      <c r="B64" s="8"/>
      <c r="C64" s="8"/>
      <c r="D64" s="8" t="s">
        <v>12</v>
      </c>
      <c r="E64" s="54">
        <v>279000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54">
        <v>19232887.160000004</v>
      </c>
    </row>
    <row r="67" spans="1:5" ht="15.75" x14ac:dyDescent="0.25">
      <c r="A67" s="8"/>
      <c r="B67" s="8"/>
      <c r="C67" s="8"/>
      <c r="D67" s="8" t="s">
        <v>11</v>
      </c>
      <c r="E67" s="54">
        <v>67009205.890000001</v>
      </c>
    </row>
    <row r="68" spans="1:5" ht="15.75" x14ac:dyDescent="0.25">
      <c r="A68" s="8"/>
      <c r="B68" s="8"/>
      <c r="C68" s="8"/>
      <c r="D68" s="8" t="s">
        <v>12</v>
      </c>
      <c r="E68" s="54">
        <v>25586456.010000002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53">
        <v>0</v>
      </c>
    </row>
    <row r="71" spans="1:5" ht="15.75" x14ac:dyDescent="0.25">
      <c r="A71" s="8"/>
      <c r="B71" s="8"/>
      <c r="C71" s="8"/>
      <c r="D71" s="8" t="s">
        <v>11</v>
      </c>
      <c r="E71" s="53">
        <v>0</v>
      </c>
    </row>
    <row r="72" spans="1:5" ht="15.75" x14ac:dyDescent="0.25">
      <c r="A72" s="8"/>
      <c r="B72" s="8"/>
      <c r="C72" s="8"/>
      <c r="D72" s="8" t="s">
        <v>12</v>
      </c>
      <c r="E72" s="5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54">
        <v>50672870.950000003</v>
      </c>
    </row>
    <row r="76" spans="1:5" ht="15.75" x14ac:dyDescent="0.25">
      <c r="A76" s="8"/>
      <c r="B76" s="8"/>
      <c r="C76" s="8"/>
      <c r="D76" s="8" t="s">
        <v>48</v>
      </c>
      <c r="E76" s="48">
        <v>0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54">
        <v>2376124</v>
      </c>
    </row>
    <row r="79" spans="1:5" ht="15.75" x14ac:dyDescent="0.25">
      <c r="A79" s="8"/>
      <c r="B79" s="8"/>
      <c r="C79" s="8"/>
      <c r="D79" s="8" t="s">
        <v>50</v>
      </c>
      <c r="E79" s="54">
        <v>9003830.0299999993</v>
      </c>
    </row>
    <row r="80" spans="1:5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54">
        <v>14496914.460000001</v>
      </c>
    </row>
    <row r="82" spans="1:9" ht="15.75" x14ac:dyDescent="0.25">
      <c r="A82" s="8"/>
      <c r="B82" s="8"/>
      <c r="C82" s="8"/>
      <c r="D82" s="15" t="s">
        <v>50</v>
      </c>
      <c r="E82" s="4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4">
        <v>1356706.26</v>
      </c>
    </row>
    <row r="88" spans="1:9" ht="15.75" x14ac:dyDescent="0.25">
      <c r="A88" s="8"/>
      <c r="B88" s="8"/>
      <c r="C88" s="8"/>
      <c r="D88" s="8" t="s">
        <v>50</v>
      </c>
      <c r="E88" s="54">
        <v>59000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4">
        <v>7857638.9799999995</v>
      </c>
    </row>
    <row r="91" spans="1:9" ht="15.75" x14ac:dyDescent="0.25">
      <c r="A91" s="8"/>
      <c r="B91" s="8"/>
      <c r="C91" s="8"/>
      <c r="D91" s="8" t="s">
        <v>49</v>
      </c>
      <c r="E91" s="54">
        <v>25213131.310000002</v>
      </c>
    </row>
    <row r="92" spans="1:9" ht="15.75" x14ac:dyDescent="0.25">
      <c r="A92" s="8"/>
      <c r="B92" s="8"/>
      <c r="C92" s="8"/>
      <c r="D92" s="8" t="s">
        <v>50</v>
      </c>
      <c r="E92" s="54">
        <v>2822499.33</v>
      </c>
    </row>
    <row r="93" spans="1:9" ht="15.75" x14ac:dyDescent="0.25">
      <c r="A93" s="12" t="s">
        <v>63</v>
      </c>
      <c r="D93" s="8"/>
      <c r="E93" s="30">
        <f>SUM(E41:E92)</f>
        <v>780802263.87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4486299.5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4">
        <v>7436800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4">
        <v>4714250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53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53">
        <v>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4">
        <v>1058499.5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54">
        <v>3817359.21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54">
        <v>230800</v>
      </c>
    </row>
    <row r="111" spans="1:9" ht="15.75" x14ac:dyDescent="0.25">
      <c r="A111" s="12" t="s">
        <v>58</v>
      </c>
      <c r="E111" s="44">
        <f>SUM(E95:E110)</f>
        <v>21744008.210000001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802546272.08000004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1241-1932-46DC-A9CC-066BC646B344}">
  <dimension ref="A1:I112"/>
  <sheetViews>
    <sheetView topLeftCell="A82" workbookViewId="0">
      <selection activeCell="F100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76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57">
        <v>486656915.08999997</v>
      </c>
    </row>
    <row r="12" spans="1:9" ht="15.75" x14ac:dyDescent="0.25">
      <c r="A12" s="8"/>
      <c r="B12" s="8"/>
      <c r="C12" s="8"/>
      <c r="D12" s="8" t="s">
        <v>24</v>
      </c>
      <c r="E12" s="57">
        <v>0</v>
      </c>
    </row>
    <row r="13" spans="1:9" ht="15.75" x14ac:dyDescent="0.25">
      <c r="A13" s="8"/>
      <c r="B13" s="8"/>
      <c r="C13" s="8"/>
      <c r="D13" s="8" t="s">
        <v>25</v>
      </c>
      <c r="E13" s="57">
        <v>1640405419.53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2127062334.6199999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7">
        <v>387201810.53999996</v>
      </c>
    </row>
    <row r="17" spans="1:5" ht="15.75" x14ac:dyDescent="0.25">
      <c r="A17" s="8"/>
      <c r="B17" s="8"/>
      <c r="C17" s="8"/>
      <c r="D17" s="8" t="s">
        <v>27</v>
      </c>
      <c r="E17" s="54">
        <v>341981824</v>
      </c>
    </row>
    <row r="18" spans="1:5" ht="15.75" x14ac:dyDescent="0.25">
      <c r="A18" s="8"/>
      <c r="B18" s="8"/>
      <c r="C18" s="11"/>
      <c r="D18" s="8" t="s">
        <v>28</v>
      </c>
      <c r="E18" s="57">
        <v>5506392.8899999997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734690027.42999995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57">
        <v>791511492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57">
        <v>201787749.81999999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5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9">
        <v>0</v>
      </c>
    </row>
    <row r="30" spans="1:5" ht="15.75" x14ac:dyDescent="0.25">
      <c r="A30" s="8"/>
      <c r="B30" s="8"/>
      <c r="C30" s="8"/>
      <c r="D30" s="8" t="s">
        <v>39</v>
      </c>
      <c r="E30" s="57">
        <v>4461265.83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49">
        <v>0</v>
      </c>
    </row>
    <row r="34" spans="1:5" ht="15.75" x14ac:dyDescent="0.25">
      <c r="A34" s="8"/>
      <c r="B34" s="8"/>
      <c r="C34" s="8"/>
      <c r="D34" s="8" t="s">
        <v>43</v>
      </c>
      <c r="E34" s="50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3859512869.6999998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57">
        <v>427474422.66000003</v>
      </c>
    </row>
    <row r="43" spans="1:5" ht="15.75" x14ac:dyDescent="0.25">
      <c r="A43" s="8"/>
      <c r="B43" s="8"/>
      <c r="C43" s="8"/>
      <c r="D43" s="8" t="s">
        <v>11</v>
      </c>
      <c r="E43" s="57">
        <v>835782789.2700001</v>
      </c>
    </row>
    <row r="44" spans="1:5" ht="15.75" x14ac:dyDescent="0.25">
      <c r="A44" s="8"/>
      <c r="B44" s="8"/>
      <c r="C44" s="8"/>
      <c r="D44" s="8" t="s">
        <v>12</v>
      </c>
      <c r="E44" s="57">
        <v>325707466.13999999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57">
        <v>30803744.630000003</v>
      </c>
    </row>
    <row r="47" spans="1:5" ht="15.75" x14ac:dyDescent="0.25">
      <c r="A47" s="8"/>
      <c r="B47" s="8"/>
      <c r="C47" s="8"/>
      <c r="D47" s="8" t="s">
        <v>11</v>
      </c>
      <c r="E47" s="57">
        <v>71157155.200000003</v>
      </c>
    </row>
    <row r="48" spans="1:5" ht="15.75" x14ac:dyDescent="0.25">
      <c r="A48" s="8"/>
      <c r="B48" s="8"/>
      <c r="C48" s="8"/>
      <c r="D48" s="8" t="s">
        <v>12</v>
      </c>
      <c r="E48" s="57">
        <v>4122074.9000000004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57">
        <v>129109230.12</v>
      </c>
    </row>
    <row r="51" spans="1:5" ht="15.75" x14ac:dyDescent="0.25">
      <c r="A51" s="8"/>
      <c r="B51" s="8"/>
      <c r="C51" s="8"/>
      <c r="D51" s="8" t="s">
        <v>11</v>
      </c>
      <c r="E51" s="57">
        <v>52152491.18</v>
      </c>
    </row>
    <row r="52" spans="1:5" ht="15.75" x14ac:dyDescent="0.25">
      <c r="A52" s="8"/>
      <c r="B52" s="8"/>
      <c r="C52" s="8"/>
      <c r="D52" s="8" t="s">
        <v>12</v>
      </c>
      <c r="E52" s="57">
        <v>801112.07000000007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57">
        <v>4705300.5</v>
      </c>
    </row>
    <row r="55" spans="1:5" ht="15.75" x14ac:dyDescent="0.25">
      <c r="A55" s="8"/>
      <c r="B55" s="8"/>
      <c r="C55" s="8"/>
      <c r="D55" s="8" t="s">
        <v>11</v>
      </c>
      <c r="E55" s="57">
        <v>3079249.52</v>
      </c>
    </row>
    <row r="56" spans="1:5" ht="15.75" x14ac:dyDescent="0.25">
      <c r="A56" s="8"/>
      <c r="B56" s="8"/>
      <c r="C56" s="13"/>
      <c r="D56" s="8" t="s">
        <v>12</v>
      </c>
      <c r="E56" s="57">
        <v>225674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57">
        <v>54551166.510000005</v>
      </c>
    </row>
    <row r="59" spans="1:5" ht="15.75" x14ac:dyDescent="0.25">
      <c r="A59" s="8"/>
      <c r="B59" s="8"/>
      <c r="C59" s="8"/>
      <c r="D59" s="8" t="s">
        <v>11</v>
      </c>
      <c r="E59" s="57">
        <v>234409276</v>
      </c>
    </row>
    <row r="60" spans="1:5" ht="15.75" x14ac:dyDescent="0.25">
      <c r="A60" s="8"/>
      <c r="B60" s="8"/>
      <c r="C60" s="8"/>
      <c r="D60" s="8" t="s">
        <v>12</v>
      </c>
      <c r="E60" s="57">
        <v>37080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57">
        <v>64458056.729999997</v>
      </c>
    </row>
    <row r="63" spans="1:5" ht="15.75" x14ac:dyDescent="0.25">
      <c r="A63" s="8"/>
      <c r="B63" s="12"/>
      <c r="C63" s="8"/>
      <c r="D63" s="8" t="s">
        <v>11</v>
      </c>
      <c r="E63" s="57">
        <v>43606464.399999999</v>
      </c>
    </row>
    <row r="64" spans="1:5" ht="15.75" x14ac:dyDescent="0.25">
      <c r="A64" s="8"/>
      <c r="B64" s="8"/>
      <c r="C64" s="8"/>
      <c r="D64" s="8" t="s">
        <v>12</v>
      </c>
      <c r="E64" s="57">
        <v>418864.55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57">
        <v>160652566.15999997</v>
      </c>
    </row>
    <row r="67" spans="1:5" ht="15.75" x14ac:dyDescent="0.25">
      <c r="A67" s="8"/>
      <c r="B67" s="8"/>
      <c r="C67" s="8"/>
      <c r="D67" s="8" t="s">
        <v>11</v>
      </c>
      <c r="E67" s="57">
        <v>133828245.59999999</v>
      </c>
    </row>
    <row r="68" spans="1:5" ht="15.75" x14ac:dyDescent="0.25">
      <c r="A68" s="8"/>
      <c r="B68" s="8"/>
      <c r="C68" s="8"/>
      <c r="D68" s="8" t="s">
        <v>12</v>
      </c>
      <c r="E68" s="57">
        <v>2632504.15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53">
        <v>0</v>
      </c>
    </row>
    <row r="71" spans="1:5" ht="15.75" x14ac:dyDescent="0.25">
      <c r="A71" s="8"/>
      <c r="B71" s="8"/>
      <c r="C71" s="8"/>
      <c r="D71" s="8" t="s">
        <v>11</v>
      </c>
      <c r="E71" s="53">
        <v>0</v>
      </c>
    </row>
    <row r="72" spans="1:5" ht="15.75" x14ac:dyDescent="0.25">
      <c r="A72" s="8"/>
      <c r="B72" s="8"/>
      <c r="C72" s="8"/>
      <c r="D72" s="8" t="s">
        <v>12</v>
      </c>
      <c r="E72" s="5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57">
        <v>25820856.129999999</v>
      </c>
    </row>
    <row r="76" spans="1:5" ht="15.75" x14ac:dyDescent="0.25">
      <c r="A76" s="8"/>
      <c r="B76" s="8"/>
      <c r="C76" s="8"/>
      <c r="D76" s="8" t="s">
        <v>48</v>
      </c>
      <c r="E76" s="57">
        <v>664528.97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57">
        <v>100223112.42</v>
      </c>
    </row>
    <row r="79" spans="1:5" ht="15.75" x14ac:dyDescent="0.25">
      <c r="A79" s="8"/>
      <c r="B79" s="8"/>
      <c r="C79" s="8"/>
      <c r="D79" s="8" t="s">
        <v>50</v>
      </c>
      <c r="E79" s="57">
        <v>82115955.010000005</v>
      </c>
    </row>
    <row r="80" spans="1:5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57">
        <v>75538641.040000007</v>
      </c>
    </row>
    <row r="82" spans="1:9" ht="15.75" x14ac:dyDescent="0.25">
      <c r="A82" s="8"/>
      <c r="B82" s="8"/>
      <c r="C82" s="8"/>
      <c r="D82" s="15" t="s">
        <v>50</v>
      </c>
      <c r="E82" s="57">
        <v>111573716.92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4">
        <v>0</v>
      </c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7">
        <v>2339517.66</v>
      </c>
    </row>
    <row r="91" spans="1:9" ht="15.75" x14ac:dyDescent="0.25">
      <c r="A91" s="8"/>
      <c r="B91" s="8"/>
      <c r="C91" s="8"/>
      <c r="D91" s="8" t="s">
        <v>49</v>
      </c>
      <c r="E91" s="57">
        <v>135174894.36000001</v>
      </c>
    </row>
    <row r="92" spans="1:9" ht="15.75" x14ac:dyDescent="0.25">
      <c r="A92" s="8"/>
      <c r="B92" s="8"/>
      <c r="C92" s="8"/>
      <c r="D92" s="8" t="s">
        <v>50</v>
      </c>
      <c r="E92" s="57">
        <v>91658246.680000007</v>
      </c>
    </row>
    <row r="93" spans="1:9" ht="15.75" x14ac:dyDescent="0.25">
      <c r="A93" s="12" t="s">
        <v>63</v>
      </c>
      <c r="D93" s="8"/>
      <c r="E93" s="30">
        <f>SUM(E41:E92)</f>
        <v>3204824403.480001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7">
        <v>212444724.74000001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6.5" thickBot="1" x14ac:dyDescent="0.3">
      <c r="B98" s="8"/>
      <c r="C98" s="8"/>
      <c r="D98" s="8" t="s">
        <v>12</v>
      </c>
      <c r="E98" s="58">
        <v>0</v>
      </c>
    </row>
    <row r="99" spans="1:9" ht="15.75" customHeight="1" thickTop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4">
        <v>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53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53">
        <v>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4">
        <v>0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54">
        <v>0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54">
        <v>0</v>
      </c>
    </row>
    <row r="111" spans="1:9" ht="15.75" x14ac:dyDescent="0.25">
      <c r="A111" s="12" t="s">
        <v>58</v>
      </c>
      <c r="E111" s="44">
        <f>SUM(E95:E110)</f>
        <v>212444724.74000001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3417269128.2200012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0155-182B-472C-83DD-07250817CBA6}">
  <dimension ref="A1:I112"/>
  <sheetViews>
    <sheetView topLeftCell="A80" workbookViewId="0">
      <selection activeCell="F102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77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59">
        <v>263884571.23999977</v>
      </c>
    </row>
    <row r="12" spans="1:9" ht="15.75" x14ac:dyDescent="0.25">
      <c r="A12" s="8"/>
      <c r="B12" s="8"/>
      <c r="C12" s="8"/>
      <c r="D12" s="8" t="s">
        <v>24</v>
      </c>
      <c r="E12" s="59">
        <v>587645748.13999999</v>
      </c>
    </row>
    <row r="13" spans="1:9" ht="15.75" x14ac:dyDescent="0.25">
      <c r="A13" s="8"/>
      <c r="B13" s="8"/>
      <c r="C13" s="8"/>
      <c r="D13" s="8" t="s">
        <v>25</v>
      </c>
      <c r="E13" s="59">
        <v>17813233.57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869343552.94999981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9">
        <v>89193807.960000008</v>
      </c>
    </row>
    <row r="17" spans="1:5" ht="15.75" x14ac:dyDescent="0.25">
      <c r="A17" s="8"/>
      <c r="B17" s="8"/>
      <c r="C17" s="8"/>
      <c r="D17" s="8" t="s">
        <v>27</v>
      </c>
      <c r="E17" s="59">
        <v>227156298.27000001</v>
      </c>
    </row>
    <row r="18" spans="1:5" ht="15.75" x14ac:dyDescent="0.25">
      <c r="A18" s="8"/>
      <c r="B18" s="8"/>
      <c r="C18" s="11"/>
      <c r="D18" s="8" t="s">
        <v>28</v>
      </c>
      <c r="E18" s="59">
        <v>50802975.659999996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367153081.88999999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57">
        <v>791511492</v>
      </c>
    </row>
    <row r="22" spans="1:5" ht="15.75" x14ac:dyDescent="0.25">
      <c r="A22" s="8"/>
      <c r="B22" s="8"/>
      <c r="C22" s="8" t="s">
        <v>31</v>
      </c>
      <c r="D22" s="8"/>
      <c r="E22" s="60">
        <v>2722698.86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57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5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9">
        <v>0</v>
      </c>
    </row>
    <row r="30" spans="1:5" ht="15.75" x14ac:dyDescent="0.25">
      <c r="A30" s="8"/>
      <c r="B30" s="8"/>
      <c r="C30" s="8"/>
      <c r="D30" s="8" t="s">
        <v>39</v>
      </c>
      <c r="E30" s="57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49">
        <v>0</v>
      </c>
    </row>
    <row r="34" spans="1:5" ht="15.75" x14ac:dyDescent="0.25">
      <c r="A34" s="8"/>
      <c r="B34" s="8"/>
      <c r="C34" s="8"/>
      <c r="D34" s="8" t="s">
        <v>43</v>
      </c>
      <c r="E34" s="50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2030730825.6999996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59">
        <v>292965275.92999995</v>
      </c>
    </row>
    <row r="43" spans="1:5" ht="15.75" x14ac:dyDescent="0.25">
      <c r="A43" s="8"/>
      <c r="B43" s="8"/>
      <c r="C43" s="8"/>
      <c r="D43" s="8" t="s">
        <v>11</v>
      </c>
      <c r="E43" s="59">
        <v>258333157.62</v>
      </c>
    </row>
    <row r="44" spans="1:5" ht="15.75" x14ac:dyDescent="0.25">
      <c r="A44" s="8"/>
      <c r="B44" s="8"/>
      <c r="C44" s="8"/>
      <c r="D44" s="8" t="s">
        <v>12</v>
      </c>
      <c r="E44" s="59">
        <v>8216237.04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59">
        <v>110915813.45</v>
      </c>
    </row>
    <row r="47" spans="1:5" ht="15.75" x14ac:dyDescent="0.25">
      <c r="A47" s="8"/>
      <c r="B47" s="8"/>
      <c r="C47" s="8"/>
      <c r="D47" s="8" t="s">
        <v>11</v>
      </c>
      <c r="E47" s="59">
        <v>24795920.970000003</v>
      </c>
    </row>
    <row r="48" spans="1:5" ht="15.75" x14ac:dyDescent="0.25">
      <c r="A48" s="8"/>
      <c r="B48" s="8"/>
      <c r="C48" s="8"/>
      <c r="D48" s="8" t="s">
        <v>12</v>
      </c>
      <c r="E48" s="59">
        <v>15021534.6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59">
        <v>90287592.859999999</v>
      </c>
    </row>
    <row r="51" spans="1:5" ht="15.75" x14ac:dyDescent="0.25">
      <c r="A51" s="8"/>
      <c r="B51" s="8"/>
      <c r="C51" s="8"/>
      <c r="D51" s="8" t="s">
        <v>11</v>
      </c>
      <c r="E51" s="59">
        <v>15506670.999999998</v>
      </c>
    </row>
    <row r="52" spans="1:5" ht="15.75" x14ac:dyDescent="0.25">
      <c r="A52" s="8"/>
      <c r="B52" s="8"/>
      <c r="C52" s="8"/>
      <c r="D52" s="8" t="s">
        <v>12</v>
      </c>
      <c r="E52" s="59">
        <v>0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59">
        <v>2187134</v>
      </c>
    </row>
    <row r="55" spans="1:5" ht="15.75" x14ac:dyDescent="0.25">
      <c r="A55" s="8"/>
      <c r="B55" s="8"/>
      <c r="C55" s="8"/>
      <c r="D55" s="8" t="s">
        <v>11</v>
      </c>
      <c r="E55" s="59">
        <v>837602.85</v>
      </c>
    </row>
    <row r="56" spans="1:5" ht="15.75" x14ac:dyDescent="0.25">
      <c r="A56" s="8"/>
      <c r="B56" s="8"/>
      <c r="C56" s="13"/>
      <c r="D56" s="8" t="s">
        <v>12</v>
      </c>
      <c r="E56" s="59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59">
        <v>96947410.24000001</v>
      </c>
    </row>
    <row r="59" spans="1:5" ht="15.75" x14ac:dyDescent="0.25">
      <c r="A59" s="8"/>
      <c r="B59" s="8"/>
      <c r="C59" s="8"/>
      <c r="D59" s="8" t="s">
        <v>11</v>
      </c>
      <c r="E59" s="59">
        <v>138693589.11999997</v>
      </c>
    </row>
    <row r="60" spans="1:5" ht="15.75" x14ac:dyDescent="0.25">
      <c r="A60" s="8"/>
      <c r="B60" s="8"/>
      <c r="C60" s="8"/>
      <c r="D60" s="8" t="s">
        <v>12</v>
      </c>
      <c r="E60" s="59">
        <v>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59">
        <v>7226988.0300000003</v>
      </c>
    </row>
    <row r="63" spans="1:5" ht="15.75" x14ac:dyDescent="0.25">
      <c r="A63" s="8"/>
      <c r="B63" s="12"/>
      <c r="C63" s="8"/>
      <c r="D63" s="8" t="s">
        <v>11</v>
      </c>
      <c r="E63" s="59">
        <v>30536762.159999996</v>
      </c>
    </row>
    <row r="64" spans="1:5" ht="15.75" x14ac:dyDescent="0.25">
      <c r="A64" s="8"/>
      <c r="B64" s="8"/>
      <c r="C64" s="8"/>
      <c r="D64" s="8" t="s">
        <v>12</v>
      </c>
      <c r="E64" s="59">
        <v>0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59">
        <v>130119364.7</v>
      </c>
    </row>
    <row r="67" spans="1:5" ht="15.75" x14ac:dyDescent="0.25">
      <c r="A67" s="8"/>
      <c r="B67" s="8"/>
      <c r="C67" s="8"/>
      <c r="D67" s="8" t="s">
        <v>11</v>
      </c>
      <c r="E67" s="59">
        <v>188815648.23999998</v>
      </c>
    </row>
    <row r="68" spans="1:5" ht="15.75" x14ac:dyDescent="0.25">
      <c r="A68" s="8"/>
      <c r="B68" s="8"/>
      <c r="C68" s="8"/>
      <c r="D68" s="8" t="s">
        <v>12</v>
      </c>
      <c r="E68" s="59">
        <v>393640147.63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53">
        <v>0</v>
      </c>
    </row>
    <row r="71" spans="1:5" ht="15.75" x14ac:dyDescent="0.25">
      <c r="A71" s="8"/>
      <c r="B71" s="8"/>
      <c r="C71" s="8"/>
      <c r="D71" s="8" t="s">
        <v>11</v>
      </c>
      <c r="E71" s="53">
        <v>0</v>
      </c>
    </row>
    <row r="72" spans="1:5" ht="15.75" x14ac:dyDescent="0.25">
      <c r="A72" s="8"/>
      <c r="B72" s="8"/>
      <c r="C72" s="8"/>
      <c r="D72" s="8" t="s">
        <v>12</v>
      </c>
      <c r="E72" s="5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59">
        <v>31493882.789999999</v>
      </c>
    </row>
    <row r="76" spans="1:5" ht="15.75" x14ac:dyDescent="0.25">
      <c r="A76" s="8"/>
      <c r="B76" s="8"/>
      <c r="C76" s="8"/>
      <c r="D76" s="8" t="s">
        <v>48</v>
      </c>
      <c r="E76" s="59">
        <v>92566685.939999998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59">
        <v>3383944.08</v>
      </c>
    </row>
    <row r="79" spans="1:5" ht="15.75" x14ac:dyDescent="0.25">
      <c r="A79" s="8"/>
      <c r="B79" s="8"/>
      <c r="C79" s="8"/>
      <c r="D79" s="8" t="s">
        <v>50</v>
      </c>
      <c r="E79" s="59">
        <v>24605000</v>
      </c>
    </row>
    <row r="80" spans="1:5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59">
        <v>5620405.2599999998</v>
      </c>
    </row>
    <row r="82" spans="1:9" ht="15.75" x14ac:dyDescent="0.25">
      <c r="A82" s="8"/>
      <c r="B82" s="8"/>
      <c r="C82" s="8"/>
      <c r="D82" s="15" t="s">
        <v>50</v>
      </c>
      <c r="E82" s="59">
        <v>96240408.269999996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9">
        <v>2415900</v>
      </c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9">
        <v>15281194.779999999</v>
      </c>
    </row>
    <row r="91" spans="1:9" ht="15.75" x14ac:dyDescent="0.25">
      <c r="A91" s="8"/>
      <c r="B91" s="8"/>
      <c r="C91" s="8"/>
      <c r="D91" s="8" t="s">
        <v>49</v>
      </c>
      <c r="E91" s="59">
        <v>8519516.3800000008</v>
      </c>
    </row>
    <row r="92" spans="1:9" ht="15.75" x14ac:dyDescent="0.25">
      <c r="A92" s="8"/>
      <c r="B92" s="8"/>
      <c r="C92" s="8"/>
      <c r="D92" s="8" t="s">
        <v>50</v>
      </c>
      <c r="E92" s="59">
        <v>29310176.750000015</v>
      </c>
    </row>
    <row r="93" spans="1:9" ht="15.75" x14ac:dyDescent="0.25">
      <c r="A93" s="12" t="s">
        <v>63</v>
      </c>
      <c r="D93" s="8"/>
      <c r="E93" s="30">
        <f>SUM(E41:E92)</f>
        <v>2114483964.6900001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9">
        <v>9841009.0199999996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9">
        <v>1479648.32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9">
        <v>13650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53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59">
        <v>159018.89000000001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9">
        <v>220996.3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59">
        <v>225799697.44999999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54">
        <v>43844500</v>
      </c>
    </row>
    <row r="111" spans="1:9" ht="15.75" x14ac:dyDescent="0.25">
      <c r="A111" s="12" t="s">
        <v>58</v>
      </c>
      <c r="E111" s="44">
        <f>SUM(E95:E110)</f>
        <v>281358519.98000002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2395842484.6700001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Taguig</vt:lpstr>
      <vt:lpstr>San Juan</vt:lpstr>
      <vt:lpstr>Quezon</vt:lpstr>
      <vt:lpstr>Pasig</vt:lpstr>
      <vt:lpstr>Pasay</vt:lpstr>
      <vt:lpstr>Parañaque</vt:lpstr>
      <vt:lpstr>Navotas</vt:lpstr>
      <vt:lpstr>Muntinlupa</vt:lpstr>
      <vt:lpstr>Marikina</vt:lpstr>
      <vt:lpstr>Manila</vt:lpstr>
      <vt:lpstr>Mandaluyong</vt:lpstr>
      <vt:lpstr>Malabon</vt:lpstr>
      <vt:lpstr>Makati</vt:lpstr>
      <vt:lpstr>LasPinas</vt:lpstr>
      <vt:lpstr>Valenzuela</vt:lpstr>
      <vt:lpstr>Caloocan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Jens</cp:lastModifiedBy>
  <dcterms:created xsi:type="dcterms:W3CDTF">2021-09-04T11:14:37Z</dcterms:created>
  <dcterms:modified xsi:type="dcterms:W3CDTF">2021-09-11T05:53:44Z</dcterms:modified>
</cp:coreProperties>
</file>