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RESEARCH\2018\"/>
    </mc:Choice>
  </mc:AlternateContent>
  <xr:revisionPtr revIDLastSave="0" documentId="13_ncr:1_{6E409669-5ABF-4333-8209-C91789B926E2}" xr6:coauthVersionLast="47" xr6:coauthVersionMax="47" xr10:uidLastSave="{00000000-0000-0000-0000-000000000000}"/>
  <bookViews>
    <workbookView xWindow="12870" yWindow="1350" windowWidth="14970" windowHeight="12495" firstSheet="1" activeTab="6" xr2:uid="{360BF9DE-B15B-43CE-9291-7E05B391F461}"/>
  </bookViews>
  <sheets>
    <sheet name="Ligao" sheetId="2" r:id="rId1"/>
    <sheet name="Tabaco" sheetId="3" r:id="rId2"/>
    <sheet name="Legazpi" sheetId="8" r:id="rId3"/>
    <sheet name="Iriga" sheetId="4" r:id="rId4"/>
    <sheet name="Naga" sheetId="5" r:id="rId5"/>
    <sheet name="Masbate" sheetId="6" r:id="rId6"/>
    <sheet name="Sorsogon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1" i="6" l="1"/>
  <c r="E13" i="6"/>
  <c r="E110" i="5"/>
  <c r="E18" i="2"/>
  <c r="E11" i="2"/>
  <c r="E111" i="8"/>
  <c r="E93" i="8"/>
  <c r="E19" i="8"/>
  <c r="E14" i="8"/>
  <c r="E14" i="7"/>
  <c r="E19" i="7"/>
  <c r="E93" i="7"/>
  <c r="E111" i="7"/>
  <c r="E112" i="8" l="1"/>
  <c r="E37" i="8"/>
  <c r="E112" i="7"/>
  <c r="E37" i="7"/>
  <c r="E14" i="6"/>
  <c r="E19" i="6"/>
  <c r="E93" i="6"/>
  <c r="E111" i="6"/>
  <c r="E37" i="6" l="1"/>
  <c r="E112" i="6"/>
  <c r="E14" i="5"/>
  <c r="E37" i="5" s="1"/>
  <c r="E19" i="5"/>
  <c r="E93" i="5"/>
  <c r="E111" i="5"/>
  <c r="E14" i="4"/>
  <c r="E19" i="4"/>
  <c r="E93" i="4"/>
  <c r="E111" i="4"/>
  <c r="E111" i="3"/>
  <c r="E93" i="3"/>
  <c r="E19" i="3"/>
  <c r="E14" i="3"/>
  <c r="E111" i="2"/>
  <c r="E93" i="2"/>
  <c r="E19" i="2"/>
  <c r="E14" i="2"/>
  <c r="E112" i="5" l="1"/>
  <c r="E37" i="4"/>
  <c r="E112" i="4"/>
  <c r="E112" i="3"/>
  <c r="E37" i="3"/>
  <c r="E112" i="2"/>
  <c r="E37" i="2"/>
</calcChain>
</file>

<file path=xl/sharedStrings.xml><?xml version="1.0" encoding="utf-8"?>
<sst xmlns="http://schemas.openxmlformats.org/spreadsheetml/2006/main" count="763" uniqueCount="71">
  <si>
    <t>STATEMENT OF COMPARISON OF BUDGET AND ACTUAL AMOUNTS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</si>
  <si>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</si>
  <si>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</si>
  <si>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</si>
  <si>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</si>
  <si>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</si>
  <si>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</si>
  <si>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</si>
  <si>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</si>
  <si>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</si>
  <si>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</si>
  <si>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</si>
  <si>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</si>
  <si>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</si>
  <si>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</si>
  <si>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</si>
  <si>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</si>
  <si>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</si>
  <si>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</si>
  <si>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</si>
  <si>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</si>
  <si>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</si>
  <si>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</si>
  <si>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</si>
  <si>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</si>
  <si>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</si>
  <si>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</si>
  <si>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</si>
  <si>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</si>
  <si>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</si>
  <si>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</si>
  <si>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</si>
  <si>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</si>
  <si>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</si>
  <si>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</si>
  <si>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</si>
  <si>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</si>
  <si>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</si>
  <si>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</si>
  <si>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</si>
  <si>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</si>
  <si>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</si>
  <si>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</si>
  <si>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</si>
  <si>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</si>
  <si>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</si>
  <si>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</si>
  <si>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</si>
  <si>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</si>
  <si>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</si>
  <si>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</si>
  <si>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</si>
  <si>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</si>
  <si>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</si>
  <si>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</si>
  <si>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</si>
  <si>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</si>
  <si>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</si>
  <si>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</si>
  <si>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TOTAL CURRENT APPROPRIATIONS</t>
  </si>
  <si>
    <t>CONTINUING APPROPRIATIONS</t>
  </si>
  <si>
    <t>Other Purposes</t>
  </si>
  <si>
    <t>TOTAL APPROPRIATIONS</t>
  </si>
  <si>
    <t>CITY OF TABACO</t>
  </si>
  <si>
    <t>CITY OF IRIGA</t>
  </si>
  <si>
    <t>CITY OF NAGA</t>
  </si>
  <si>
    <t>CITY OF MASBATE</t>
  </si>
  <si>
    <t>CITY OF SORSOGON</t>
  </si>
  <si>
    <t>CITY OF LEGAZPI</t>
  </si>
  <si>
    <t>CITY OF LIGAO</t>
  </si>
  <si>
    <t>For the Year Ended December 31,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</si>
</sst>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0_ ;\-#,##0.00\ "/>
    <numFmt numFmtId="165" formatCode="_(* #,##0_);_(* \(#,##0\);_(* &quot;-&quot;??_);_(@_)"/>
    <numFmt numFmtId="166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.05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</cellStyleXfs>
  <cellXfs count="41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right" vertical="center"/>
    </xf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165" fontId="8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 wrapText="1"/>
    </xf>
    <xf numFmtId="165" fontId="5" fillId="0" borderId="0" xfId="1" applyNumberFormat="1" applyFont="1" applyAlignment="1">
      <alignment horizontal="left" vertical="center"/>
    </xf>
    <xf numFmtId="165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4" applyNumberFormat="1" applyFont="1" applyFill="1" applyBorder="1" applyProtection="1">
      <protection locked="0"/>
    </xf>
    <xf numFmtId="4" fontId="12" fillId="0" borderId="3" xfId="1" applyNumberFormat="1" applyFont="1" applyBorder="1" applyAlignment="1">
      <alignment horizontal="right" vertical="center"/>
    </xf>
    <xf numFmtId="4" fontId="3" fillId="0" borderId="3" xfId="1" applyNumberFormat="1" applyFont="1" applyBorder="1" applyAlignment="1">
      <alignment horizontal="right" vertical="center"/>
    </xf>
    <xf numFmtId="4" fontId="10" fillId="0" borderId="0" xfId="0" applyNumberFormat="1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Alignment="1">
      <alignment horizontal="right" vertical="center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1" fillId="0" borderId="0" xfId="1" applyNumberFormat="1" applyFont="1" applyBorder="1" applyAlignment="1">
      <alignment horizontal="right" vertical="center"/>
    </xf>
    <xf numFmtId="4" fontId="3" fillId="0" borderId="0" xfId="3" applyNumberFormat="1" applyFont="1" applyFill="1" applyBorder="1"/>
    <xf numFmtId="4" fontId="11" fillId="0" borderId="0" xfId="1" applyNumberFormat="1" applyFont="1" applyAlignment="1">
      <alignment vertical="center"/>
    </xf>
    <xf numFmtId="4" fontId="11" fillId="0" borderId="0" xfId="1" applyNumberFormat="1" applyFont="1" applyAlignment="1">
      <alignment horizontal="right" vertical="center"/>
    </xf>
    <xf numFmtId="4" fontId="12" fillId="0" borderId="1" xfId="1" applyNumberFormat="1" applyFont="1" applyBorder="1" applyAlignment="1">
      <alignment horizontal="right" vertical="center"/>
    </xf>
    <xf numFmtId="4" fontId="16" fillId="0" borderId="0" xfId="0" applyNumberFormat="1" applyFont="1"/>
    <xf numFmtId="4" fontId="13" fillId="0" borderId="0" xfId="0" applyNumberFormat="1" applyFont="1"/>
    <xf numFmtId="4" fontId="3" fillId="0" borderId="0" xfId="8" applyNumberFormat="1" applyFont="1" applyFill="1" applyBorder="1"/>
    <xf numFmtId="4" fontId="3" fillId="0" borderId="0" xfId="8" applyNumberFormat="1" applyFont="1" applyBorder="1"/>
    <xf numFmtId="4" fontId="10" fillId="0" borderId="0" xfId="8" applyNumberFormat="1" applyFont="1" applyFill="1" applyBorder="1"/>
    <xf numFmtId="4" fontId="10" fillId="0" borderId="1" xfId="8" applyNumberFormat="1" applyFont="1" applyFill="1" applyBorder="1"/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</cellXfs>
  <cellStyles count="10">
    <cellStyle name="Comma" xfId="3" builtinId="3"/>
    <cellStyle name="Comma 12 2" xfId="5" xr:uid="{7E6F690F-3284-46A2-9081-5BE7CD0DB873}"/>
    <cellStyle name="Comma 2" xfId="6" xr:uid="{76CB1A1D-1F48-427A-A189-24F1323324E0}"/>
    <cellStyle name="Comma 22" xfId="8" xr:uid="{94AC6141-43C7-4D13-9ADA-54953DA33A10}"/>
    <cellStyle name="Comma 4 2" xfId="9" xr:uid="{49F14F48-D3BF-4CD3-A98F-4083F474DCFB}"/>
    <cellStyle name="Comma 8 2 3 2" xfId="4" xr:uid="{8BCDD873-8068-4497-8B11-FDEFC3880459}"/>
    <cellStyle name="Normal" xfId="0" builtinId="0"/>
    <cellStyle name="Normal 2 3 2" xfId="7" xr:uid="{DEB5843F-05DE-4955-B67B-D3F93DBEF1A8}"/>
    <cellStyle name="Normal 6" xfId="2" xr:uid="{FB3F732C-F767-482A-9275-686EA5B85D1C}"/>
    <cellStyle name="Normal 7" xfId="1" xr:uid="{17F997C6-E43F-4E33-91C4-32F3707BF6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5628-C352-48F1-8E8E-FEFECF825C21}">
  <dimension ref="A1:I112"/>
  <sheetViews>
    <sheetView topLeftCell="A2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37" t="s">
        <v>69</v>
      </c>
      <c r="B1" s="37"/>
      <c r="C1" s="37"/>
      <c r="D1" s="37"/>
      <c r="E1" s="37"/>
      <c r="F1" s="37"/>
      <c r="G1" s="37"/>
      <c r="H1" s="37"/>
      <c r="I1" s="37"/>
    </row>
    <row r="2" spans="1:9" ht="15.75" x14ac:dyDescent="0.25">
      <c r="A2" s="38" t="s">
        <v>0</v>
      </c>
      <c r="B2" s="38"/>
      <c r="C2" s="38"/>
      <c r="D2" s="38"/>
      <c r="E2" s="38"/>
      <c r="F2" s="38"/>
      <c r="G2" s="38"/>
      <c r="H2" s="38"/>
      <c r="I2" s="38"/>
    </row>
    <row r="3" spans="1:9" ht="15.75" x14ac:dyDescent="0.25">
      <c r="A3" s="37" t="s">
        <v>70</v>
      </c>
      <c r="B3" s="37"/>
      <c r="C3" s="37"/>
      <c r="D3" s="37"/>
      <c r="E3" s="37"/>
      <c r="F3" s="37"/>
      <c r="G3" s="37"/>
      <c r="H3" s="37"/>
      <c r="I3" s="37"/>
    </row>
    <row r="4" spans="1:9" ht="15.75" x14ac:dyDescent="0.25">
      <c r="A4" s="37"/>
      <c r="B4" s="37"/>
      <c r="C4" s="37"/>
      <c r="D4" s="37"/>
      <c r="E4" s="37"/>
      <c r="F4" s="37"/>
      <c r="G4" s="37"/>
      <c r="H4" s="37"/>
      <c r="I4" s="37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37" t="s">
        <v>1</v>
      </c>
      <c r="B6" s="37"/>
      <c r="C6" s="37"/>
      <c r="D6" s="37"/>
      <c r="E6" s="39" t="s">
        <v>2</v>
      </c>
    </row>
    <row r="7" spans="1:9" ht="15" customHeight="1" x14ac:dyDescent="0.25">
      <c r="A7" s="37"/>
      <c r="B7" s="37"/>
      <c r="C7" s="37"/>
      <c r="D7" s="37"/>
      <c r="E7" s="40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35">
        <f>4530308.18+6471868.83</f>
        <v>11002177.01</v>
      </c>
    </row>
    <row r="12" spans="1:9" ht="15.75" x14ac:dyDescent="0.25">
      <c r="A12" s="8"/>
      <c r="B12" s="8"/>
      <c r="C12" s="8"/>
      <c r="D12" s="8" t="s">
        <v>24</v>
      </c>
      <c r="E12" s="35">
        <v>29505264.530000001</v>
      </c>
    </row>
    <row r="13" spans="1:9" ht="15.75" x14ac:dyDescent="0.25">
      <c r="A13" s="8"/>
      <c r="B13" s="8"/>
      <c r="C13" s="8"/>
      <c r="D13" s="8" t="s">
        <v>25</v>
      </c>
      <c r="E13" s="35">
        <v>3652539.05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44159980.589999996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35">
        <v>15203000.23</v>
      </c>
    </row>
    <row r="17" spans="1:5" ht="15.75" x14ac:dyDescent="0.25">
      <c r="A17" s="8"/>
      <c r="B17" s="8"/>
      <c r="C17" s="8"/>
      <c r="D17" s="8" t="s">
        <v>27</v>
      </c>
      <c r="E17" s="35">
        <v>16295010.630000001</v>
      </c>
    </row>
    <row r="18" spans="1:5" ht="15.75" x14ac:dyDescent="0.25">
      <c r="A18" s="8"/>
      <c r="B18" s="8"/>
      <c r="C18" s="11"/>
      <c r="D18" s="8" t="s">
        <v>28</v>
      </c>
      <c r="E18" s="35">
        <f>2959574.16+3844786.76</f>
        <v>6804360.9199999999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38302371.780000001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35">
        <v>557108520</v>
      </c>
    </row>
    <row r="22" spans="1:5" ht="15.75" x14ac:dyDescent="0.25">
      <c r="A22" s="8"/>
      <c r="B22" s="8"/>
      <c r="C22" s="8" t="s">
        <v>31</v>
      </c>
      <c r="D22" s="8"/>
      <c r="E22" s="33">
        <v>0</v>
      </c>
    </row>
    <row r="23" spans="1:5" ht="15.75" x14ac:dyDescent="0.25">
      <c r="A23" s="8"/>
      <c r="B23" s="8"/>
      <c r="C23" s="8" t="s">
        <v>32</v>
      </c>
      <c r="D23" s="8"/>
    </row>
    <row r="24" spans="1:5" ht="15.75" x14ac:dyDescent="0.25">
      <c r="A24" s="8"/>
      <c r="B24" s="8"/>
      <c r="C24" s="8"/>
      <c r="D24" s="8" t="s">
        <v>33</v>
      </c>
      <c r="E24" s="22">
        <v>1551564.53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3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35">
        <v>0</v>
      </c>
    </row>
    <row r="30" spans="1:5" ht="15.75" x14ac:dyDescent="0.25">
      <c r="A30" s="8"/>
      <c r="B30" s="8"/>
      <c r="C30" s="8"/>
      <c r="D30" s="8" t="s">
        <v>39</v>
      </c>
      <c r="E30" s="33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35">
        <v>1362795.88</v>
      </c>
    </row>
    <row r="36" spans="1:5" ht="15.75" x14ac:dyDescent="0.25">
      <c r="A36" s="8"/>
      <c r="B36" s="8" t="s">
        <v>45</v>
      </c>
      <c r="C36" s="8"/>
      <c r="D36" s="8"/>
      <c r="E36" s="35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642485232.77999997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35">
        <v>93539077.879999995</v>
      </c>
    </row>
    <row r="43" spans="1:5" ht="15.75" x14ac:dyDescent="0.25">
      <c r="A43" s="8"/>
      <c r="B43" s="8"/>
      <c r="C43" s="8"/>
      <c r="D43" s="8" t="s">
        <v>11</v>
      </c>
      <c r="E43" s="35">
        <v>26755189.079999998</v>
      </c>
    </row>
    <row r="44" spans="1:5" ht="15.75" x14ac:dyDescent="0.25">
      <c r="A44" s="8"/>
      <c r="B44" s="8"/>
      <c r="C44" s="8"/>
      <c r="D44" s="8" t="s">
        <v>12</v>
      </c>
      <c r="E44" s="35">
        <v>2573680.25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35">
        <v>6788617.0700000003</v>
      </c>
    </row>
    <row r="47" spans="1:5" ht="15.75" x14ac:dyDescent="0.25">
      <c r="A47" s="8"/>
      <c r="B47" s="8"/>
      <c r="C47" s="8"/>
      <c r="D47" s="8" t="s">
        <v>11</v>
      </c>
      <c r="E47" s="35">
        <v>26239729.41</v>
      </c>
    </row>
    <row r="48" spans="1:5" ht="15.75" x14ac:dyDescent="0.25">
      <c r="A48" s="8"/>
      <c r="B48" s="8"/>
      <c r="C48" s="8"/>
      <c r="D48" s="8" t="s">
        <v>12</v>
      </c>
      <c r="E48" s="35">
        <v>732448.31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35">
        <v>25313526.48</v>
      </c>
    </row>
    <row r="51" spans="1:5" ht="15.75" x14ac:dyDescent="0.25">
      <c r="A51" s="8"/>
      <c r="B51" s="8"/>
      <c r="C51" s="8"/>
      <c r="D51" s="8" t="s">
        <v>11</v>
      </c>
      <c r="E51" s="35">
        <v>15782734.57</v>
      </c>
    </row>
    <row r="52" spans="1:5" ht="15.75" x14ac:dyDescent="0.25">
      <c r="A52" s="8"/>
      <c r="B52" s="8"/>
      <c r="C52" s="8"/>
      <c r="D52" s="8" t="s">
        <v>12</v>
      </c>
      <c r="E52" s="34">
        <v>1100889.74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35">
        <v>1210510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35">
        <v>0</v>
      </c>
    </row>
    <row r="59" spans="1:5" ht="15.75" x14ac:dyDescent="0.25">
      <c r="A59" s="8"/>
      <c r="B59" s="8"/>
      <c r="C59" s="8"/>
      <c r="D59" s="8" t="s">
        <v>11</v>
      </c>
      <c r="E59" s="35">
        <v>0</v>
      </c>
    </row>
    <row r="60" spans="1:5" ht="15.75" x14ac:dyDescent="0.25">
      <c r="A60" s="8"/>
      <c r="B60" s="8"/>
      <c r="C60" s="8"/>
      <c r="D60" s="8" t="s">
        <v>12</v>
      </c>
      <c r="E60" s="35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35">
        <v>6809729.6699999999</v>
      </c>
    </row>
    <row r="63" spans="1:5" ht="15.75" x14ac:dyDescent="0.25">
      <c r="A63" s="8"/>
      <c r="B63" s="12"/>
      <c r="C63" s="8"/>
      <c r="D63" s="8" t="s">
        <v>11</v>
      </c>
      <c r="E63" s="35">
        <v>42115786.890000001</v>
      </c>
    </row>
    <row r="64" spans="1:5" ht="15.75" x14ac:dyDescent="0.25">
      <c r="A64" s="8"/>
      <c r="B64" s="8"/>
      <c r="C64" s="8"/>
      <c r="D64" s="8" t="s">
        <v>12</v>
      </c>
      <c r="E64" s="35">
        <v>68195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35">
        <v>27481196.210000001</v>
      </c>
    </row>
    <row r="67" spans="1:5" ht="15.75" x14ac:dyDescent="0.25">
      <c r="A67" s="8"/>
      <c r="B67" s="8"/>
      <c r="C67" s="8"/>
      <c r="D67" s="8" t="s">
        <v>11</v>
      </c>
      <c r="E67" s="35">
        <v>42867198.479999997</v>
      </c>
    </row>
    <row r="68" spans="1:5" ht="15.75" x14ac:dyDescent="0.25">
      <c r="A68" s="8"/>
      <c r="B68" s="8"/>
      <c r="C68" s="8"/>
      <c r="D68" s="8" t="s">
        <v>12</v>
      </c>
      <c r="E68" s="35">
        <v>15748598.68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18">
        <v>0</v>
      </c>
    </row>
    <row r="76" spans="1:5" ht="15.75" x14ac:dyDescent="0.25">
      <c r="A76" s="8"/>
      <c r="B76" s="8"/>
      <c r="C76" s="8"/>
      <c r="D76" s="8" t="s">
        <v>48</v>
      </c>
      <c r="E76" s="18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35">
        <v>2252299.4</v>
      </c>
    </row>
    <row r="79" spans="1:5" ht="15.75" x14ac:dyDescent="0.25">
      <c r="A79" s="8"/>
      <c r="B79" s="8"/>
      <c r="C79" s="8"/>
      <c r="D79" s="8" t="s">
        <v>50</v>
      </c>
      <c r="E79" s="35">
        <v>754118.3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5">
        <v>0</v>
      </c>
    </row>
    <row r="82" spans="1:9" ht="15.75" x14ac:dyDescent="0.25">
      <c r="A82" s="8"/>
      <c r="B82" s="8"/>
      <c r="C82" s="8"/>
      <c r="D82" s="15" t="s">
        <v>50</v>
      </c>
      <c r="E82" s="35">
        <v>104872811.39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35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35">
        <v>0</v>
      </c>
    </row>
    <row r="91" spans="1:9" ht="15.75" x14ac:dyDescent="0.25">
      <c r="A91" s="8"/>
      <c r="B91" s="8"/>
      <c r="C91" s="8"/>
      <c r="D91" s="8" t="s">
        <v>49</v>
      </c>
      <c r="E91" s="35">
        <v>20451862.899999999</v>
      </c>
    </row>
    <row r="92" spans="1:9" ht="15.75" x14ac:dyDescent="0.25">
      <c r="A92" s="8"/>
      <c r="B92" s="8"/>
      <c r="C92" s="8"/>
      <c r="D92" s="8" t="s">
        <v>50</v>
      </c>
      <c r="E92" s="36">
        <v>93260</v>
      </c>
    </row>
    <row r="93" spans="1:9" ht="15.75" x14ac:dyDescent="0.25">
      <c r="A93" s="12" t="s">
        <v>59</v>
      </c>
      <c r="D93" s="8"/>
      <c r="E93" s="30">
        <f>SUM(E41:E92)</f>
        <v>463551459.70999992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3">
        <v>82922830.920000002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3">
        <v>12310100.09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33">
        <v>10508901.609999999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991606.42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34">
        <v>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33">
        <v>28918996.899999999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18">
        <v>6602728.75</v>
      </c>
    </row>
    <row r="111" spans="1:9" ht="15.75" x14ac:dyDescent="0.25">
      <c r="A111" s="12" t="s">
        <v>58</v>
      </c>
      <c r="E111" s="32">
        <f>SUM(E95:E110)</f>
        <v>142255164.69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605806624.39999986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8F2E-00C2-43CD-B7FE-BABF46116967}">
  <dimension ref="A1:I112"/>
  <sheetViews>
    <sheetView topLeftCell="A4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37" t="s">
        <v>63</v>
      </c>
      <c r="B1" s="37"/>
      <c r="C1" s="37"/>
      <c r="D1" s="37"/>
      <c r="E1" s="37"/>
      <c r="F1" s="37"/>
      <c r="G1" s="37"/>
      <c r="H1" s="37"/>
      <c r="I1" s="37"/>
    </row>
    <row r="2" spans="1:9" ht="15.75" x14ac:dyDescent="0.25">
      <c r="A2" s="38" t="s">
        <v>0</v>
      </c>
      <c r="B2" s="38"/>
      <c r="C2" s="38"/>
      <c r="D2" s="38"/>
      <c r="E2" s="38"/>
      <c r="F2" s="38"/>
      <c r="G2" s="38"/>
      <c r="H2" s="38"/>
      <c r="I2" s="38"/>
    </row>
    <row r="3" spans="1:9" ht="15.75" x14ac:dyDescent="0.25">
      <c r="A3" s="37" t="s">
        <v>70</v>
      </c>
      <c r="B3" s="37"/>
      <c r="C3" s="37"/>
      <c r="D3" s="37"/>
      <c r="E3" s="37"/>
      <c r="F3" s="37"/>
      <c r="G3" s="37"/>
      <c r="H3" s="37"/>
      <c r="I3" s="37"/>
    </row>
    <row r="4" spans="1:9" ht="15.75" x14ac:dyDescent="0.25">
      <c r="A4" s="37"/>
      <c r="B4" s="37"/>
      <c r="C4" s="37"/>
      <c r="D4" s="37"/>
      <c r="E4" s="37"/>
      <c r="F4" s="37"/>
      <c r="G4" s="37"/>
      <c r="H4" s="37"/>
      <c r="I4" s="37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37" t="s">
        <v>1</v>
      </c>
      <c r="B6" s="37"/>
      <c r="C6" s="37"/>
      <c r="D6" s="37"/>
      <c r="E6" s="39" t="s">
        <v>2</v>
      </c>
    </row>
    <row r="7" spans="1:9" ht="15" customHeight="1" x14ac:dyDescent="0.25">
      <c r="A7" s="37"/>
      <c r="B7" s="37"/>
      <c r="C7" s="37"/>
      <c r="D7" s="37"/>
      <c r="E7" s="40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35">
        <v>21437219.510000002</v>
      </c>
    </row>
    <row r="12" spans="1:9" ht="15.75" x14ac:dyDescent="0.25">
      <c r="A12" s="8"/>
      <c r="B12" s="8"/>
      <c r="C12" s="8"/>
      <c r="D12" s="8" t="s">
        <v>24</v>
      </c>
      <c r="E12" s="35">
        <v>0</v>
      </c>
    </row>
    <row r="13" spans="1:9" ht="15.75" x14ac:dyDescent="0.25">
      <c r="A13" s="8"/>
      <c r="B13" s="8"/>
      <c r="C13" s="8"/>
      <c r="D13" s="8" t="s">
        <v>25</v>
      </c>
      <c r="E13" s="35">
        <v>30578267.57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52015487.079999998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35">
        <v>11827797.16</v>
      </c>
    </row>
    <row r="17" spans="1:5" ht="15.75" x14ac:dyDescent="0.25">
      <c r="A17" s="8"/>
      <c r="B17" s="8"/>
      <c r="C17" s="8"/>
      <c r="D17" s="8" t="s">
        <v>27</v>
      </c>
      <c r="E17" s="35">
        <v>32080179.420000002</v>
      </c>
    </row>
    <row r="18" spans="1:5" ht="15.75" x14ac:dyDescent="0.25">
      <c r="A18" s="8"/>
      <c r="B18" s="8"/>
      <c r="C18" s="11"/>
      <c r="D18" s="8" t="s">
        <v>28</v>
      </c>
      <c r="E18" s="35">
        <v>1096267.81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45004244.390000001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35">
        <v>492085842</v>
      </c>
    </row>
    <row r="22" spans="1:5" ht="15.75" x14ac:dyDescent="0.25">
      <c r="A22" s="8"/>
      <c r="B22" s="8"/>
      <c r="C22" s="8" t="s">
        <v>31</v>
      </c>
      <c r="D22" s="8"/>
      <c r="E22" s="33">
        <v>0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10680.36</v>
      </c>
    </row>
    <row r="27" spans="1:5" ht="15.75" x14ac:dyDescent="0.25">
      <c r="A27" s="8"/>
      <c r="B27" s="8"/>
      <c r="C27" s="8"/>
      <c r="D27" s="8" t="s">
        <v>36</v>
      </c>
      <c r="E27" s="3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35">
        <v>661272.6</v>
      </c>
    </row>
    <row r="30" spans="1:5" ht="15.75" x14ac:dyDescent="0.25">
      <c r="A30" s="8"/>
      <c r="B30" s="8"/>
      <c r="C30" s="8"/>
      <c r="D30" s="8" t="s">
        <v>39</v>
      </c>
      <c r="E30" s="33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35">
        <v>0</v>
      </c>
    </row>
    <row r="36" spans="1:5" ht="15.75" x14ac:dyDescent="0.25">
      <c r="A36" s="8"/>
      <c r="B36" s="8" t="s">
        <v>45</v>
      </c>
      <c r="C36" s="8"/>
      <c r="D36" s="8"/>
      <c r="E36" s="35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589777526.43000007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35">
        <v>57148062.5</v>
      </c>
    </row>
    <row r="43" spans="1:5" ht="15.75" x14ac:dyDescent="0.25">
      <c r="A43" s="8"/>
      <c r="B43" s="8"/>
      <c r="C43" s="8"/>
      <c r="D43" s="8" t="s">
        <v>11</v>
      </c>
      <c r="E43" s="35">
        <v>141647690.49000001</v>
      </c>
    </row>
    <row r="44" spans="1:5" ht="15.75" x14ac:dyDescent="0.25">
      <c r="A44" s="8"/>
      <c r="B44" s="8"/>
      <c r="C44" s="8"/>
      <c r="D44" s="8" t="s">
        <v>12</v>
      </c>
      <c r="E44" s="35">
        <v>3558663.27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35">
        <v>0</v>
      </c>
    </row>
    <row r="47" spans="1:5" ht="15.75" x14ac:dyDescent="0.25">
      <c r="A47" s="8"/>
      <c r="B47" s="8"/>
      <c r="C47" s="8"/>
      <c r="D47" s="8" t="s">
        <v>11</v>
      </c>
      <c r="E47" s="35">
        <v>7210496.8700000001</v>
      </c>
    </row>
    <row r="48" spans="1:5" ht="15.75" x14ac:dyDescent="0.25">
      <c r="A48" s="8"/>
      <c r="B48" s="8"/>
      <c r="C48" s="8"/>
      <c r="D48" s="8" t="s">
        <v>12</v>
      </c>
      <c r="E48" s="35">
        <v>0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35">
        <v>19979872.039999999</v>
      </c>
    </row>
    <row r="51" spans="1:5" ht="15.75" x14ac:dyDescent="0.25">
      <c r="A51" s="8"/>
      <c r="B51" s="8"/>
      <c r="C51" s="8"/>
      <c r="D51" s="8" t="s">
        <v>11</v>
      </c>
      <c r="E51" s="35">
        <v>18107302.710000001</v>
      </c>
    </row>
    <row r="52" spans="1:5" ht="15.75" x14ac:dyDescent="0.25">
      <c r="A52" s="8"/>
      <c r="B52" s="8"/>
      <c r="C52" s="8"/>
      <c r="D52" s="8" t="s">
        <v>12</v>
      </c>
      <c r="E52" s="34">
        <v>233493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35">
        <v>1685099.79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35">
        <v>696344.36</v>
      </c>
    </row>
    <row r="59" spans="1:5" ht="15.75" x14ac:dyDescent="0.25">
      <c r="A59" s="8"/>
      <c r="B59" s="8"/>
      <c r="C59" s="8"/>
      <c r="D59" s="8" t="s">
        <v>11</v>
      </c>
      <c r="E59" s="35">
        <v>110538.7</v>
      </c>
    </row>
    <row r="60" spans="1:5" ht="15.75" x14ac:dyDescent="0.25">
      <c r="A60" s="8"/>
      <c r="B60" s="8"/>
      <c r="C60" s="8"/>
      <c r="D60" s="8" t="s">
        <v>12</v>
      </c>
      <c r="E60" s="35">
        <v>44300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35">
        <v>1951772.5</v>
      </c>
    </row>
    <row r="63" spans="1:5" ht="15.75" x14ac:dyDescent="0.25">
      <c r="A63" s="8"/>
      <c r="B63" s="12"/>
      <c r="C63" s="8"/>
      <c r="D63" s="8" t="s">
        <v>11</v>
      </c>
      <c r="E63" s="35">
        <v>17362829.100000001</v>
      </c>
    </row>
    <row r="64" spans="1:5" ht="15.75" x14ac:dyDescent="0.25">
      <c r="A64" s="8"/>
      <c r="B64" s="8"/>
      <c r="C64" s="8"/>
      <c r="D64" s="8" t="s">
        <v>12</v>
      </c>
      <c r="E64" s="35">
        <v>67050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35">
        <v>17616163.300000001</v>
      </c>
    </row>
    <row r="67" spans="1:5" ht="15.75" x14ac:dyDescent="0.25">
      <c r="A67" s="8"/>
      <c r="B67" s="8"/>
      <c r="C67" s="8"/>
      <c r="D67" s="8" t="s">
        <v>11</v>
      </c>
      <c r="E67" s="35">
        <v>76607094.849999994</v>
      </c>
    </row>
    <row r="68" spans="1:5" ht="15.75" x14ac:dyDescent="0.25">
      <c r="A68" s="8"/>
      <c r="B68" s="8"/>
      <c r="C68" s="8"/>
      <c r="D68" s="8" t="s">
        <v>12</v>
      </c>
      <c r="E68" s="35">
        <v>6908980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18">
        <v>0</v>
      </c>
    </row>
    <row r="76" spans="1:5" ht="15.75" x14ac:dyDescent="0.25">
      <c r="A76" s="8"/>
      <c r="B76" s="8"/>
      <c r="C76" s="8"/>
      <c r="D76" s="8" t="s">
        <v>48</v>
      </c>
      <c r="E76" s="18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35">
        <v>12748972.470000001</v>
      </c>
    </row>
    <row r="79" spans="1:5" ht="15.75" x14ac:dyDescent="0.25">
      <c r="A79" s="8"/>
      <c r="B79" s="8"/>
      <c r="C79" s="8"/>
      <c r="D79" s="8" t="s">
        <v>50</v>
      </c>
      <c r="E79" s="35">
        <v>1849000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5">
        <v>1278928</v>
      </c>
    </row>
    <row r="82" spans="1:9" ht="15.75" x14ac:dyDescent="0.25">
      <c r="A82" s="8"/>
      <c r="B82" s="8"/>
      <c r="C82" s="8"/>
      <c r="D82" s="15" t="s">
        <v>50</v>
      </c>
      <c r="E82" s="35">
        <v>13984949.199999999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35">
        <v>5070053.0999999996</v>
      </c>
    </row>
    <row r="88" spans="1:9" ht="15.75" x14ac:dyDescent="0.25">
      <c r="A88" s="8"/>
      <c r="B88" s="8"/>
      <c r="C88" s="8"/>
      <c r="D88" s="8" t="s">
        <v>50</v>
      </c>
      <c r="E88" s="23">
        <v>34800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35">
        <v>0</v>
      </c>
    </row>
    <row r="91" spans="1:9" ht="15.75" x14ac:dyDescent="0.25">
      <c r="A91" s="8"/>
      <c r="B91" s="8"/>
      <c r="C91" s="8"/>
      <c r="D91" s="8" t="s">
        <v>49</v>
      </c>
      <c r="E91" s="35">
        <v>282000</v>
      </c>
    </row>
    <row r="92" spans="1:9" ht="15.75" x14ac:dyDescent="0.25">
      <c r="A92" s="8"/>
      <c r="B92" s="8"/>
      <c r="C92" s="8"/>
      <c r="D92" s="8" t="s">
        <v>50</v>
      </c>
      <c r="E92" s="36">
        <v>0</v>
      </c>
    </row>
    <row r="93" spans="1:9" ht="15.75" x14ac:dyDescent="0.25">
      <c r="A93" s="12" t="s">
        <v>59</v>
      </c>
      <c r="D93" s="8"/>
      <c r="E93" s="30">
        <f>SUM(E41:E92)</f>
        <v>406184456.25000006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3">
        <v>39489427.899999999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3">
        <v>0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33">
        <v>470173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34">
        <v>78468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33">
        <v>13209539.51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18">
        <v>72586069.150000006</v>
      </c>
    </row>
    <row r="111" spans="1:9" ht="15.75" x14ac:dyDescent="0.25">
      <c r="A111" s="12" t="s">
        <v>58</v>
      </c>
      <c r="E111" s="32">
        <f>SUM(E95:E110)</f>
        <v>125833677.56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532018133.81000006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639CA-685A-482A-9605-345BD274E650}">
  <dimension ref="A1:I112"/>
  <sheetViews>
    <sheetView topLeftCell="A3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37" t="s">
        <v>68</v>
      </c>
      <c r="B1" s="37"/>
      <c r="C1" s="37"/>
      <c r="D1" s="37"/>
      <c r="E1" s="37"/>
      <c r="F1" s="37"/>
      <c r="G1" s="37"/>
      <c r="H1" s="37"/>
      <c r="I1" s="37"/>
    </row>
    <row r="2" spans="1:9" ht="15.75" x14ac:dyDescent="0.25">
      <c r="A2" s="38" t="s">
        <v>0</v>
      </c>
      <c r="B2" s="38"/>
      <c r="C2" s="38"/>
      <c r="D2" s="38"/>
      <c r="E2" s="38"/>
      <c r="F2" s="38"/>
      <c r="G2" s="38"/>
      <c r="H2" s="38"/>
      <c r="I2" s="38"/>
    </row>
    <row r="3" spans="1:9" ht="15.75" x14ac:dyDescent="0.25">
      <c r="A3" s="37" t="s">
        <v>70</v>
      </c>
      <c r="B3" s="37"/>
      <c r="C3" s="37"/>
      <c r="D3" s="37"/>
      <c r="E3" s="37"/>
      <c r="F3" s="37"/>
      <c r="G3" s="37"/>
      <c r="H3" s="37"/>
      <c r="I3" s="37"/>
    </row>
    <row r="4" spans="1:9" ht="15.75" x14ac:dyDescent="0.25">
      <c r="A4" s="37"/>
      <c r="B4" s="37"/>
      <c r="C4" s="37"/>
      <c r="D4" s="37"/>
      <c r="E4" s="37"/>
      <c r="F4" s="37"/>
      <c r="G4" s="37"/>
      <c r="H4" s="37"/>
      <c r="I4" s="37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37" t="s">
        <v>1</v>
      </c>
      <c r="B6" s="37"/>
      <c r="C6" s="37"/>
      <c r="D6" s="37"/>
      <c r="E6" s="39" t="s">
        <v>2</v>
      </c>
    </row>
    <row r="7" spans="1:9" ht="15" customHeight="1" x14ac:dyDescent="0.25">
      <c r="A7" s="37"/>
      <c r="B7" s="37"/>
      <c r="C7" s="37"/>
      <c r="D7" s="37"/>
      <c r="E7" s="40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35">
        <v>135935763.93000001</v>
      </c>
    </row>
    <row r="12" spans="1:9" ht="15.75" x14ac:dyDescent="0.25">
      <c r="A12" s="8"/>
      <c r="B12" s="8"/>
      <c r="C12" s="8"/>
      <c r="D12" s="8" t="s">
        <v>24</v>
      </c>
      <c r="E12" s="35">
        <v>280229991.67000002</v>
      </c>
    </row>
    <row r="13" spans="1:9" ht="15.75" x14ac:dyDescent="0.25">
      <c r="A13" s="8"/>
      <c r="B13" s="8"/>
      <c r="C13" s="8"/>
      <c r="D13" s="8" t="s">
        <v>25</v>
      </c>
      <c r="E13" s="35">
        <v>21732987.210000001</v>
      </c>
    </row>
    <row r="14" spans="1:9" ht="15.75" x14ac:dyDescent="0.25">
      <c r="A14" s="8"/>
      <c r="B14" s="8"/>
      <c r="C14" s="8" t="s">
        <v>4</v>
      </c>
      <c r="D14" s="8"/>
      <c r="E14" s="19">
        <f>SUM(E11:E13)</f>
        <v>437898742.81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35">
        <v>24572245.289999999</v>
      </c>
    </row>
    <row r="17" spans="1:5" ht="15.75" x14ac:dyDescent="0.25">
      <c r="A17" s="8"/>
      <c r="B17" s="8"/>
      <c r="C17" s="8"/>
      <c r="D17" s="8" t="s">
        <v>27</v>
      </c>
      <c r="E17" s="35">
        <v>46949922.700000003</v>
      </c>
    </row>
    <row r="18" spans="1:5" ht="15.75" x14ac:dyDescent="0.25">
      <c r="A18" s="8"/>
      <c r="B18" s="8"/>
      <c r="C18" s="11"/>
      <c r="D18" s="8" t="s">
        <v>28</v>
      </c>
      <c r="E18" s="35">
        <v>45060504.350000001</v>
      </c>
    </row>
    <row r="19" spans="1:5" ht="15.75" x14ac:dyDescent="0.25">
      <c r="A19" s="8"/>
      <c r="B19" s="8"/>
      <c r="C19" s="8" t="s">
        <v>6</v>
      </c>
      <c r="D19" s="8"/>
      <c r="E19" s="19">
        <f>SUM(E16:E18)</f>
        <v>116582672.34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35">
        <v>610302192</v>
      </c>
    </row>
    <row r="22" spans="1:5" ht="15.75" x14ac:dyDescent="0.25">
      <c r="A22" s="8"/>
      <c r="B22" s="8"/>
      <c r="C22" s="8" t="s">
        <v>31</v>
      </c>
      <c r="D22" s="8"/>
      <c r="E22" s="33">
        <v>4806279.51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18">
        <v>0</v>
      </c>
    </row>
    <row r="27" spans="1:5" ht="15.75" x14ac:dyDescent="0.25">
      <c r="A27" s="8"/>
      <c r="B27" s="8"/>
      <c r="C27" s="8"/>
      <c r="D27" s="8" t="s">
        <v>36</v>
      </c>
      <c r="E27" s="3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35">
        <v>4342144.5</v>
      </c>
    </row>
    <row r="30" spans="1:5" ht="15.75" x14ac:dyDescent="0.25">
      <c r="A30" s="8"/>
      <c r="B30" s="8"/>
      <c r="C30" s="8"/>
      <c r="D30" s="8" t="s">
        <v>39</v>
      </c>
      <c r="E30" s="33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</row>
    <row r="33" spans="1:5" ht="15.75" x14ac:dyDescent="0.25">
      <c r="A33" s="8"/>
      <c r="B33" s="8"/>
      <c r="C33" s="8"/>
      <c r="D33" s="8" t="s">
        <v>42</v>
      </c>
      <c r="E33" s="21">
        <v>20266360.879999999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35">
        <v>0</v>
      </c>
    </row>
    <row r="36" spans="1:5" ht="15.75" x14ac:dyDescent="0.25">
      <c r="A36" s="8"/>
      <c r="B36" s="8" t="s">
        <v>45</v>
      </c>
      <c r="C36" s="8"/>
      <c r="D36" s="8"/>
      <c r="E36" s="35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1194198392.0400002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35">
        <v>187424208.18000001</v>
      </c>
    </row>
    <row r="43" spans="1:5" ht="15.75" x14ac:dyDescent="0.25">
      <c r="A43" s="8"/>
      <c r="B43" s="8"/>
      <c r="C43" s="8"/>
      <c r="D43" s="8" t="s">
        <v>11</v>
      </c>
      <c r="E43" s="35">
        <v>263914064.66</v>
      </c>
    </row>
    <row r="44" spans="1:5" ht="15.75" x14ac:dyDescent="0.25">
      <c r="A44" s="8"/>
      <c r="B44" s="8"/>
      <c r="C44" s="8"/>
      <c r="D44" s="8" t="s">
        <v>12</v>
      </c>
      <c r="E44" s="35">
        <v>104174680.36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35">
        <v>0</v>
      </c>
    </row>
    <row r="47" spans="1:5" ht="15.75" x14ac:dyDescent="0.25">
      <c r="A47" s="8"/>
      <c r="B47" s="8"/>
      <c r="C47" s="8"/>
      <c r="D47" s="8" t="s">
        <v>11</v>
      </c>
      <c r="E47" s="35">
        <v>33157795.399999999</v>
      </c>
    </row>
    <row r="48" spans="1:5" ht="15.75" x14ac:dyDescent="0.25">
      <c r="A48" s="8"/>
      <c r="B48" s="8"/>
      <c r="C48" s="8"/>
      <c r="D48" s="8" t="s">
        <v>12</v>
      </c>
      <c r="E48" s="35">
        <v>22141541.859999999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35">
        <v>58720041.649999999</v>
      </c>
    </row>
    <row r="51" spans="1:5" ht="15.75" x14ac:dyDescent="0.25">
      <c r="A51" s="8"/>
      <c r="B51" s="8"/>
      <c r="C51" s="8"/>
      <c r="D51" s="8" t="s">
        <v>11</v>
      </c>
      <c r="E51" s="35">
        <v>48638437.369999997</v>
      </c>
    </row>
    <row r="52" spans="1:5" ht="15.75" x14ac:dyDescent="0.25">
      <c r="A52" s="8"/>
      <c r="B52" s="8"/>
      <c r="C52" s="8"/>
      <c r="D52" s="8" t="s">
        <v>12</v>
      </c>
      <c r="E52" s="34">
        <v>13205278.27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35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35">
        <v>821981.33</v>
      </c>
    </row>
    <row r="59" spans="1:5" ht="15.75" x14ac:dyDescent="0.25">
      <c r="A59" s="8"/>
      <c r="B59" s="8"/>
      <c r="C59" s="8"/>
      <c r="D59" s="8" t="s">
        <v>11</v>
      </c>
      <c r="E59" s="35">
        <v>190827.28</v>
      </c>
    </row>
    <row r="60" spans="1:5" ht="15.75" x14ac:dyDescent="0.25">
      <c r="A60" s="8"/>
      <c r="B60" s="8"/>
      <c r="C60" s="8"/>
      <c r="D60" s="8" t="s">
        <v>12</v>
      </c>
      <c r="E60" s="35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35">
        <v>7454488.1500000004</v>
      </c>
    </row>
    <row r="63" spans="1:5" ht="15.75" x14ac:dyDescent="0.25">
      <c r="A63" s="8"/>
      <c r="B63" s="12"/>
      <c r="C63" s="8"/>
      <c r="D63" s="8" t="s">
        <v>11</v>
      </c>
      <c r="E63" s="35">
        <v>14617745.07</v>
      </c>
    </row>
    <row r="64" spans="1:5" ht="15.75" x14ac:dyDescent="0.25">
      <c r="A64" s="8"/>
      <c r="B64" s="8"/>
      <c r="C64" s="8"/>
      <c r="D64" s="8" t="s">
        <v>12</v>
      </c>
      <c r="E64" s="35">
        <v>0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35">
        <v>57171830.380000003</v>
      </c>
    </row>
    <row r="67" spans="1:5" ht="15.75" x14ac:dyDescent="0.25">
      <c r="A67" s="8"/>
      <c r="B67" s="8"/>
      <c r="C67" s="8"/>
      <c r="D67" s="8" t="s">
        <v>11</v>
      </c>
      <c r="E67" s="35">
        <v>77245009.75</v>
      </c>
    </row>
    <row r="68" spans="1:5" ht="15.75" x14ac:dyDescent="0.25">
      <c r="A68" s="8"/>
      <c r="B68" s="8"/>
      <c r="C68" s="8"/>
      <c r="D68" s="8" t="s">
        <v>12</v>
      </c>
      <c r="E68" s="35">
        <v>60000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18">
        <v>0</v>
      </c>
    </row>
    <row r="76" spans="1:5" ht="15.75" x14ac:dyDescent="0.25">
      <c r="A76" s="8"/>
      <c r="B76" s="8"/>
      <c r="C76" s="8"/>
      <c r="D76" s="8" t="s">
        <v>48</v>
      </c>
      <c r="E76" s="18">
        <v>12275215.18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35">
        <v>34298604.880000003</v>
      </c>
    </row>
    <row r="79" spans="1:5" ht="15.75" x14ac:dyDescent="0.25">
      <c r="A79" s="8"/>
      <c r="B79" s="8"/>
      <c r="C79" s="8"/>
      <c r="D79" s="8" t="s">
        <v>50</v>
      </c>
      <c r="E79" s="35">
        <v>5919996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5">
        <v>0</v>
      </c>
    </row>
    <row r="82" spans="1:9" ht="15.75" x14ac:dyDescent="0.25">
      <c r="A82" s="8"/>
      <c r="B82" s="8"/>
      <c r="C82" s="8"/>
      <c r="D82" s="15" t="s">
        <v>50</v>
      </c>
      <c r="E82" s="35">
        <v>67210784.189999998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35">
        <v>0</v>
      </c>
    </row>
    <row r="88" spans="1:9" ht="15.75" x14ac:dyDescent="0.25">
      <c r="A88" s="8"/>
      <c r="B88" s="8"/>
      <c r="C88" s="8"/>
      <c r="D88" s="8" t="s">
        <v>50</v>
      </c>
      <c r="E88" s="23">
        <v>2015113.07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35">
        <v>17586806.469999999</v>
      </c>
    </row>
    <row r="91" spans="1:9" ht="15.75" x14ac:dyDescent="0.25">
      <c r="A91" s="8"/>
      <c r="B91" s="8"/>
      <c r="C91" s="8"/>
      <c r="D91" s="8" t="s">
        <v>49</v>
      </c>
      <c r="E91" s="35">
        <v>70000</v>
      </c>
    </row>
    <row r="92" spans="1:9" ht="15.75" x14ac:dyDescent="0.25">
      <c r="A92" s="8"/>
      <c r="B92" s="8"/>
      <c r="C92" s="8"/>
      <c r="D92" s="8" t="s">
        <v>50</v>
      </c>
      <c r="E92" s="36">
        <v>0</v>
      </c>
    </row>
    <row r="93" spans="1:9" ht="15.75" x14ac:dyDescent="0.25">
      <c r="A93" s="12" t="s">
        <v>59</v>
      </c>
      <c r="D93" s="8"/>
      <c r="E93" s="30">
        <f>SUM(E41:E92)</f>
        <v>1028314449.5000001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3">
        <v>17134886.800000001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3">
        <v>0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33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34">
        <v>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33">
        <v>1040049.37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18">
        <v>21960972.800000001</v>
      </c>
    </row>
    <row r="111" spans="1:9" ht="15.75" x14ac:dyDescent="0.25">
      <c r="A111" s="12" t="s">
        <v>58</v>
      </c>
      <c r="E111" s="32">
        <f>SUM(E95:E110)</f>
        <v>40135908.969999999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1068450358.4700001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647E1-5327-4EE4-98EB-10DBAC6D7942}">
  <dimension ref="A1:I112"/>
  <sheetViews>
    <sheetView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37" t="s">
        <v>64</v>
      </c>
      <c r="B1" s="37"/>
      <c r="C1" s="37"/>
      <c r="D1" s="37"/>
      <c r="E1" s="37"/>
      <c r="F1" s="37"/>
      <c r="G1" s="37"/>
      <c r="H1" s="37"/>
      <c r="I1" s="37"/>
    </row>
    <row r="2" spans="1:9" ht="15.75" x14ac:dyDescent="0.25">
      <c r="A2" s="38" t="s">
        <v>0</v>
      </c>
      <c r="B2" s="38"/>
      <c r="C2" s="38"/>
      <c r="D2" s="38"/>
      <c r="E2" s="38"/>
      <c r="F2" s="38"/>
      <c r="G2" s="38"/>
      <c r="H2" s="38"/>
      <c r="I2" s="38"/>
    </row>
    <row r="3" spans="1:9" ht="15.75" x14ac:dyDescent="0.25">
      <c r="A3" s="37" t="s">
        <v>70</v>
      </c>
      <c r="B3" s="37"/>
      <c r="C3" s="37"/>
      <c r="D3" s="37"/>
      <c r="E3" s="37"/>
      <c r="F3" s="37"/>
      <c r="G3" s="37"/>
      <c r="H3" s="37"/>
      <c r="I3" s="37"/>
    </row>
    <row r="4" spans="1:9" ht="15.75" x14ac:dyDescent="0.25">
      <c r="A4" s="37"/>
      <c r="B4" s="37"/>
      <c r="C4" s="37"/>
      <c r="D4" s="37"/>
      <c r="E4" s="37"/>
      <c r="F4" s="37"/>
      <c r="G4" s="37"/>
      <c r="H4" s="37"/>
      <c r="I4" s="37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37" t="s">
        <v>1</v>
      </c>
      <c r="B6" s="37"/>
      <c r="C6" s="37"/>
      <c r="D6" s="37"/>
      <c r="E6" s="39" t="s">
        <v>2</v>
      </c>
    </row>
    <row r="7" spans="1:9" ht="15" customHeight="1" x14ac:dyDescent="0.25">
      <c r="A7" s="37"/>
      <c r="B7" s="37"/>
      <c r="C7" s="37"/>
      <c r="D7" s="37"/>
      <c r="E7" s="40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35">
        <v>22983960.640000001</v>
      </c>
    </row>
    <row r="12" spans="1:9" ht="15.75" x14ac:dyDescent="0.25">
      <c r="A12" s="8"/>
      <c r="B12" s="8"/>
      <c r="C12" s="8"/>
      <c r="D12" s="8" t="s">
        <v>24</v>
      </c>
      <c r="E12" s="35">
        <v>33299521.870000001</v>
      </c>
    </row>
    <row r="13" spans="1:9" ht="15.75" x14ac:dyDescent="0.25">
      <c r="A13" s="8"/>
      <c r="B13" s="8"/>
      <c r="C13" s="8"/>
      <c r="D13" s="8" t="s">
        <v>25</v>
      </c>
      <c r="E13" s="35">
        <v>4519531.17</v>
      </c>
    </row>
    <row r="14" spans="1:9" ht="15.75" x14ac:dyDescent="0.25">
      <c r="A14" s="8"/>
      <c r="B14" s="8"/>
      <c r="C14" s="8" t="s">
        <v>4</v>
      </c>
      <c r="D14" s="8"/>
      <c r="E14" s="19">
        <f>SUM(E11:E13)</f>
        <v>60803013.680000007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35">
        <v>13204751.949999999</v>
      </c>
    </row>
    <row r="17" spans="1:5" ht="15.75" x14ac:dyDescent="0.25">
      <c r="A17" s="8"/>
      <c r="B17" s="8"/>
      <c r="C17" s="8"/>
      <c r="D17" s="8" t="s">
        <v>27</v>
      </c>
      <c r="E17" s="35">
        <v>32544717.870000001</v>
      </c>
    </row>
    <row r="18" spans="1:5" ht="15.75" x14ac:dyDescent="0.25">
      <c r="A18" s="8"/>
      <c r="B18" s="8"/>
      <c r="C18" s="11"/>
      <c r="D18" s="8" t="s">
        <v>28</v>
      </c>
      <c r="E18" s="35">
        <v>3326.62</v>
      </c>
    </row>
    <row r="19" spans="1:5" ht="15.75" x14ac:dyDescent="0.25">
      <c r="A19" s="8"/>
      <c r="B19" s="8"/>
      <c r="C19" s="8" t="s">
        <v>6</v>
      </c>
      <c r="D19" s="8"/>
      <c r="E19" s="19">
        <f>SUM(E16:E18)</f>
        <v>45752796.439999998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35">
        <v>474655546.08999997</v>
      </c>
    </row>
    <row r="22" spans="1:5" ht="15.75" x14ac:dyDescent="0.25">
      <c r="A22" s="8"/>
      <c r="B22" s="8"/>
      <c r="C22" s="8" t="s">
        <v>31</v>
      </c>
      <c r="D22" s="8"/>
      <c r="E22" s="33">
        <v>555823.84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18">
        <v>565924.55000000005</v>
      </c>
    </row>
    <row r="27" spans="1:5" ht="15.75" x14ac:dyDescent="0.25">
      <c r="A27" s="8"/>
      <c r="B27" s="8"/>
      <c r="C27" s="8"/>
      <c r="D27" s="8" t="s">
        <v>36</v>
      </c>
      <c r="E27" s="3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35">
        <v>794243.26</v>
      </c>
    </row>
    <row r="30" spans="1:5" ht="15.75" x14ac:dyDescent="0.25">
      <c r="A30" s="8"/>
      <c r="B30" s="8"/>
      <c r="C30" s="8"/>
      <c r="D30" s="8" t="s">
        <v>39</v>
      </c>
      <c r="E30" s="33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35">
        <v>0</v>
      </c>
    </row>
    <row r="36" spans="1:5" ht="15.75" x14ac:dyDescent="0.25">
      <c r="A36" s="8"/>
      <c r="B36" s="8" t="s">
        <v>45</v>
      </c>
      <c r="C36" s="8"/>
      <c r="D36" s="8"/>
      <c r="E36" s="35">
        <v>135424039.68000001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718551387.53999996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35">
        <v>128224878.27</v>
      </c>
    </row>
    <row r="43" spans="1:5" ht="15.75" x14ac:dyDescent="0.25">
      <c r="A43" s="8"/>
      <c r="B43" s="8"/>
      <c r="C43" s="8"/>
      <c r="D43" s="8" t="s">
        <v>11</v>
      </c>
      <c r="E43" s="35">
        <v>136811897.50999999</v>
      </c>
    </row>
    <row r="44" spans="1:5" ht="15.75" x14ac:dyDescent="0.25">
      <c r="A44" s="8"/>
      <c r="B44" s="8"/>
      <c r="C44" s="8"/>
      <c r="D44" s="8" t="s">
        <v>12</v>
      </c>
      <c r="E44" s="35">
        <v>7915733.1500000004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35">
        <v>0</v>
      </c>
    </row>
    <row r="47" spans="1:5" ht="15.75" x14ac:dyDescent="0.25">
      <c r="A47" s="8"/>
      <c r="B47" s="8"/>
      <c r="C47" s="8"/>
      <c r="D47" s="8" t="s">
        <v>11</v>
      </c>
      <c r="E47" s="35">
        <v>9458228.6199999992</v>
      </c>
    </row>
    <row r="48" spans="1:5" ht="15.75" x14ac:dyDescent="0.25">
      <c r="A48" s="8"/>
      <c r="B48" s="8"/>
      <c r="C48" s="8"/>
      <c r="D48" s="8" t="s">
        <v>12</v>
      </c>
      <c r="E48" s="35">
        <v>0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35">
        <v>22999991.640000001</v>
      </c>
    </row>
    <row r="51" spans="1:5" ht="15.75" x14ac:dyDescent="0.25">
      <c r="A51" s="8"/>
      <c r="B51" s="8"/>
      <c r="C51" s="8"/>
      <c r="D51" s="8" t="s">
        <v>11</v>
      </c>
      <c r="E51" s="35">
        <v>15641671.949999999</v>
      </c>
    </row>
    <row r="52" spans="1:5" ht="15.75" x14ac:dyDescent="0.25">
      <c r="A52" s="8"/>
      <c r="B52" s="8"/>
      <c r="C52" s="8"/>
      <c r="D52" s="8" t="s">
        <v>12</v>
      </c>
      <c r="E52" s="34">
        <v>0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35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35">
        <v>0</v>
      </c>
    </row>
    <row r="59" spans="1:5" ht="15.75" x14ac:dyDescent="0.25">
      <c r="A59" s="8"/>
      <c r="B59" s="8"/>
      <c r="C59" s="8"/>
      <c r="D59" s="8" t="s">
        <v>11</v>
      </c>
      <c r="E59" s="35">
        <v>0</v>
      </c>
    </row>
    <row r="60" spans="1:5" ht="15.75" x14ac:dyDescent="0.25">
      <c r="A60" s="8"/>
      <c r="B60" s="8"/>
      <c r="C60" s="8"/>
      <c r="D60" s="8" t="s">
        <v>12</v>
      </c>
      <c r="E60" s="35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35">
        <v>4116938.23</v>
      </c>
    </row>
    <row r="63" spans="1:5" ht="15.75" x14ac:dyDescent="0.25">
      <c r="A63" s="8"/>
      <c r="B63" s="12"/>
      <c r="C63" s="8"/>
      <c r="D63" s="8" t="s">
        <v>11</v>
      </c>
      <c r="E63" s="35">
        <v>17264061.350000001</v>
      </c>
    </row>
    <row r="64" spans="1:5" ht="15.75" x14ac:dyDescent="0.25">
      <c r="A64" s="8"/>
      <c r="B64" s="8"/>
      <c r="C64" s="8"/>
      <c r="D64" s="8" t="s">
        <v>12</v>
      </c>
      <c r="E64" s="35">
        <v>0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35">
        <v>70220933.019999996</v>
      </c>
    </row>
    <row r="67" spans="1:5" ht="15.75" x14ac:dyDescent="0.25">
      <c r="A67" s="8"/>
      <c r="B67" s="8"/>
      <c r="C67" s="8"/>
      <c r="D67" s="8" t="s">
        <v>11</v>
      </c>
      <c r="E67" s="35">
        <v>43912487.840000004</v>
      </c>
    </row>
    <row r="68" spans="1:5" ht="15.75" x14ac:dyDescent="0.25">
      <c r="A68" s="8"/>
      <c r="B68" s="8"/>
      <c r="C68" s="8"/>
      <c r="D68" s="8" t="s">
        <v>12</v>
      </c>
      <c r="E68" s="35">
        <v>8434042.9399999995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18">
        <v>0</v>
      </c>
    </row>
    <row r="76" spans="1:5" ht="15.75" x14ac:dyDescent="0.25">
      <c r="A76" s="8"/>
      <c r="B76" s="8"/>
      <c r="C76" s="8"/>
      <c r="D76" s="8" t="s">
        <v>48</v>
      </c>
      <c r="E76" s="18">
        <v>5854228.1399999997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35">
        <v>1301662.1000000001</v>
      </c>
    </row>
    <row r="79" spans="1:5" ht="15.75" x14ac:dyDescent="0.25">
      <c r="A79" s="8"/>
      <c r="B79" s="8"/>
      <c r="C79" s="8"/>
      <c r="D79" s="8" t="s">
        <v>50</v>
      </c>
      <c r="E79" s="35">
        <v>12929846.09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5">
        <v>39859026.450000003</v>
      </c>
    </row>
    <row r="82" spans="1:9" ht="15.75" x14ac:dyDescent="0.25">
      <c r="A82" s="8"/>
      <c r="B82" s="8"/>
      <c r="C82" s="8"/>
      <c r="D82" s="15" t="s">
        <v>50</v>
      </c>
      <c r="E82" s="35">
        <v>38890831.710000001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35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35">
        <v>0</v>
      </c>
    </row>
    <row r="91" spans="1:9" ht="15.75" x14ac:dyDescent="0.25">
      <c r="A91" s="8"/>
      <c r="B91" s="8"/>
      <c r="C91" s="8"/>
      <c r="D91" s="8" t="s">
        <v>49</v>
      </c>
      <c r="E91" s="35">
        <v>0</v>
      </c>
    </row>
    <row r="92" spans="1:9" ht="15.75" x14ac:dyDescent="0.25">
      <c r="A92" s="8"/>
      <c r="B92" s="8"/>
      <c r="C92" s="8"/>
      <c r="D92" s="8" t="s">
        <v>50</v>
      </c>
      <c r="E92" s="36">
        <v>0</v>
      </c>
    </row>
    <row r="93" spans="1:9" ht="15.75" x14ac:dyDescent="0.25">
      <c r="A93" s="12" t="s">
        <v>59</v>
      </c>
      <c r="D93" s="8"/>
      <c r="E93" s="30">
        <f>SUM(E41:E92)</f>
        <v>563836459.00999987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3">
        <v>8148434.8300000001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3">
        <v>329570.38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33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34">
        <v>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33">
        <v>0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18">
        <v>1977216.28</v>
      </c>
    </row>
    <row r="111" spans="1:9" ht="15.75" x14ac:dyDescent="0.25">
      <c r="A111" s="12" t="s">
        <v>58</v>
      </c>
      <c r="E111" s="32">
        <f>SUM(E95:E110)</f>
        <v>10455221.49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574291680.49999988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0C51F-5A07-4EFA-876D-8C2136C1048C}">
  <dimension ref="A1:I112"/>
  <sheetViews>
    <sheetView topLeftCell="A6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37" t="s">
        <v>65</v>
      </c>
      <c r="B1" s="37"/>
      <c r="C1" s="37"/>
      <c r="D1" s="37"/>
      <c r="E1" s="37"/>
      <c r="F1" s="37"/>
      <c r="G1" s="37"/>
      <c r="H1" s="37"/>
      <c r="I1" s="37"/>
    </row>
    <row r="2" spans="1:9" ht="15.75" x14ac:dyDescent="0.25">
      <c r="A2" s="38" t="s">
        <v>0</v>
      </c>
      <c r="B2" s="38"/>
      <c r="C2" s="38"/>
      <c r="D2" s="38"/>
      <c r="E2" s="38"/>
      <c r="F2" s="38"/>
      <c r="G2" s="38"/>
      <c r="H2" s="38"/>
      <c r="I2" s="38"/>
    </row>
    <row r="3" spans="1:9" ht="15.75" x14ac:dyDescent="0.25">
      <c r="A3" s="37" t="s">
        <v>70</v>
      </c>
      <c r="B3" s="37"/>
      <c r="C3" s="37"/>
      <c r="D3" s="37"/>
      <c r="E3" s="37"/>
      <c r="F3" s="37"/>
      <c r="G3" s="37"/>
      <c r="H3" s="37"/>
      <c r="I3" s="37"/>
    </row>
    <row r="4" spans="1:9" ht="15.75" x14ac:dyDescent="0.25">
      <c r="A4" s="37"/>
      <c r="B4" s="37"/>
      <c r="C4" s="37"/>
      <c r="D4" s="37"/>
      <c r="E4" s="37"/>
      <c r="F4" s="37"/>
      <c r="G4" s="37"/>
      <c r="H4" s="37"/>
      <c r="I4" s="37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37" t="s">
        <v>1</v>
      </c>
      <c r="B6" s="37"/>
      <c r="C6" s="37"/>
      <c r="D6" s="37"/>
      <c r="E6" s="39" t="s">
        <v>2</v>
      </c>
    </row>
    <row r="7" spans="1:9" ht="15" customHeight="1" x14ac:dyDescent="0.25">
      <c r="A7" s="37"/>
      <c r="B7" s="37"/>
      <c r="C7" s="37"/>
      <c r="D7" s="37"/>
      <c r="E7" s="40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35">
        <v>95069555.459999993</v>
      </c>
    </row>
    <row r="12" spans="1:9" ht="15.75" x14ac:dyDescent="0.25">
      <c r="A12" s="8"/>
      <c r="B12" s="8"/>
      <c r="C12" s="8"/>
      <c r="D12" s="8" t="s">
        <v>24</v>
      </c>
      <c r="E12" s="35">
        <v>0</v>
      </c>
    </row>
    <row r="13" spans="1:9" ht="15.75" x14ac:dyDescent="0.25">
      <c r="A13" s="8"/>
      <c r="B13" s="8"/>
      <c r="C13" s="8"/>
      <c r="D13" s="8" t="s">
        <v>25</v>
      </c>
      <c r="E13" s="35">
        <v>272412716.97000003</v>
      </c>
    </row>
    <row r="14" spans="1:9" ht="15.75" x14ac:dyDescent="0.25">
      <c r="A14" s="8"/>
      <c r="B14" s="8"/>
      <c r="C14" s="8" t="s">
        <v>4</v>
      </c>
      <c r="D14" s="8"/>
      <c r="E14" s="19">
        <f>SUM(E11:E13)</f>
        <v>367482272.43000001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35">
        <v>0</v>
      </c>
    </row>
    <row r="17" spans="1:5" ht="15.75" x14ac:dyDescent="0.25">
      <c r="A17" s="8"/>
      <c r="B17" s="8"/>
      <c r="C17" s="8"/>
      <c r="D17" s="8" t="s">
        <v>27</v>
      </c>
      <c r="E17" s="35">
        <v>67526894.400000006</v>
      </c>
    </row>
    <row r="18" spans="1:5" ht="15.75" x14ac:dyDescent="0.25">
      <c r="A18" s="8"/>
      <c r="B18" s="8"/>
      <c r="C18" s="11"/>
      <c r="D18" s="8" t="s">
        <v>28</v>
      </c>
      <c r="E18" s="35">
        <v>157352475.86000001</v>
      </c>
    </row>
    <row r="19" spans="1:5" ht="15.75" x14ac:dyDescent="0.25">
      <c r="A19" s="8"/>
      <c r="B19" s="8"/>
      <c r="C19" s="8" t="s">
        <v>6</v>
      </c>
      <c r="D19" s="8"/>
      <c r="E19" s="19">
        <f>SUM(E16:E18)</f>
        <v>224879370.26000002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35">
        <v>560431517</v>
      </c>
    </row>
    <row r="22" spans="1:5" ht="15.75" x14ac:dyDescent="0.25">
      <c r="A22" s="8"/>
      <c r="B22" s="8"/>
      <c r="C22" s="8" t="s">
        <v>31</v>
      </c>
      <c r="D22" s="8"/>
      <c r="E22" s="33">
        <v>1934854.31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1393152.53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18">
        <v>0</v>
      </c>
    </row>
    <row r="27" spans="1:5" ht="15.75" x14ac:dyDescent="0.25">
      <c r="A27" s="8"/>
      <c r="B27" s="8"/>
      <c r="C27" s="8"/>
      <c r="D27" s="8" t="s">
        <v>36</v>
      </c>
      <c r="E27" s="3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35">
        <v>0</v>
      </c>
    </row>
    <row r="30" spans="1:5" ht="15.75" x14ac:dyDescent="0.25">
      <c r="A30" s="8"/>
      <c r="B30" s="8"/>
      <c r="C30" s="8"/>
      <c r="D30" s="8" t="s">
        <v>39</v>
      </c>
      <c r="E30" s="33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35">
        <v>0</v>
      </c>
    </row>
    <row r="36" spans="1:5" ht="15.75" x14ac:dyDescent="0.25">
      <c r="A36" s="8"/>
      <c r="B36" s="8" t="s">
        <v>45</v>
      </c>
      <c r="C36" s="8"/>
      <c r="D36" s="8"/>
      <c r="E36" s="35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1156121166.53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35">
        <v>204452007.55000001</v>
      </c>
    </row>
    <row r="43" spans="1:5" ht="15.75" x14ac:dyDescent="0.25">
      <c r="A43" s="8"/>
      <c r="B43" s="8"/>
      <c r="C43" s="8"/>
      <c r="D43" s="8" t="s">
        <v>11</v>
      </c>
      <c r="E43" s="35">
        <v>170535985.33000001</v>
      </c>
    </row>
    <row r="44" spans="1:5" ht="15.75" x14ac:dyDescent="0.25">
      <c r="A44" s="8"/>
      <c r="B44" s="8"/>
      <c r="C44" s="8"/>
      <c r="D44" s="8" t="s">
        <v>12</v>
      </c>
      <c r="E44" s="35">
        <v>23982545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35">
        <v>9843728.6999999993</v>
      </c>
    </row>
    <row r="47" spans="1:5" ht="15.75" x14ac:dyDescent="0.25">
      <c r="A47" s="8"/>
      <c r="B47" s="8"/>
      <c r="C47" s="8"/>
      <c r="D47" s="8" t="s">
        <v>11</v>
      </c>
      <c r="E47" s="35">
        <v>38699008.68</v>
      </c>
    </row>
    <row r="48" spans="1:5" ht="15.75" x14ac:dyDescent="0.25">
      <c r="A48" s="8"/>
      <c r="B48" s="8"/>
      <c r="C48" s="8"/>
      <c r="D48" s="8" t="s">
        <v>12</v>
      </c>
      <c r="E48" s="35">
        <v>12326172.189999999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35">
        <v>40665240.200000003</v>
      </c>
    </row>
    <row r="51" spans="1:5" ht="15.75" x14ac:dyDescent="0.25">
      <c r="A51" s="8"/>
      <c r="B51" s="8"/>
      <c r="C51" s="8"/>
      <c r="D51" s="8" t="s">
        <v>11</v>
      </c>
      <c r="E51" s="35">
        <v>27618845</v>
      </c>
    </row>
    <row r="52" spans="1:5" ht="15.75" x14ac:dyDescent="0.25">
      <c r="A52" s="8"/>
      <c r="B52" s="8"/>
      <c r="C52" s="8"/>
      <c r="D52" s="8" t="s">
        <v>12</v>
      </c>
      <c r="E52" s="34">
        <v>7172100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5361272.8899999997</v>
      </c>
    </row>
    <row r="55" spans="1:5" ht="15.75" x14ac:dyDescent="0.25">
      <c r="A55" s="8"/>
      <c r="B55" s="8"/>
      <c r="C55" s="8"/>
      <c r="D55" s="8" t="s">
        <v>11</v>
      </c>
      <c r="E55" s="35">
        <v>5556141.4900000002</v>
      </c>
    </row>
    <row r="56" spans="1:5" ht="15.75" x14ac:dyDescent="0.25">
      <c r="A56" s="8"/>
      <c r="B56" s="8"/>
      <c r="C56" s="13"/>
      <c r="D56" s="8" t="s">
        <v>12</v>
      </c>
      <c r="E56" s="22">
        <v>325000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35">
        <v>4176757.38</v>
      </c>
    </row>
    <row r="59" spans="1:5" ht="15.75" x14ac:dyDescent="0.25">
      <c r="A59" s="8"/>
      <c r="B59" s="8"/>
      <c r="C59" s="8"/>
      <c r="D59" s="8" t="s">
        <v>11</v>
      </c>
      <c r="E59" s="35">
        <v>2563241.0099999998</v>
      </c>
    </row>
    <row r="60" spans="1:5" ht="15.75" x14ac:dyDescent="0.25">
      <c r="A60" s="8"/>
      <c r="B60" s="8"/>
      <c r="C60" s="8"/>
      <c r="D60" s="8" t="s">
        <v>12</v>
      </c>
      <c r="E60" s="35">
        <v>1407525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35">
        <v>19098339.030000001</v>
      </c>
    </row>
    <row r="63" spans="1:5" ht="15.75" x14ac:dyDescent="0.25">
      <c r="A63" s="8"/>
      <c r="B63" s="12"/>
      <c r="C63" s="8"/>
      <c r="D63" s="8" t="s">
        <v>11</v>
      </c>
      <c r="E63" s="35">
        <v>61489943.659999996</v>
      </c>
    </row>
    <row r="64" spans="1:5" ht="15.75" x14ac:dyDescent="0.25">
      <c r="A64" s="8"/>
      <c r="B64" s="8"/>
      <c r="C64" s="8"/>
      <c r="D64" s="8" t="s">
        <v>12</v>
      </c>
      <c r="E64" s="35">
        <v>4784824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35">
        <v>77307850.859999999</v>
      </c>
    </row>
    <row r="67" spans="1:5" ht="15.75" x14ac:dyDescent="0.25">
      <c r="A67" s="8"/>
      <c r="B67" s="8"/>
      <c r="C67" s="8"/>
      <c r="D67" s="8" t="s">
        <v>11</v>
      </c>
      <c r="E67" s="35">
        <v>66426640.549999997</v>
      </c>
    </row>
    <row r="68" spans="1:5" ht="15.75" x14ac:dyDescent="0.25">
      <c r="A68" s="8"/>
      <c r="B68" s="8"/>
      <c r="C68" s="8"/>
      <c r="D68" s="8" t="s">
        <v>12</v>
      </c>
      <c r="E68" s="35">
        <v>111499225.79000001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69986349.390000001</v>
      </c>
    </row>
    <row r="71" spans="1:5" ht="15.75" x14ac:dyDescent="0.25">
      <c r="A71" s="8"/>
      <c r="B71" s="8"/>
      <c r="C71" s="8"/>
      <c r="D71" s="8" t="s">
        <v>11</v>
      </c>
      <c r="E71" s="23">
        <v>52406876.490000002</v>
      </c>
    </row>
    <row r="72" spans="1:5" ht="15.75" x14ac:dyDescent="0.25">
      <c r="A72" s="8"/>
      <c r="B72" s="8"/>
      <c r="C72" s="8"/>
      <c r="D72" s="8" t="s">
        <v>12</v>
      </c>
      <c r="E72" s="28">
        <v>6570598.5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18">
        <v>0</v>
      </c>
    </row>
    <row r="76" spans="1:5" ht="15.75" x14ac:dyDescent="0.25">
      <c r="A76" s="8"/>
      <c r="B76" s="8"/>
      <c r="C76" s="8"/>
      <c r="D76" s="8" t="s">
        <v>48</v>
      </c>
      <c r="E76" s="18">
        <v>19717993.399999999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35">
        <v>6497082.6200000001</v>
      </c>
    </row>
    <row r="79" spans="1:5" ht="15.75" x14ac:dyDescent="0.25">
      <c r="A79" s="8"/>
      <c r="B79" s="8"/>
      <c r="C79" s="8"/>
      <c r="D79" s="8" t="s">
        <v>50</v>
      </c>
      <c r="E79" s="35">
        <v>17608005.170000002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5">
        <v>0</v>
      </c>
    </row>
    <row r="82" spans="1:9" ht="15.75" x14ac:dyDescent="0.25">
      <c r="A82" s="8"/>
      <c r="B82" s="8"/>
      <c r="C82" s="8"/>
      <c r="D82" s="15" t="s">
        <v>50</v>
      </c>
      <c r="E82" s="35">
        <v>30991923.760000002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35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35">
        <v>15000</v>
      </c>
    </row>
    <row r="91" spans="1:9" ht="15.75" x14ac:dyDescent="0.25">
      <c r="A91" s="8"/>
      <c r="B91" s="8"/>
      <c r="C91" s="8"/>
      <c r="D91" s="8" t="s">
        <v>49</v>
      </c>
      <c r="E91" s="35">
        <v>7900870</v>
      </c>
    </row>
    <row r="92" spans="1:9" ht="15.75" x14ac:dyDescent="0.25">
      <c r="A92" s="8"/>
      <c r="B92" s="8"/>
      <c r="C92" s="8"/>
      <c r="D92" s="8" t="s">
        <v>50</v>
      </c>
      <c r="E92" s="36">
        <v>5496319.9000000004</v>
      </c>
    </row>
    <row r="93" spans="1:9" ht="15.75" x14ac:dyDescent="0.25">
      <c r="A93" s="12" t="s">
        <v>59</v>
      </c>
      <c r="D93" s="8"/>
      <c r="E93" s="30">
        <f>SUM(E41:E92)</f>
        <v>1112483413.54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3">
        <v>9168751.6600000001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3">
        <v>0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33">
        <v>593579.06999999995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34">
        <v>786943.25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33">
        <v>20911275.68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18">
        <f>5949005.7+2646668+44960962.64+21830530.35</f>
        <v>75387166.689999998</v>
      </c>
    </row>
    <row r="111" spans="1:9" ht="15.75" x14ac:dyDescent="0.25">
      <c r="A111" s="12" t="s">
        <v>58</v>
      </c>
      <c r="E111" s="32">
        <f>SUM(E95:E110)</f>
        <v>106847716.34999999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1219331129.8899999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79A72-461A-4487-B363-35C011A37554}">
  <dimension ref="A1:I112"/>
  <sheetViews>
    <sheetView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37" t="s">
        <v>66</v>
      </c>
      <c r="B1" s="37"/>
      <c r="C1" s="37"/>
      <c r="D1" s="37"/>
      <c r="E1" s="37"/>
      <c r="F1" s="37"/>
      <c r="G1" s="37"/>
      <c r="H1" s="37"/>
      <c r="I1" s="37"/>
    </row>
    <row r="2" spans="1:9" ht="15.75" x14ac:dyDescent="0.25">
      <c r="A2" s="38" t="s">
        <v>0</v>
      </c>
      <c r="B2" s="38"/>
      <c r="C2" s="38"/>
      <c r="D2" s="38"/>
      <c r="E2" s="38"/>
      <c r="F2" s="38"/>
      <c r="G2" s="38"/>
      <c r="H2" s="38"/>
      <c r="I2" s="38"/>
    </row>
    <row r="3" spans="1:9" ht="15.75" x14ac:dyDescent="0.25">
      <c r="A3" s="37" t="s">
        <v>70</v>
      </c>
      <c r="B3" s="37"/>
      <c r="C3" s="37"/>
      <c r="D3" s="37"/>
      <c r="E3" s="37"/>
      <c r="F3" s="37"/>
      <c r="G3" s="37"/>
      <c r="H3" s="37"/>
      <c r="I3" s="37"/>
    </row>
    <row r="4" spans="1:9" ht="15.75" x14ac:dyDescent="0.25">
      <c r="A4" s="37"/>
      <c r="B4" s="37"/>
      <c r="C4" s="37"/>
      <c r="D4" s="37"/>
      <c r="E4" s="37"/>
      <c r="F4" s="37"/>
      <c r="G4" s="37"/>
      <c r="H4" s="37"/>
      <c r="I4" s="37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37" t="s">
        <v>1</v>
      </c>
      <c r="B6" s="37"/>
      <c r="C6" s="37"/>
      <c r="D6" s="37"/>
      <c r="E6" s="39" t="s">
        <v>2</v>
      </c>
    </row>
    <row r="7" spans="1:9" ht="15" customHeight="1" x14ac:dyDescent="0.25">
      <c r="A7" s="37"/>
      <c r="B7" s="37"/>
      <c r="C7" s="37"/>
      <c r="D7" s="37"/>
      <c r="E7" s="40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35">
        <v>11802301.130000001</v>
      </c>
    </row>
    <row r="12" spans="1:9" ht="15.75" x14ac:dyDescent="0.25">
      <c r="A12" s="8"/>
      <c r="B12" s="8"/>
      <c r="C12" s="8"/>
      <c r="D12" s="8" t="s">
        <v>24</v>
      </c>
      <c r="E12" s="35">
        <v>42949289.060000002</v>
      </c>
    </row>
    <row r="13" spans="1:9" ht="15.75" x14ac:dyDescent="0.25">
      <c r="A13" s="8"/>
      <c r="B13" s="8"/>
      <c r="C13" s="8"/>
      <c r="D13" s="8" t="s">
        <v>25</v>
      </c>
      <c r="E13" s="35">
        <f>1382452.95+851745.46+785707</f>
        <v>3019905.41</v>
      </c>
    </row>
    <row r="14" spans="1:9" ht="15.75" x14ac:dyDescent="0.25">
      <c r="A14" s="8"/>
      <c r="B14" s="8"/>
      <c r="C14" s="8" t="s">
        <v>4</v>
      </c>
      <c r="D14" s="8"/>
      <c r="E14" s="19">
        <f>SUM(E11:E13)</f>
        <v>57771495.600000009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35">
        <v>12699409.279999999</v>
      </c>
    </row>
    <row r="17" spans="1:5" ht="15.75" x14ac:dyDescent="0.25">
      <c r="A17" s="8"/>
      <c r="B17" s="8"/>
      <c r="C17" s="8"/>
      <c r="D17" s="8" t="s">
        <v>27</v>
      </c>
      <c r="E17" s="35">
        <v>17952276.48</v>
      </c>
    </row>
    <row r="18" spans="1:5" ht="15.75" x14ac:dyDescent="0.25">
      <c r="A18" s="8"/>
      <c r="B18" s="8"/>
      <c r="C18" s="11"/>
      <c r="D18" s="8" t="s">
        <v>28</v>
      </c>
      <c r="E18" s="35">
        <v>0</v>
      </c>
    </row>
    <row r="19" spans="1:5" ht="15.75" x14ac:dyDescent="0.25">
      <c r="A19" s="8"/>
      <c r="B19" s="8"/>
      <c r="C19" s="8" t="s">
        <v>6</v>
      </c>
      <c r="D19" s="8"/>
      <c r="E19" s="19">
        <f>SUM(E16:E18)</f>
        <v>30651685.759999998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35">
        <v>488945616</v>
      </c>
    </row>
    <row r="22" spans="1:5" ht="15.75" x14ac:dyDescent="0.25">
      <c r="A22" s="8"/>
      <c r="B22" s="8"/>
      <c r="C22" s="8" t="s">
        <v>31</v>
      </c>
      <c r="D22" s="8"/>
      <c r="E22" s="33">
        <v>547028.46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18">
        <v>0</v>
      </c>
    </row>
    <row r="27" spans="1:5" ht="15.75" x14ac:dyDescent="0.25">
      <c r="A27" s="8"/>
      <c r="B27" s="8"/>
      <c r="C27" s="8"/>
      <c r="D27" s="8" t="s">
        <v>36</v>
      </c>
      <c r="E27" s="3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35">
        <v>82945</v>
      </c>
    </row>
    <row r="30" spans="1:5" ht="15.75" x14ac:dyDescent="0.25">
      <c r="A30" s="8"/>
      <c r="B30" s="8"/>
      <c r="C30" s="8"/>
      <c r="D30" s="8" t="s">
        <v>39</v>
      </c>
      <c r="E30" s="33">
        <v>7920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35">
        <v>0</v>
      </c>
    </row>
    <row r="36" spans="1:5" ht="15.75" x14ac:dyDescent="0.25">
      <c r="A36" s="8"/>
      <c r="B36" s="8" t="s">
        <v>45</v>
      </c>
      <c r="C36" s="8"/>
      <c r="D36" s="8"/>
      <c r="E36" s="35">
        <v>51050253.759999998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629056944.58000004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35">
        <v>117968251.98999999</v>
      </c>
    </row>
    <row r="43" spans="1:5" ht="15.75" x14ac:dyDescent="0.25">
      <c r="A43" s="8"/>
      <c r="B43" s="8"/>
      <c r="C43" s="8"/>
      <c r="D43" s="8" t="s">
        <v>11</v>
      </c>
      <c r="E43" s="35">
        <v>50674467.939999998</v>
      </c>
    </row>
    <row r="44" spans="1:5" ht="15.75" x14ac:dyDescent="0.25">
      <c r="A44" s="8"/>
      <c r="B44" s="8"/>
      <c r="C44" s="8"/>
      <c r="D44" s="8" t="s">
        <v>12</v>
      </c>
      <c r="E44" s="35">
        <v>2863331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35">
        <v>0</v>
      </c>
    </row>
    <row r="47" spans="1:5" ht="15.75" x14ac:dyDescent="0.25">
      <c r="A47" s="8"/>
      <c r="B47" s="8"/>
      <c r="C47" s="8"/>
      <c r="D47" s="8" t="s">
        <v>11</v>
      </c>
      <c r="E47" s="35">
        <v>23132632.739999998</v>
      </c>
    </row>
    <row r="48" spans="1:5" ht="15.75" x14ac:dyDescent="0.25">
      <c r="A48" s="8"/>
      <c r="B48" s="8"/>
      <c r="C48" s="8"/>
      <c r="D48" s="8" t="s">
        <v>12</v>
      </c>
      <c r="E48" s="35">
        <v>2842022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35">
        <v>32169646.960000001</v>
      </c>
    </row>
    <row r="51" spans="1:5" ht="15.75" x14ac:dyDescent="0.25">
      <c r="A51" s="8"/>
      <c r="B51" s="8"/>
      <c r="C51" s="8"/>
      <c r="D51" s="8" t="s">
        <v>11</v>
      </c>
      <c r="E51" s="35">
        <v>22377785.82</v>
      </c>
    </row>
    <row r="52" spans="1:5" ht="15.75" x14ac:dyDescent="0.25">
      <c r="A52" s="8"/>
      <c r="B52" s="8"/>
      <c r="C52" s="8"/>
      <c r="D52" s="8" t="s">
        <v>12</v>
      </c>
      <c r="E52" s="34">
        <v>0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35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35">
        <v>0</v>
      </c>
    </row>
    <row r="59" spans="1:5" ht="15.75" x14ac:dyDescent="0.25">
      <c r="A59" s="8"/>
      <c r="B59" s="8"/>
      <c r="C59" s="8"/>
      <c r="D59" s="8" t="s">
        <v>11</v>
      </c>
      <c r="E59" s="35">
        <v>0</v>
      </c>
    </row>
    <row r="60" spans="1:5" ht="15.75" x14ac:dyDescent="0.25">
      <c r="A60" s="8"/>
      <c r="B60" s="8"/>
      <c r="C60" s="8"/>
      <c r="D60" s="8" t="s">
        <v>12</v>
      </c>
      <c r="E60" s="35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35">
        <v>9192870.6300000008</v>
      </c>
    </row>
    <row r="63" spans="1:5" ht="15.75" x14ac:dyDescent="0.25">
      <c r="A63" s="8"/>
      <c r="B63" s="12"/>
      <c r="C63" s="8"/>
      <c r="D63" s="8" t="s">
        <v>11</v>
      </c>
      <c r="E63" s="35">
        <v>10607118.91</v>
      </c>
    </row>
    <row r="64" spans="1:5" ht="15.75" x14ac:dyDescent="0.25">
      <c r="A64" s="8"/>
      <c r="B64" s="8"/>
      <c r="C64" s="8"/>
      <c r="D64" s="8" t="s">
        <v>12</v>
      </c>
      <c r="E64" s="35">
        <v>0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35">
        <v>49859751.359999999</v>
      </c>
    </row>
    <row r="67" spans="1:5" ht="15.75" x14ac:dyDescent="0.25">
      <c r="A67" s="8"/>
      <c r="B67" s="8"/>
      <c r="C67" s="8"/>
      <c r="D67" s="8" t="s">
        <v>11</v>
      </c>
      <c r="E67" s="35">
        <v>54606069.740000002</v>
      </c>
    </row>
    <row r="68" spans="1:5" ht="15.75" x14ac:dyDescent="0.25">
      <c r="A68" s="8"/>
      <c r="B68" s="8"/>
      <c r="C68" s="8"/>
      <c r="D68" s="8" t="s">
        <v>12</v>
      </c>
      <c r="E68" s="35">
        <v>472066.2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18">
        <v>113151.19</v>
      </c>
    </row>
    <row r="76" spans="1:5" ht="15.75" x14ac:dyDescent="0.25">
      <c r="A76" s="8"/>
      <c r="B76" s="8"/>
      <c r="C76" s="8"/>
      <c r="D76" s="8" t="s">
        <v>48</v>
      </c>
      <c r="E76" s="18">
        <v>24820493.460000001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35">
        <v>2089337.82</v>
      </c>
    </row>
    <row r="79" spans="1:5" ht="15.75" x14ac:dyDescent="0.25">
      <c r="A79" s="8"/>
      <c r="B79" s="8"/>
      <c r="C79" s="8"/>
      <c r="D79" s="8" t="s">
        <v>50</v>
      </c>
      <c r="E79" s="35">
        <v>24302835.59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5">
        <v>0</v>
      </c>
    </row>
    <row r="82" spans="1:9" ht="15.75" x14ac:dyDescent="0.25">
      <c r="A82" s="8"/>
      <c r="B82" s="8"/>
      <c r="C82" s="8"/>
      <c r="D82" s="15" t="s">
        <v>50</v>
      </c>
      <c r="E82" s="35">
        <v>92187986.75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35">
        <v>5859376.4000000004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35">
        <v>11189133.75</v>
      </c>
    </row>
    <row r="91" spans="1:9" ht="15.75" x14ac:dyDescent="0.25">
      <c r="A91" s="8"/>
      <c r="B91" s="8"/>
      <c r="C91" s="8"/>
      <c r="D91" s="8" t="s">
        <v>49</v>
      </c>
      <c r="E91" s="35">
        <f>28887481.7+5749301.5+1149904.86</f>
        <v>35786688.060000002</v>
      </c>
    </row>
    <row r="92" spans="1:9" ht="15.75" x14ac:dyDescent="0.25">
      <c r="A92" s="8"/>
      <c r="B92" s="8"/>
      <c r="C92" s="8"/>
      <c r="D92" s="8" t="s">
        <v>50</v>
      </c>
      <c r="E92" s="36">
        <v>0</v>
      </c>
    </row>
    <row r="93" spans="1:9" ht="15.75" x14ac:dyDescent="0.25">
      <c r="A93" s="12" t="s">
        <v>59</v>
      </c>
      <c r="D93" s="8"/>
      <c r="E93" s="30">
        <f>SUM(E41:E92)</f>
        <v>573115018.30999994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3">
        <v>1300100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3">
        <v>0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33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34">
        <v>325650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33">
        <v>58936884.939999998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18">
        <v>0</v>
      </c>
    </row>
    <row r="111" spans="1:9" ht="15.75" x14ac:dyDescent="0.25">
      <c r="A111" s="12" t="s">
        <v>58</v>
      </c>
      <c r="E111" s="32">
        <f>SUM(E95:E110)</f>
        <v>60562634.939999998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633677653.25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DB8D1-CBA9-451C-AF6C-E3E4CA57A4D6}">
  <dimension ref="A1:I112"/>
  <sheetViews>
    <sheetView tabSelected="1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37" t="s">
        <v>67</v>
      </c>
      <c r="B1" s="37"/>
      <c r="C1" s="37"/>
      <c r="D1" s="37"/>
      <c r="E1" s="37"/>
      <c r="F1" s="37"/>
      <c r="G1" s="37"/>
      <c r="H1" s="37"/>
      <c r="I1" s="37"/>
    </row>
    <row r="2" spans="1:9" ht="15.75" x14ac:dyDescent="0.25">
      <c r="A2" s="38" t="s">
        <v>0</v>
      </c>
      <c r="B2" s="38"/>
      <c r="C2" s="38"/>
      <c r="D2" s="38"/>
      <c r="E2" s="38"/>
      <c r="F2" s="38"/>
      <c r="G2" s="38"/>
      <c r="H2" s="38"/>
      <c r="I2" s="38"/>
    </row>
    <row r="3" spans="1:9" ht="15.75" x14ac:dyDescent="0.25">
      <c r="A3" s="37" t="s">
        <v>70</v>
      </c>
      <c r="B3" s="37"/>
      <c r="C3" s="37"/>
      <c r="D3" s="37"/>
      <c r="E3" s="37"/>
      <c r="F3" s="37"/>
      <c r="G3" s="37"/>
      <c r="H3" s="37"/>
      <c r="I3" s="37"/>
    </row>
    <row r="4" spans="1:9" ht="15.75" x14ac:dyDescent="0.25">
      <c r="A4" s="37"/>
      <c r="B4" s="37"/>
      <c r="C4" s="37"/>
      <c r="D4" s="37"/>
      <c r="E4" s="37"/>
      <c r="F4" s="37"/>
      <c r="G4" s="37"/>
      <c r="H4" s="37"/>
      <c r="I4" s="37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37" t="s">
        <v>1</v>
      </c>
      <c r="B6" s="37"/>
      <c r="C6" s="37"/>
      <c r="D6" s="37"/>
      <c r="E6" s="39" t="s">
        <v>2</v>
      </c>
    </row>
    <row r="7" spans="1:9" ht="15" customHeight="1" x14ac:dyDescent="0.25">
      <c r="A7" s="37"/>
      <c r="B7" s="37"/>
      <c r="C7" s="37"/>
      <c r="D7" s="37"/>
      <c r="E7" s="40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35">
        <v>45554575.93</v>
      </c>
    </row>
    <row r="12" spans="1:9" ht="15.75" x14ac:dyDescent="0.25">
      <c r="A12" s="8"/>
      <c r="B12" s="8"/>
      <c r="C12" s="8"/>
      <c r="D12" s="8" t="s">
        <v>24</v>
      </c>
      <c r="E12" s="35">
        <v>47095137.909999996</v>
      </c>
    </row>
    <row r="13" spans="1:9" ht="15.75" x14ac:dyDescent="0.25">
      <c r="A13" s="8"/>
      <c r="B13" s="8"/>
      <c r="C13" s="8"/>
      <c r="D13" s="8" t="s">
        <v>25</v>
      </c>
      <c r="E13" s="35">
        <v>4771275.3499999996</v>
      </c>
    </row>
    <row r="14" spans="1:9" ht="15.75" x14ac:dyDescent="0.25">
      <c r="A14" s="8"/>
      <c r="B14" s="8"/>
      <c r="C14" s="8" t="s">
        <v>4</v>
      </c>
      <c r="D14" s="8"/>
      <c r="E14" s="19">
        <f>SUM(E11:E13)</f>
        <v>97420989.189999998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35">
        <v>18857188.48</v>
      </c>
    </row>
    <row r="17" spans="1:5" ht="15.75" x14ac:dyDescent="0.25">
      <c r="A17" s="8"/>
      <c r="B17" s="8"/>
      <c r="C17" s="8"/>
      <c r="D17" s="8" t="s">
        <v>27</v>
      </c>
      <c r="E17" s="35">
        <v>10829778.68</v>
      </c>
    </row>
    <row r="18" spans="1:5" ht="15.75" x14ac:dyDescent="0.25">
      <c r="A18" s="8"/>
      <c r="B18" s="8"/>
      <c r="C18" s="11"/>
      <c r="D18" s="8" t="s">
        <v>28</v>
      </c>
      <c r="E18" s="35">
        <v>1021167.73</v>
      </c>
    </row>
    <row r="19" spans="1:5" ht="15.75" x14ac:dyDescent="0.25">
      <c r="A19" s="8"/>
      <c r="B19" s="8"/>
      <c r="C19" s="8" t="s">
        <v>6</v>
      </c>
      <c r="D19" s="8"/>
      <c r="E19" s="19">
        <f>SUM(E16:E18)</f>
        <v>30708134.890000001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35">
        <v>663578784</v>
      </c>
    </row>
    <row r="22" spans="1:5" ht="15.75" x14ac:dyDescent="0.25">
      <c r="A22" s="8"/>
      <c r="B22" s="8"/>
      <c r="C22" s="8" t="s">
        <v>31</v>
      </c>
      <c r="D22" s="8"/>
      <c r="E22" s="33">
        <v>4392763.8899999997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18">
        <v>5282540.34</v>
      </c>
    </row>
    <row r="27" spans="1:5" ht="15.75" x14ac:dyDescent="0.25">
      <c r="A27" s="8"/>
      <c r="B27" s="8"/>
      <c r="C27" s="8"/>
      <c r="D27" s="8" t="s">
        <v>36</v>
      </c>
      <c r="E27" s="3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35">
        <v>77444</v>
      </c>
    </row>
    <row r="30" spans="1:5" ht="15.75" x14ac:dyDescent="0.25">
      <c r="A30" s="8"/>
      <c r="B30" s="8"/>
      <c r="C30" s="8"/>
      <c r="D30" s="8" t="s">
        <v>39</v>
      </c>
      <c r="E30" s="33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35">
        <v>0</v>
      </c>
    </row>
    <row r="36" spans="1:5" ht="15.75" x14ac:dyDescent="0.25">
      <c r="A36" s="8"/>
      <c r="B36" s="8" t="s">
        <v>45</v>
      </c>
      <c r="C36" s="8"/>
      <c r="D36" s="8"/>
      <c r="E36" s="35">
        <v>53378293.75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854838950.06000006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35">
        <v>125498792.17</v>
      </c>
    </row>
    <row r="43" spans="1:5" ht="15.75" x14ac:dyDescent="0.25">
      <c r="A43" s="8"/>
      <c r="B43" s="8"/>
      <c r="C43" s="8"/>
      <c r="D43" s="8" t="s">
        <v>11</v>
      </c>
      <c r="E43" s="35">
        <v>108072339.53</v>
      </c>
    </row>
    <row r="44" spans="1:5" ht="15.75" x14ac:dyDescent="0.25">
      <c r="A44" s="8"/>
      <c r="B44" s="8"/>
      <c r="C44" s="8"/>
      <c r="D44" s="8" t="s">
        <v>12</v>
      </c>
      <c r="E44" s="35">
        <v>9724685.0399999991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35">
        <v>2671900</v>
      </c>
    </row>
    <row r="47" spans="1:5" ht="15.75" x14ac:dyDescent="0.25">
      <c r="A47" s="8"/>
      <c r="B47" s="8"/>
      <c r="C47" s="8"/>
      <c r="D47" s="8" t="s">
        <v>11</v>
      </c>
      <c r="E47" s="35">
        <v>19039181.469999999</v>
      </c>
    </row>
    <row r="48" spans="1:5" ht="15.75" x14ac:dyDescent="0.25">
      <c r="A48" s="8"/>
      <c r="B48" s="8"/>
      <c r="C48" s="8"/>
      <c r="D48" s="8" t="s">
        <v>12</v>
      </c>
      <c r="E48" s="35">
        <v>3843147.5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35">
        <v>33961209.700000003</v>
      </c>
    </row>
    <row r="51" spans="1:5" ht="15.75" x14ac:dyDescent="0.25">
      <c r="A51" s="8"/>
      <c r="B51" s="8"/>
      <c r="C51" s="8"/>
      <c r="D51" s="8" t="s">
        <v>11</v>
      </c>
      <c r="E51" s="35">
        <v>41064772.969999999</v>
      </c>
    </row>
    <row r="52" spans="1:5" ht="15.75" x14ac:dyDescent="0.25">
      <c r="A52" s="8"/>
      <c r="B52" s="8"/>
      <c r="C52" s="8"/>
      <c r="D52" s="8" t="s">
        <v>12</v>
      </c>
      <c r="E52" s="34">
        <v>1850000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35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35">
        <v>0</v>
      </c>
    </row>
    <row r="59" spans="1:5" ht="15.75" x14ac:dyDescent="0.25">
      <c r="A59" s="8"/>
      <c r="B59" s="8"/>
      <c r="C59" s="8"/>
      <c r="D59" s="8" t="s">
        <v>11</v>
      </c>
      <c r="E59" s="35">
        <v>0</v>
      </c>
    </row>
    <row r="60" spans="1:5" ht="15.75" x14ac:dyDescent="0.25">
      <c r="A60" s="8"/>
      <c r="B60" s="8"/>
      <c r="C60" s="8"/>
      <c r="D60" s="8" t="s">
        <v>12</v>
      </c>
      <c r="E60" s="35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35">
        <v>13581499.76</v>
      </c>
    </row>
    <row r="63" spans="1:5" ht="15.75" x14ac:dyDescent="0.25">
      <c r="A63" s="8"/>
      <c r="B63" s="12"/>
      <c r="C63" s="8"/>
      <c r="D63" s="8" t="s">
        <v>11</v>
      </c>
      <c r="E63" s="35">
        <v>41354529.32</v>
      </c>
    </row>
    <row r="64" spans="1:5" ht="15.75" x14ac:dyDescent="0.25">
      <c r="A64" s="8"/>
      <c r="B64" s="8"/>
      <c r="C64" s="8"/>
      <c r="D64" s="8" t="s">
        <v>12</v>
      </c>
      <c r="E64" s="35">
        <v>333044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35">
        <v>31966313.210000001</v>
      </c>
    </row>
    <row r="67" spans="1:5" ht="15.75" x14ac:dyDescent="0.25">
      <c r="A67" s="8"/>
      <c r="B67" s="8"/>
      <c r="C67" s="8"/>
      <c r="D67" s="8" t="s">
        <v>11</v>
      </c>
      <c r="E67" s="35">
        <v>28291126.420000002</v>
      </c>
    </row>
    <row r="68" spans="1:5" ht="15.75" x14ac:dyDescent="0.25">
      <c r="A68" s="8"/>
      <c r="B68" s="8"/>
      <c r="C68" s="8"/>
      <c r="D68" s="8" t="s">
        <v>12</v>
      </c>
      <c r="E68" s="35">
        <v>55342921.100000001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18">
        <v>243618</v>
      </c>
    </row>
    <row r="76" spans="1:5" ht="15.75" x14ac:dyDescent="0.25">
      <c r="A76" s="8"/>
      <c r="B76" s="8"/>
      <c r="C76" s="8"/>
      <c r="D76" s="8" t="s">
        <v>48</v>
      </c>
      <c r="E76" s="18">
        <v>70687229.450000003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35">
        <v>25352110.489999998</v>
      </c>
    </row>
    <row r="79" spans="1:5" ht="15.75" x14ac:dyDescent="0.25">
      <c r="A79" s="8"/>
      <c r="B79" s="8"/>
      <c r="C79" s="8"/>
      <c r="D79" s="8" t="s">
        <v>50</v>
      </c>
      <c r="E79" s="35">
        <v>2814155.38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5">
        <v>17348987.800000001</v>
      </c>
    </row>
    <row r="82" spans="1:9" ht="15.75" x14ac:dyDescent="0.25">
      <c r="A82" s="8"/>
      <c r="B82" s="8"/>
      <c r="C82" s="8"/>
      <c r="D82" s="15" t="s">
        <v>50</v>
      </c>
      <c r="E82" s="35">
        <v>41989965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35">
        <v>2274750.69</v>
      </c>
    </row>
    <row r="88" spans="1:9" ht="15.75" x14ac:dyDescent="0.25">
      <c r="A88" s="8"/>
      <c r="B88" s="8"/>
      <c r="C88" s="8"/>
      <c r="D88" s="8" t="s">
        <v>50</v>
      </c>
      <c r="E88" s="23">
        <v>194000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35">
        <v>0</v>
      </c>
    </row>
    <row r="91" spans="1:9" ht="15.75" x14ac:dyDescent="0.25">
      <c r="A91" s="8"/>
      <c r="B91" s="8"/>
      <c r="C91" s="8"/>
      <c r="D91" s="8" t="s">
        <v>49</v>
      </c>
      <c r="E91" s="35">
        <v>87061661.409999996</v>
      </c>
    </row>
    <row r="92" spans="1:9" ht="15.75" x14ac:dyDescent="0.25">
      <c r="A92" s="8"/>
      <c r="B92" s="8"/>
      <c r="C92" s="8"/>
      <c r="D92" s="8" t="s">
        <v>50</v>
      </c>
      <c r="E92" s="36">
        <v>0</v>
      </c>
    </row>
    <row r="93" spans="1:9" ht="15.75" x14ac:dyDescent="0.25">
      <c r="A93" s="12" t="s">
        <v>59</v>
      </c>
      <c r="D93" s="8"/>
      <c r="E93" s="30">
        <f>SUM(E41:E92)</f>
        <v>764561940.40999997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3">
        <v>15050900.92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3">
        <v>0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33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34">
        <v>15550000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33">
        <v>54121252.509999998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18">
        <v>0</v>
      </c>
    </row>
    <row r="111" spans="1:9" ht="15.75" x14ac:dyDescent="0.25">
      <c r="A111" s="12" t="s">
        <v>58</v>
      </c>
      <c r="E111" s="32">
        <f>SUM(E95:E110)</f>
        <v>84722153.430000007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849284093.83999991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Ligao</vt:lpstr>
      <vt:lpstr>Tabaco</vt:lpstr>
      <vt:lpstr>Legazpi</vt:lpstr>
      <vt:lpstr>Iriga</vt:lpstr>
      <vt:lpstr>Naga</vt:lpstr>
      <vt:lpstr>Masbate</vt:lpstr>
      <vt:lpstr>Sorsogon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2021-09-30T11:40:26Z</dcterms:modified>
</cp:coreProperties>
</file>