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BAA FIles\Done XLSX\"/>
    </mc:Choice>
  </mc:AlternateContent>
  <xr:revisionPtr revIDLastSave="0" documentId="13_ncr:1_{6FFBC159-1FF8-4D22-B56A-F7E1BB70B2C8}" xr6:coauthVersionLast="36" xr6:coauthVersionMax="36" xr10:uidLastSave="{00000000-0000-0000-0000-000000000000}"/>
  <bookViews>
    <workbookView xWindow="0" yWindow="0" windowWidth="28800" windowHeight="12225" activeTab="5" xr2:uid="{50B74664-88EA-4571-8612-DC1AB78A096B}"/>
  </bookViews>
  <sheets>
    <sheet name="Davao" sheetId="1" r:id="rId1"/>
    <sheet name="Digos" sheetId="2" r:id="rId2"/>
    <sheet name="Igacos" sheetId="3" r:id="rId3"/>
    <sheet name="Mati" sheetId="4" r:id="rId4"/>
    <sheet name="Panabo" sheetId="5" r:id="rId5"/>
    <sheet name="Tagum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6" l="1"/>
  <c r="E19" i="6"/>
  <c r="E37" i="6"/>
  <c r="E93" i="6"/>
  <c r="E112" i="6" s="1"/>
  <c r="E111" i="6"/>
  <c r="E14" i="5"/>
  <c r="E37" i="5" s="1"/>
  <c r="E19" i="5"/>
  <c r="E93" i="5"/>
  <c r="E111" i="5"/>
  <c r="E112" i="5"/>
  <c r="E13" i="4"/>
  <c r="E14" i="4"/>
  <c r="E17" i="4"/>
  <c r="E19" i="4"/>
  <c r="E37" i="4" s="1"/>
  <c r="E93" i="4"/>
  <c r="E111" i="4"/>
  <c r="E112" i="4"/>
  <c r="E14" i="3"/>
  <c r="E19" i="3"/>
  <c r="E37" i="3"/>
  <c r="E93" i="3"/>
  <c r="E112" i="3" s="1"/>
  <c r="E111" i="3"/>
  <c r="E14" i="2"/>
  <c r="E37" i="2" s="1"/>
  <c r="E19" i="2"/>
  <c r="E93" i="2"/>
  <c r="E111" i="2"/>
  <c r="E112" i="2"/>
  <c r="E14" i="1"/>
  <c r="E19" i="1"/>
  <c r="E37" i="1"/>
  <c r="E93" i="1"/>
  <c r="E112" i="1" s="1"/>
  <c r="E111" i="1"/>
</calcChain>
</file>

<file path=xl/sharedStrings.xml><?xml version="1.0" encoding="utf-8"?>
<sst xmlns="http://schemas.openxmlformats.org/spreadsheetml/2006/main" count="654" uniqueCount="70">
  <si>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</si>
  <si>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</si>
  <si>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</si>
  <si>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</si>
  <si>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</si>
  <si>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</si>
  <si>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</si>
  <si>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</si>
  <si>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</si>
  <si>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</si>
  <si>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</si>
  <si>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</si>
  <si>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</si>
  <si>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</si>
  <si>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</si>
  <si>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</si>
  <si>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</si>
  <si>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</si>
  <si>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</si>
  <si>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</si>
  <si>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</si>
  <si>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</si>
  <si>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</si>
  <si>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</si>
  <si>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</si>
  <si>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</si>
  <si>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</si>
  <si>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</si>
  <si>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</si>
  <si>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</si>
  <si>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</si>
  <si>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</si>
  <si>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</si>
  <si>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</si>
  <si>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</si>
  <si>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</si>
  <si>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</si>
  <si>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</si>
  <si>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</si>
  <si>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</si>
  <si>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</si>
  <si>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</si>
  <si>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</si>
  <si>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</si>
  <si>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</si>
  <si>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</si>
  <si>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</si>
  <si>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</si>
  <si>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</si>
  <si>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</si>
  <si>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</si>
  <si>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</si>
  <si>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</si>
  <si>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</si>
  <si>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</si>
  <si>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</si>
  <si>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</si>
  <si>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</si>
  <si>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</si>
  <si>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</si>
  <si>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</si>
  <si>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</si>
  <si>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STATEMENT OF COMPARISON OF BUDGET AND ACTUAL AMOUNTS</t>
  </si>
  <si>
    <t>CITY OF DAVAO</t>
  </si>
  <si>
    <t>CITY OF DIGOS</t>
  </si>
  <si>
    <t>CITY OF IGACOS</t>
  </si>
  <si>
    <t>CITY OF MATI</t>
  </si>
  <si>
    <t>CITY OF PANABO</t>
  </si>
  <si>
    <t>CITY OF TAGUM</t>
  </si>
  <si>
    <t>For the Year Ended December 31,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</si>
</sst>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  <numFmt numFmtId="166" formatCode="#,##0.00_ ;\-#,##0.00\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sz val="10"/>
      <name val="Times New Roman"/>
      <family val="1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sz val="10"/>
      <color rgb="FF000000"/>
      <name val="Arial"/>
      <family val="2"/>
    </font>
    <font>
      <sz val="12"/>
      <color rgb="FF000000"/>
      <name val="Times New Roman"/>
    </font>
    <font>
      <sz val="10"/>
      <color theme="1"/>
      <name val="Times New Roman"/>
      <family val="1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0"/>
      <color rgb="FF000000"/>
      <name val="Arial Narrow"/>
    </font>
    <font>
      <sz val="8"/>
      <color rgb="FF000000"/>
      <name val="Arial"/>
    </font>
    <font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3" fillId="0" borderId="0"/>
  </cellStyleXfs>
  <cellXfs count="57">
    <xf numFmtId="0" fontId="0" fillId="0" borderId="0" xfId="0"/>
    <xf numFmtId="4" fontId="2" fillId="0" borderId="0" xfId="0" applyNumberFormat="1" applyFont="1"/>
    <xf numFmtId="0" fontId="3" fillId="0" borderId="0" xfId="0" applyFont="1"/>
    <xf numFmtId="164" fontId="5" fillId="0" borderId="0" xfId="2" applyNumberFormat="1" applyFont="1" applyAlignment="1">
      <alignment vertical="center"/>
    </xf>
    <xf numFmtId="4" fontId="6" fillId="0" borderId="0" xfId="0" applyNumberFormat="1" applyFont="1"/>
    <xf numFmtId="164" fontId="7" fillId="0" borderId="0" xfId="2" applyNumberFormat="1" applyFont="1" applyAlignment="1">
      <alignment vertical="center"/>
    </xf>
    <xf numFmtId="43" fontId="0" fillId="0" borderId="0" xfId="1" applyFont="1"/>
    <xf numFmtId="4" fontId="0" fillId="0" borderId="0" xfId="0" applyNumberFormat="1"/>
    <xf numFmtId="164" fontId="8" fillId="0" borderId="0" xfId="2" applyNumberFormat="1" applyFont="1" applyAlignment="1">
      <alignment vertical="center"/>
    </xf>
    <xf numFmtId="4" fontId="9" fillId="0" borderId="0" xfId="0" applyNumberFormat="1" applyFont="1"/>
    <xf numFmtId="165" fontId="10" fillId="2" borderId="1" xfId="3" applyFont="1" applyFill="1" applyBorder="1" applyAlignment="1">
      <alignment horizontal="right" vertical="center" wrapText="1"/>
    </xf>
    <xf numFmtId="165" fontId="10" fillId="2" borderId="0" xfId="3" applyFont="1" applyFill="1" applyBorder="1" applyAlignment="1">
      <alignment horizontal="right" vertical="center" wrapText="1"/>
    </xf>
    <xf numFmtId="165" fontId="0" fillId="0" borderId="0" xfId="0" applyNumberFormat="1"/>
    <xf numFmtId="164" fontId="11" fillId="0" borderId="0" xfId="2" applyNumberFormat="1" applyFont="1" applyAlignment="1">
      <alignment vertical="center"/>
    </xf>
    <xf numFmtId="164" fontId="12" fillId="0" borderId="0" xfId="2" applyNumberFormat="1" applyFont="1" applyAlignment="1">
      <alignment vertical="center"/>
    </xf>
    <xf numFmtId="164" fontId="12" fillId="0" borderId="0" xfId="2" applyNumberFormat="1" applyFont="1" applyAlignment="1">
      <alignment horizontal="right" vertical="center"/>
    </xf>
    <xf numFmtId="4" fontId="13" fillId="0" borderId="0" xfId="2" applyNumberFormat="1" applyFont="1" applyAlignment="1">
      <alignment horizontal="right" vertical="center"/>
    </xf>
    <xf numFmtId="4" fontId="9" fillId="0" borderId="0" xfId="1" applyNumberFormat="1" applyFont="1" applyFill="1" applyAlignment="1">
      <alignment horizontal="right" vertical="center" wrapText="1"/>
    </xf>
    <xf numFmtId="164" fontId="8" fillId="0" borderId="0" xfId="2" applyNumberFormat="1" applyFont="1" applyAlignment="1">
      <alignment horizontal="left" vertical="center"/>
    </xf>
    <xf numFmtId="4" fontId="14" fillId="0" borderId="2" xfId="2" applyNumberFormat="1" applyFont="1" applyBorder="1" applyAlignment="1">
      <alignment horizontal="right" vertical="center"/>
    </xf>
    <xf numFmtId="165" fontId="15" fillId="0" borderId="3" xfId="0" applyNumberFormat="1" applyFont="1" applyBorder="1" applyProtection="1"/>
    <xf numFmtId="4" fontId="16" fillId="0" borderId="0" xfId="2" applyNumberFormat="1" applyFont="1" applyAlignment="1">
      <alignment horizontal="right" vertical="center"/>
    </xf>
    <xf numFmtId="39" fontId="0" fillId="0" borderId="0" xfId="0" applyNumberFormat="1"/>
    <xf numFmtId="39" fontId="17" fillId="3" borderId="0" xfId="0" applyNumberFormat="1" applyFont="1" applyFill="1" applyBorder="1" applyProtection="1"/>
    <xf numFmtId="4" fontId="9" fillId="0" borderId="0" xfId="4" applyNumberFormat="1" applyFont="1" applyFill="1" applyBorder="1" applyProtection="1">
      <protection locked="0"/>
    </xf>
    <xf numFmtId="4" fontId="13" fillId="0" borderId="0" xfId="1" applyNumberFormat="1" applyFont="1" applyFill="1" applyBorder="1"/>
    <xf numFmtId="165" fontId="18" fillId="2" borderId="0" xfId="3" applyFont="1" applyFill="1" applyBorder="1"/>
    <xf numFmtId="164" fontId="8" fillId="0" borderId="0" xfId="2" applyNumberFormat="1" applyFont="1" applyAlignment="1">
      <alignment vertical="center" wrapText="1"/>
    </xf>
    <xf numFmtId="4" fontId="16" fillId="0" borderId="0" xfId="2" applyNumberFormat="1" applyFont="1" applyBorder="1" applyAlignment="1">
      <alignment horizontal="right" vertical="center"/>
    </xf>
    <xf numFmtId="4" fontId="14" fillId="0" borderId="1" xfId="2" applyNumberFormat="1" applyFont="1" applyBorder="1" applyAlignment="1">
      <alignment horizontal="right" vertical="center"/>
    </xf>
    <xf numFmtId="165" fontId="20" fillId="0" borderId="4" xfId="5" applyFont="1" applyFill="1" applyBorder="1"/>
    <xf numFmtId="165" fontId="9" fillId="0" borderId="5" xfId="6" applyFont="1" applyFill="1" applyBorder="1"/>
    <xf numFmtId="4" fontId="9" fillId="0" borderId="0" xfId="1" applyNumberFormat="1" applyFont="1" applyFill="1" applyBorder="1" applyAlignment="1">
      <alignment horizontal="right" vertical="center" wrapText="1"/>
    </xf>
    <xf numFmtId="165" fontId="21" fillId="0" borderId="3" xfId="0" applyNumberFormat="1" applyFont="1" applyBorder="1" applyProtection="1"/>
    <xf numFmtId="164" fontId="7" fillId="0" borderId="0" xfId="2" applyNumberFormat="1" applyFont="1" applyAlignment="1">
      <alignment horizontal="center" vertical="center"/>
    </xf>
    <xf numFmtId="4" fontId="13" fillId="0" borderId="1" xfId="2" applyNumberFormat="1" applyFont="1" applyBorder="1" applyAlignment="1">
      <alignment horizontal="right" vertical="center"/>
    </xf>
    <xf numFmtId="165" fontId="18" fillId="2" borderId="0" xfId="3" applyFont="1" applyFill="1" applyBorder="1" applyAlignment="1">
      <alignment vertical="top" wrapText="1"/>
    </xf>
    <xf numFmtId="0" fontId="8" fillId="0" borderId="0" xfId="2" applyFont="1" applyAlignment="1">
      <alignment vertical="center"/>
    </xf>
    <xf numFmtId="40" fontId="12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4" fontId="12" fillId="0" borderId="0" xfId="2" applyNumberFormat="1" applyFont="1" applyAlignment="1">
      <alignment horizontal="center" vertical="center"/>
    </xf>
    <xf numFmtId="40" fontId="12" fillId="0" borderId="0" xfId="2" applyNumberFormat="1" applyFont="1" applyAlignment="1">
      <alignment horizontal="center" vertical="center"/>
    </xf>
    <xf numFmtId="166" fontId="8" fillId="0" borderId="0" xfId="2" applyNumberFormat="1" applyFont="1" applyAlignment="1">
      <alignment horizontal="right" vertical="center"/>
    </xf>
    <xf numFmtId="40" fontId="8" fillId="0" borderId="0" xfId="2" applyNumberFormat="1" applyFont="1" applyAlignment="1">
      <alignment horizontal="right" vertical="center"/>
    </xf>
    <xf numFmtId="165" fontId="9" fillId="0" borderId="4" xfId="6" applyNumberFormat="1" applyFont="1" applyBorder="1"/>
    <xf numFmtId="4" fontId="16" fillId="0" borderId="0" xfId="2" applyNumberFormat="1" applyFont="1" applyAlignment="1">
      <alignment vertical="center"/>
    </xf>
    <xf numFmtId="165" fontId="24" fillId="0" borderId="0" xfId="0" applyNumberFormat="1" applyFont="1" applyBorder="1" applyProtection="1"/>
    <xf numFmtId="165" fontId="25" fillId="0" borderId="3" xfId="0" applyNumberFormat="1" applyFont="1" applyBorder="1" applyProtection="1"/>
    <xf numFmtId="165" fontId="26" fillId="0" borderId="7" xfId="3" applyFont="1" applyFill="1" applyBorder="1" applyAlignment="1">
      <alignment horizontal="right"/>
    </xf>
    <xf numFmtId="165" fontId="0" fillId="0" borderId="0" xfId="0" applyNumberFormat="1" applyBorder="1"/>
    <xf numFmtId="0" fontId="0" fillId="0" borderId="0" xfId="0" applyBorder="1"/>
    <xf numFmtId="165" fontId="26" fillId="0" borderId="0" xfId="3" applyFont="1" applyBorder="1" applyAlignment="1">
      <alignment horizontal="right"/>
    </xf>
    <xf numFmtId="165" fontId="26" fillId="0" borderId="0" xfId="3" applyFont="1" applyFill="1" applyBorder="1" applyAlignment="1">
      <alignment horizontal="right"/>
    </xf>
    <xf numFmtId="0" fontId="7" fillId="0" borderId="0" xfId="2" applyFont="1" applyAlignment="1">
      <alignment horizontal="center" vertical="center"/>
    </xf>
    <xf numFmtId="0" fontId="23" fillId="0" borderId="0" xfId="7" applyFont="1" applyAlignment="1">
      <alignment horizontal="center"/>
    </xf>
    <xf numFmtId="40" fontId="22" fillId="0" borderId="6" xfId="2" applyNumberFormat="1" applyFont="1" applyBorder="1" applyAlignment="1">
      <alignment horizontal="center" vertical="center" wrapText="1"/>
    </xf>
    <xf numFmtId="40" fontId="22" fillId="0" borderId="1" xfId="2" applyNumberFormat="1" applyFont="1" applyBorder="1" applyAlignment="1">
      <alignment horizontal="center" vertical="center" wrapText="1"/>
    </xf>
  </cellXfs>
  <cellStyles count="8">
    <cellStyle name="Comma" xfId="1" builtinId="3"/>
    <cellStyle name="Comma 2" xfId="5" xr:uid="{6FCEA7B0-95FE-4718-AC5B-B8A82AB4C38F}"/>
    <cellStyle name="Comma 22" xfId="3" xr:uid="{A4B2168D-A355-49FB-923F-387D8634BE6F}"/>
    <cellStyle name="Comma 5" xfId="6" xr:uid="{05F255A9-0C6F-4BEC-91A2-17F73EFF6DDD}"/>
    <cellStyle name="Comma 8 2 3 2" xfId="4" xr:uid="{450E2CC5-52BC-4657-86AA-79EDA942E692}"/>
    <cellStyle name="Normal" xfId="0" builtinId="0"/>
    <cellStyle name="Normal 6" xfId="7" xr:uid="{94B58FE7-2139-455C-B946-AA4F62895978}"/>
    <cellStyle name="Normal 7" xfId="2" xr:uid="{736EE63D-9B42-4C07-87A5-7D66EA1125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122A0-A259-4CA2-8EE3-98E5E60CFC0C}">
  <dimension ref="A1:I112"/>
  <sheetViews>
    <sheetView workbookViewId="0">
      <selection activeCell="A3" sqref="A3:I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3" t="s">
        <v>63</v>
      </c>
      <c r="B1" s="53"/>
      <c r="C1" s="53"/>
      <c r="D1" s="53"/>
      <c r="E1" s="53"/>
      <c r="F1" s="53"/>
      <c r="G1" s="53"/>
      <c r="H1" s="53"/>
      <c r="I1" s="53"/>
    </row>
    <row r="2" spans="1:9" ht="15.75" x14ac:dyDescent="0.25">
      <c r="A2" s="54" t="s">
        <v>62</v>
      </c>
      <c r="B2" s="54"/>
      <c r="C2" s="54"/>
      <c r="D2" s="54"/>
      <c r="E2" s="54"/>
      <c r="F2" s="54"/>
      <c r="G2" s="54"/>
      <c r="H2" s="54"/>
      <c r="I2" s="54"/>
    </row>
    <row r="3" spans="1:9" ht="15.75" x14ac:dyDescent="0.25">
      <c r="A3" s="53" t="s">
        <v>69</v>
      </c>
      <c r="B3" s="53"/>
      <c r="C3" s="53"/>
      <c r="D3" s="53"/>
      <c r="E3" s="53"/>
      <c r="F3" s="53"/>
      <c r="G3" s="53"/>
      <c r="H3" s="53"/>
      <c r="I3" s="53"/>
    </row>
    <row r="4" spans="1:9" ht="15.75" x14ac:dyDescent="0.25">
      <c r="A4" s="53"/>
      <c r="B4" s="53"/>
      <c r="C4" s="53"/>
      <c r="D4" s="53"/>
      <c r="E4" s="53"/>
      <c r="F4" s="53"/>
      <c r="G4" s="53"/>
      <c r="H4" s="53"/>
      <c r="I4" s="53"/>
    </row>
    <row r="5" spans="1:9" ht="15.75" x14ac:dyDescent="0.25">
      <c r="A5" s="37"/>
      <c r="B5" s="37"/>
      <c r="C5" s="37"/>
      <c r="D5" s="37"/>
      <c r="E5" s="43"/>
      <c r="F5" s="43"/>
      <c r="G5" s="42"/>
      <c r="H5" s="41"/>
      <c r="I5" s="40"/>
    </row>
    <row r="6" spans="1:9" ht="15.75" customHeight="1" x14ac:dyDescent="0.25">
      <c r="A6" s="53" t="s">
        <v>61</v>
      </c>
      <c r="B6" s="53"/>
      <c r="C6" s="53"/>
      <c r="D6" s="53"/>
      <c r="E6" s="55" t="s">
        <v>60</v>
      </c>
    </row>
    <row r="7" spans="1:9" ht="15" customHeight="1" x14ac:dyDescent="0.25">
      <c r="A7" s="53"/>
      <c r="B7" s="53"/>
      <c r="C7" s="53"/>
      <c r="D7" s="53"/>
      <c r="E7" s="56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26">
        <v>535854366.07999998</v>
      </c>
    </row>
    <row r="12" spans="1:9" ht="15.75" x14ac:dyDescent="0.25">
      <c r="A12" s="8"/>
      <c r="B12" s="8"/>
      <c r="C12" s="8"/>
      <c r="D12" s="8" t="s">
        <v>55</v>
      </c>
      <c r="E12" s="36">
        <v>1510450976.9499998</v>
      </c>
    </row>
    <row r="13" spans="1:9" ht="15.75" x14ac:dyDescent="0.25">
      <c r="A13" s="8"/>
      <c r="B13" s="8"/>
      <c r="C13" s="8"/>
      <c r="D13" s="8" t="s">
        <v>54</v>
      </c>
      <c r="E13" s="26">
        <v>71050081.140000001</v>
      </c>
    </row>
    <row r="14" spans="1:9" ht="15.75" x14ac:dyDescent="0.25">
      <c r="A14" s="8"/>
      <c r="B14" s="8"/>
      <c r="C14" s="8" t="s">
        <v>53</v>
      </c>
      <c r="D14" s="8"/>
      <c r="E14" s="29">
        <f>SUM(E11:E13)</f>
        <v>2117355424.1699998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26">
        <v>318967945.07999998</v>
      </c>
    </row>
    <row r="17" spans="1:5" ht="15.75" x14ac:dyDescent="0.25">
      <c r="A17" s="8"/>
      <c r="B17" s="8"/>
      <c r="C17" s="8"/>
      <c r="D17" s="8" t="s">
        <v>50</v>
      </c>
      <c r="E17" s="26">
        <v>220515447.45000002</v>
      </c>
    </row>
    <row r="18" spans="1:5" ht="15.75" x14ac:dyDescent="0.25">
      <c r="A18" s="8"/>
      <c r="B18" s="8"/>
      <c r="C18" s="34"/>
      <c r="D18" s="8" t="s">
        <v>49</v>
      </c>
      <c r="E18" s="26">
        <v>179987.84</v>
      </c>
    </row>
    <row r="19" spans="1:5" ht="15.75" x14ac:dyDescent="0.25">
      <c r="A19" s="8"/>
      <c r="B19" s="8"/>
      <c r="C19" s="8" t="s">
        <v>48</v>
      </c>
      <c r="D19" s="8"/>
      <c r="E19" s="29">
        <f>SUM(E16:E18)</f>
        <v>539663380.37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26">
        <v>3622795428</v>
      </c>
    </row>
    <row r="22" spans="1:5" ht="15.75" x14ac:dyDescent="0.25">
      <c r="A22" s="8"/>
      <c r="B22" s="8"/>
      <c r="C22" s="8" t="s">
        <v>45</v>
      </c>
      <c r="D22" s="8"/>
      <c r="E22" s="7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26">
        <v>4401143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2"/>
    </row>
    <row r="29" spans="1:5" ht="15.75" x14ac:dyDescent="0.25">
      <c r="A29" s="8"/>
      <c r="B29" s="8"/>
      <c r="C29" s="8"/>
      <c r="D29" s="8" t="s">
        <v>38</v>
      </c>
      <c r="E29" s="26">
        <v>146713173.66</v>
      </c>
    </row>
    <row r="30" spans="1:5" ht="15.75" x14ac:dyDescent="0.25">
      <c r="A30" s="8"/>
      <c r="B30" s="8"/>
      <c r="C30" s="8"/>
      <c r="D30" s="8" t="s">
        <v>37</v>
      </c>
      <c r="E30" s="26">
        <v>10932801.68</v>
      </c>
    </row>
    <row r="31" spans="1:5" ht="15.75" x14ac:dyDescent="0.25">
      <c r="A31" s="8"/>
      <c r="B31" s="8"/>
      <c r="C31" s="8" t="s">
        <v>36</v>
      </c>
      <c r="D31" s="8"/>
      <c r="E31" s="30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31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24">
        <v>0</v>
      </c>
    </row>
    <row r="36" spans="1:7" ht="15.75" x14ac:dyDescent="0.25">
      <c r="A36" s="8"/>
      <c r="B36" s="8" t="s">
        <v>31</v>
      </c>
      <c r="C36" s="8"/>
      <c r="D36" s="8"/>
      <c r="E36" s="30">
        <v>0</v>
      </c>
    </row>
    <row r="37" spans="1:7" ht="15.75" x14ac:dyDescent="0.25">
      <c r="A37" s="8"/>
      <c r="B37" s="5" t="s">
        <v>30</v>
      </c>
      <c r="C37" s="8"/>
      <c r="D37" s="8"/>
      <c r="E37" s="29">
        <f>SUM(E14,E19,E21:E36)</f>
        <v>6441861350.8800001</v>
      </c>
    </row>
    <row r="38" spans="1:7" ht="15.75" x14ac:dyDescent="0.25">
      <c r="A38" s="8"/>
      <c r="B38" s="5"/>
      <c r="C38" s="8"/>
      <c r="D38" s="8"/>
      <c r="E38" s="28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11">
        <v>603786289.02999997</v>
      </c>
    </row>
    <row r="43" spans="1:7" ht="15.75" x14ac:dyDescent="0.25">
      <c r="A43" s="8"/>
      <c r="B43" s="8"/>
      <c r="C43" s="8"/>
      <c r="D43" s="8" t="s">
        <v>25</v>
      </c>
      <c r="E43" s="11">
        <v>2063415360.5999997</v>
      </c>
      <c r="F43" s="7"/>
    </row>
    <row r="44" spans="1:7" ht="15.75" x14ac:dyDescent="0.25">
      <c r="A44" s="8"/>
      <c r="B44" s="8"/>
      <c r="C44" s="8"/>
      <c r="D44" s="8" t="s">
        <v>2</v>
      </c>
      <c r="E44" s="11">
        <v>10846224.390000001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3"/>
      <c r="D46" s="8" t="s">
        <v>26</v>
      </c>
      <c r="E46" s="11">
        <v>56928065.430000007</v>
      </c>
    </row>
    <row r="47" spans="1:7" ht="15.75" x14ac:dyDescent="0.25">
      <c r="A47" s="8"/>
      <c r="B47" s="8"/>
      <c r="C47" s="8"/>
      <c r="D47" s="8" t="s">
        <v>25</v>
      </c>
      <c r="E47" s="11">
        <v>26384378.84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24"/>
    </row>
    <row r="50" spans="1:5" ht="15.75" x14ac:dyDescent="0.25">
      <c r="A50" s="27"/>
      <c r="B50" s="27"/>
      <c r="C50" s="27"/>
      <c r="D50" s="8" t="s">
        <v>26</v>
      </c>
      <c r="E50" s="11">
        <v>179069218.52000001</v>
      </c>
    </row>
    <row r="51" spans="1:5" ht="15.75" x14ac:dyDescent="0.25">
      <c r="A51" s="8"/>
      <c r="B51" s="8"/>
      <c r="C51" s="8"/>
      <c r="D51" s="8" t="s">
        <v>25</v>
      </c>
      <c r="E51" s="11">
        <v>69748804.400000006</v>
      </c>
    </row>
    <row r="52" spans="1:5" ht="15.75" x14ac:dyDescent="0.25">
      <c r="A52" s="8"/>
      <c r="B52" s="8"/>
      <c r="C52" s="8"/>
      <c r="D52" s="8" t="s">
        <v>2</v>
      </c>
      <c r="E52" s="11">
        <v>609887</v>
      </c>
    </row>
    <row r="53" spans="1:5" ht="15.75" x14ac:dyDescent="0.25">
      <c r="A53" s="8"/>
      <c r="B53" s="5" t="s">
        <v>7</v>
      </c>
      <c r="C53" s="8"/>
      <c r="D53" s="8"/>
      <c r="E53" s="24"/>
    </row>
    <row r="54" spans="1:5" ht="15.75" x14ac:dyDescent="0.25">
      <c r="A54" s="8"/>
      <c r="B54" s="8"/>
      <c r="C54" s="8"/>
      <c r="D54" s="8" t="s">
        <v>26</v>
      </c>
      <c r="E54" s="26">
        <v>2501626.39</v>
      </c>
    </row>
    <row r="55" spans="1:5" ht="15.75" x14ac:dyDescent="0.25">
      <c r="A55" s="8"/>
      <c r="B55" s="8"/>
      <c r="C55" s="8"/>
      <c r="D55" s="8" t="s">
        <v>25</v>
      </c>
      <c r="E55" s="11">
        <v>589035.9</v>
      </c>
    </row>
    <row r="56" spans="1:5" ht="15.75" x14ac:dyDescent="0.25">
      <c r="A56" s="8"/>
      <c r="B56" s="8"/>
      <c r="C56" s="13"/>
      <c r="D56" s="8" t="s">
        <v>2</v>
      </c>
      <c r="E56" s="11">
        <v>86449</v>
      </c>
    </row>
    <row r="57" spans="1:5" ht="15.75" x14ac:dyDescent="0.25">
      <c r="A57" s="8"/>
      <c r="B57" s="5" t="s">
        <v>6</v>
      </c>
      <c r="C57" s="8"/>
      <c r="D57" s="8"/>
      <c r="E57" s="25"/>
    </row>
    <row r="58" spans="1:5" ht="15.75" x14ac:dyDescent="0.25">
      <c r="A58" s="8"/>
      <c r="B58" s="8"/>
      <c r="C58" s="8"/>
      <c r="D58" s="8" t="s">
        <v>26</v>
      </c>
      <c r="E58" s="26">
        <v>33439210.240000002</v>
      </c>
    </row>
    <row r="59" spans="1:5" ht="15.75" x14ac:dyDescent="0.25">
      <c r="A59" s="8"/>
      <c r="B59" s="8"/>
      <c r="C59" s="8"/>
      <c r="D59" s="8" t="s">
        <v>25</v>
      </c>
      <c r="E59" s="26">
        <v>373436548.37</v>
      </c>
    </row>
    <row r="60" spans="1:5" ht="15.75" x14ac:dyDescent="0.25">
      <c r="A60" s="8"/>
      <c r="B60" s="8"/>
      <c r="C60" s="8"/>
      <c r="D60" s="8" t="s">
        <v>2</v>
      </c>
      <c r="E60" s="26">
        <v>429867</v>
      </c>
    </row>
    <row r="61" spans="1:5" ht="15.75" x14ac:dyDescent="0.25">
      <c r="A61" s="8"/>
      <c r="B61" s="5" t="s">
        <v>5</v>
      </c>
      <c r="C61" s="8"/>
      <c r="D61" s="8"/>
      <c r="E61" s="25"/>
    </row>
    <row r="62" spans="1:5" ht="15.75" x14ac:dyDescent="0.25">
      <c r="A62" s="8"/>
      <c r="B62" s="8"/>
      <c r="C62" s="8"/>
      <c r="D62" s="8" t="s">
        <v>26</v>
      </c>
      <c r="E62" s="11">
        <v>50326854.189999998</v>
      </c>
    </row>
    <row r="63" spans="1:5" ht="15.75" x14ac:dyDescent="0.25">
      <c r="A63" s="8"/>
      <c r="B63" s="5"/>
      <c r="C63" s="8"/>
      <c r="D63" s="8" t="s">
        <v>25</v>
      </c>
      <c r="E63" s="11">
        <v>50053005.390000001</v>
      </c>
    </row>
    <row r="64" spans="1:5" ht="15.75" x14ac:dyDescent="0.25">
      <c r="A64" s="8"/>
      <c r="B64" s="8"/>
      <c r="C64" s="8"/>
      <c r="D64" s="8" t="s">
        <v>2</v>
      </c>
      <c r="E64" s="11">
        <v>252024</v>
      </c>
    </row>
    <row r="65" spans="1:7" ht="15.75" x14ac:dyDescent="0.25">
      <c r="A65" s="8"/>
      <c r="B65" s="5" t="s">
        <v>4</v>
      </c>
      <c r="C65" s="8"/>
      <c r="D65" s="8"/>
      <c r="E65" s="24"/>
    </row>
    <row r="66" spans="1:7" ht="15.75" x14ac:dyDescent="0.25">
      <c r="A66" s="8"/>
      <c r="B66" s="8"/>
      <c r="C66" s="8"/>
      <c r="D66" s="8" t="s">
        <v>26</v>
      </c>
      <c r="E66" s="11">
        <v>245919976.43000001</v>
      </c>
      <c r="G66" s="7"/>
    </row>
    <row r="67" spans="1:7" ht="15.75" x14ac:dyDescent="0.25">
      <c r="A67" s="8"/>
      <c r="B67" s="8"/>
      <c r="C67" s="8"/>
      <c r="D67" s="8" t="s">
        <v>25</v>
      </c>
      <c r="E67" s="11">
        <v>305338260.06999993</v>
      </c>
      <c r="G67" s="7"/>
    </row>
    <row r="68" spans="1:7" ht="15.75" x14ac:dyDescent="0.25">
      <c r="A68" s="8"/>
      <c r="B68" s="8"/>
      <c r="C68" s="8"/>
      <c r="D68" s="8" t="s">
        <v>2</v>
      </c>
      <c r="E68" s="11">
        <v>2883833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1">
        <v>93378615.359999999</v>
      </c>
    </row>
    <row r="71" spans="1:7" ht="15.75" x14ac:dyDescent="0.25">
      <c r="A71" s="8"/>
      <c r="B71" s="8"/>
      <c r="C71" s="8"/>
      <c r="D71" s="8" t="s">
        <v>25</v>
      </c>
      <c r="E71" s="11">
        <v>365961997.02999997</v>
      </c>
    </row>
    <row r="72" spans="1:7" ht="15.75" x14ac:dyDescent="0.25">
      <c r="A72" s="8"/>
      <c r="B72" s="8"/>
      <c r="C72" s="8"/>
      <c r="D72" s="8" t="s">
        <v>2</v>
      </c>
      <c r="E72" s="11">
        <v>3330501.77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1">
        <v>39281934.899999999</v>
      </c>
    </row>
    <row r="76" spans="1:7" ht="15.75" x14ac:dyDescent="0.25">
      <c r="A76" s="8"/>
      <c r="B76" s="8"/>
      <c r="C76" s="8"/>
      <c r="D76" s="8" t="s">
        <v>21</v>
      </c>
      <c r="E76" s="11">
        <v>379447276.01999998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11">
        <v>99455808.159999996</v>
      </c>
      <c r="F78" s="22"/>
    </row>
    <row r="79" spans="1:7" ht="15.75" x14ac:dyDescent="0.25">
      <c r="A79" s="8"/>
      <c r="B79" s="8"/>
      <c r="C79" s="8"/>
      <c r="D79" s="8" t="s">
        <v>13</v>
      </c>
      <c r="E79" s="11">
        <v>61701480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11">
        <v>104621232.58999999</v>
      </c>
      <c r="F81" s="23"/>
    </row>
    <row r="82" spans="1:9" ht="15.75" x14ac:dyDescent="0.25">
      <c r="A82" s="8"/>
      <c r="B82" s="8"/>
      <c r="C82" s="8"/>
      <c r="D82" s="18" t="s">
        <v>13</v>
      </c>
      <c r="E82" s="11">
        <v>180182703.42000002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11">
        <v>3615422.9699999997</v>
      </c>
    </row>
    <row r="88" spans="1:9" ht="15.75" x14ac:dyDescent="0.25">
      <c r="A88" s="8"/>
      <c r="B88" s="8"/>
      <c r="C88" s="8"/>
      <c r="D88" s="8" t="s">
        <v>13</v>
      </c>
      <c r="E88" s="11">
        <v>98920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7">
        <v>0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5407120810.4099989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11">
        <v>65052095.969999999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1">
        <v>285000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11">
        <v>750915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3"/>
      <c r="D102" s="8" t="s">
        <v>2</v>
      </c>
      <c r="E102" s="11">
        <v>13551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1">
        <v>260486</v>
      </c>
    </row>
    <row r="105" spans="1:9" ht="15.75" x14ac:dyDescent="0.25">
      <c r="B105" s="5" t="s">
        <v>5</v>
      </c>
      <c r="C105" s="8"/>
      <c r="D105" s="8"/>
      <c r="F105" s="11"/>
      <c r="G105" s="12"/>
    </row>
    <row r="106" spans="1:9" ht="15.75" x14ac:dyDescent="0.25">
      <c r="B106" s="8"/>
      <c r="C106" s="8"/>
      <c r="D106" s="8" t="s">
        <v>2</v>
      </c>
      <c r="E106" s="11">
        <v>364399</v>
      </c>
      <c r="F106" s="11"/>
    </row>
    <row r="107" spans="1:9" ht="15.75" x14ac:dyDescent="0.25">
      <c r="B107" s="5" t="s">
        <v>4</v>
      </c>
      <c r="C107" s="8"/>
      <c r="D107" s="8"/>
      <c r="E107" s="9"/>
      <c r="F107" s="11"/>
    </row>
    <row r="108" spans="1:9" ht="15.75" x14ac:dyDescent="0.25">
      <c r="B108" s="8"/>
      <c r="C108" s="8"/>
      <c r="D108" s="8" t="s">
        <v>2</v>
      </c>
      <c r="E108" s="11">
        <v>26772581.75</v>
      </c>
      <c r="F108" s="10"/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631594422.38</v>
      </c>
      <c r="F110" s="6"/>
    </row>
    <row r="111" spans="1:9" ht="15.75" x14ac:dyDescent="0.25">
      <c r="A111" s="5" t="s">
        <v>1</v>
      </c>
      <c r="E111" s="4">
        <f>SUM(E96,E98,E100,E102,E104,E106,E108,E110)</f>
        <v>725093451.10000002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6132214261.5099993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60938-1802-45B8-A03A-5F3AEDF587A2}">
  <dimension ref="A1:I112"/>
  <sheetViews>
    <sheetView workbookViewId="0">
      <selection activeCell="A3" sqref="A3:I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3" t="s">
        <v>64</v>
      </c>
      <c r="B1" s="53"/>
      <c r="C1" s="53"/>
      <c r="D1" s="53"/>
      <c r="E1" s="53"/>
      <c r="F1" s="53"/>
      <c r="G1" s="53"/>
      <c r="H1" s="53"/>
      <c r="I1" s="53"/>
    </row>
    <row r="2" spans="1:9" ht="15.75" x14ac:dyDescent="0.25">
      <c r="A2" s="54" t="s">
        <v>62</v>
      </c>
      <c r="B2" s="54"/>
      <c r="C2" s="54"/>
      <c r="D2" s="54"/>
      <c r="E2" s="54"/>
      <c r="F2" s="54"/>
      <c r="G2" s="54"/>
      <c r="H2" s="54"/>
      <c r="I2" s="54"/>
    </row>
    <row r="3" spans="1:9" ht="15.75" x14ac:dyDescent="0.25">
      <c r="A3" s="53" t="s">
        <v>69</v>
      </c>
      <c r="B3" s="53"/>
      <c r="C3" s="53"/>
      <c r="D3" s="53"/>
      <c r="E3" s="53"/>
      <c r="F3" s="53"/>
      <c r="G3" s="53"/>
      <c r="H3" s="53"/>
      <c r="I3" s="53"/>
    </row>
    <row r="4" spans="1:9" ht="15.75" x14ac:dyDescent="0.25">
      <c r="A4" s="53"/>
      <c r="B4" s="53"/>
      <c r="C4" s="53"/>
      <c r="D4" s="53"/>
      <c r="E4" s="53"/>
      <c r="F4" s="53"/>
      <c r="G4" s="53"/>
      <c r="H4" s="53"/>
      <c r="I4" s="53"/>
    </row>
    <row r="5" spans="1:9" ht="15.75" x14ac:dyDescent="0.25">
      <c r="A5" s="37"/>
      <c r="B5" s="37"/>
      <c r="C5" s="37"/>
      <c r="D5" s="37"/>
      <c r="E5" s="43"/>
      <c r="F5" s="43"/>
      <c r="G5" s="42"/>
      <c r="H5" s="41"/>
      <c r="I5" s="40"/>
    </row>
    <row r="6" spans="1:9" ht="15.75" customHeight="1" x14ac:dyDescent="0.25">
      <c r="A6" s="53" t="s">
        <v>61</v>
      </c>
      <c r="B6" s="53"/>
      <c r="C6" s="53"/>
      <c r="D6" s="53"/>
      <c r="E6" s="55" t="s">
        <v>60</v>
      </c>
    </row>
    <row r="7" spans="1:9" ht="15" customHeight="1" x14ac:dyDescent="0.25">
      <c r="A7" s="53"/>
      <c r="B7" s="53"/>
      <c r="C7" s="53"/>
      <c r="D7" s="53"/>
      <c r="E7" s="56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7">
        <v>19288617.82</v>
      </c>
    </row>
    <row r="12" spans="1:9" ht="15.75" x14ac:dyDescent="0.25">
      <c r="A12" s="8"/>
      <c r="B12" s="8"/>
      <c r="C12" s="8"/>
      <c r="D12" s="8" t="s">
        <v>55</v>
      </c>
      <c r="E12" s="7">
        <v>0</v>
      </c>
    </row>
    <row r="13" spans="1:9" ht="15.75" x14ac:dyDescent="0.25">
      <c r="A13" s="8"/>
      <c r="B13" s="8"/>
      <c r="C13" s="8"/>
      <c r="D13" s="8" t="s">
        <v>54</v>
      </c>
      <c r="E13" s="7">
        <v>72179271.209999993</v>
      </c>
    </row>
    <row r="14" spans="1:9" ht="15.75" x14ac:dyDescent="0.25">
      <c r="A14" s="8"/>
      <c r="B14" s="8"/>
      <c r="C14" s="8" t="s">
        <v>53</v>
      </c>
      <c r="D14" s="8"/>
      <c r="E14" s="29">
        <f>SUM(E11:E13)</f>
        <v>91467889.030000001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21747833.719999999</v>
      </c>
    </row>
    <row r="17" spans="1:5" ht="15.75" x14ac:dyDescent="0.25">
      <c r="A17" s="8"/>
      <c r="B17" s="8"/>
      <c r="C17" s="8"/>
      <c r="D17" s="8" t="s">
        <v>50</v>
      </c>
      <c r="E17" s="7">
        <v>68786242.730000004</v>
      </c>
    </row>
    <row r="18" spans="1:5" ht="15.75" x14ac:dyDescent="0.25">
      <c r="A18" s="8"/>
      <c r="B18" s="8"/>
      <c r="C18" s="34"/>
      <c r="D18" s="8" t="s">
        <v>49</v>
      </c>
      <c r="E18" s="7">
        <v>7457408.1900000004</v>
      </c>
    </row>
    <row r="19" spans="1:5" ht="15.75" x14ac:dyDescent="0.25">
      <c r="A19" s="8"/>
      <c r="B19" s="8"/>
      <c r="C19" s="8" t="s">
        <v>48</v>
      </c>
      <c r="D19" s="8"/>
      <c r="E19" s="29">
        <f>SUM(E16:E18)</f>
        <v>97991484.640000001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546887728</v>
      </c>
    </row>
    <row r="22" spans="1:5" ht="15.75" x14ac:dyDescent="0.25">
      <c r="A22" s="8"/>
      <c r="B22" s="8"/>
      <c r="C22" s="8" t="s">
        <v>45</v>
      </c>
      <c r="D22" s="8"/>
      <c r="E22" s="7">
        <v>435101.05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7">
        <v>177457.72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2"/>
    </row>
    <row r="29" spans="1:5" ht="15.75" x14ac:dyDescent="0.25">
      <c r="A29" s="8"/>
      <c r="B29" s="8"/>
      <c r="C29" s="8"/>
      <c r="D29" s="8" t="s">
        <v>38</v>
      </c>
      <c r="E29" s="7">
        <v>3320417.87</v>
      </c>
    </row>
    <row r="30" spans="1:5" ht="15.75" x14ac:dyDescent="0.25">
      <c r="A30" s="8"/>
      <c r="B30" s="8"/>
      <c r="C30" s="8"/>
      <c r="D30" s="8" t="s">
        <v>37</v>
      </c>
      <c r="E30" s="7">
        <v>32459846.370000001</v>
      </c>
    </row>
    <row r="31" spans="1:5" ht="15.75" x14ac:dyDescent="0.25">
      <c r="A31" s="8"/>
      <c r="B31" s="8"/>
      <c r="C31" s="8" t="s">
        <v>36</v>
      </c>
      <c r="D31" s="8"/>
      <c r="E31" s="30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31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24">
        <v>0</v>
      </c>
    </row>
    <row r="36" spans="1:7" ht="15.75" x14ac:dyDescent="0.25">
      <c r="A36" s="8"/>
      <c r="B36" s="8" t="s">
        <v>31</v>
      </c>
      <c r="C36" s="8"/>
      <c r="D36" s="8"/>
      <c r="E36" s="30">
        <v>0</v>
      </c>
    </row>
    <row r="37" spans="1:7" ht="15.75" x14ac:dyDescent="0.25">
      <c r="A37" s="8"/>
      <c r="B37" s="5" t="s">
        <v>30</v>
      </c>
      <c r="C37" s="8"/>
      <c r="D37" s="8"/>
      <c r="E37" s="29">
        <f>SUM(E14,E19,E21:E36)</f>
        <v>772739924.68000007</v>
      </c>
    </row>
    <row r="38" spans="1:7" ht="15.75" x14ac:dyDescent="0.25">
      <c r="A38" s="8"/>
      <c r="B38" s="5"/>
      <c r="C38" s="8"/>
      <c r="D38" s="8"/>
      <c r="E38" s="28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80241485.819999993</v>
      </c>
    </row>
    <row r="43" spans="1:7" ht="15.75" x14ac:dyDescent="0.25">
      <c r="A43" s="8"/>
      <c r="B43" s="8"/>
      <c r="C43" s="8"/>
      <c r="D43" s="8" t="s">
        <v>25</v>
      </c>
      <c r="E43" s="7">
        <v>43541803.020000003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3442561.5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3"/>
      <c r="D46" s="8" t="s">
        <v>26</v>
      </c>
      <c r="E46" s="7">
        <v>0</v>
      </c>
    </row>
    <row r="47" spans="1:7" ht="15.75" x14ac:dyDescent="0.25">
      <c r="A47" s="8"/>
      <c r="B47" s="8"/>
      <c r="C47" s="8"/>
      <c r="D47" s="8" t="s">
        <v>25</v>
      </c>
      <c r="E47" s="7">
        <v>0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24"/>
    </row>
    <row r="50" spans="1:5" ht="15.75" x14ac:dyDescent="0.25">
      <c r="A50" s="27"/>
      <c r="B50" s="27"/>
      <c r="C50" s="27"/>
      <c r="D50" s="8" t="s">
        <v>26</v>
      </c>
      <c r="E50" s="7">
        <v>13986651.029999999</v>
      </c>
    </row>
    <row r="51" spans="1:5" ht="15.75" x14ac:dyDescent="0.25">
      <c r="A51" s="8"/>
      <c r="B51" s="8"/>
      <c r="C51" s="8"/>
      <c r="D51" s="8" t="s">
        <v>25</v>
      </c>
      <c r="E51" s="7">
        <v>1578900.3</v>
      </c>
    </row>
    <row r="52" spans="1:5" ht="15.75" x14ac:dyDescent="0.25">
      <c r="A52" s="8"/>
      <c r="B52" s="8"/>
      <c r="C52" s="8"/>
      <c r="D52" s="8" t="s">
        <v>2</v>
      </c>
      <c r="E52" s="7">
        <v>127020</v>
      </c>
    </row>
    <row r="53" spans="1:5" ht="15.75" x14ac:dyDescent="0.25">
      <c r="A53" s="8"/>
      <c r="B53" s="5" t="s">
        <v>7</v>
      </c>
      <c r="C53" s="8"/>
      <c r="D53" s="8"/>
      <c r="E53" s="24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44">
        <v>0</v>
      </c>
    </row>
    <row r="56" spans="1:5" ht="15.75" x14ac:dyDescent="0.25">
      <c r="A56" s="8"/>
      <c r="B56" s="8"/>
      <c r="C56" s="13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5"/>
    </row>
    <row r="58" spans="1:5" ht="15.75" x14ac:dyDescent="0.25">
      <c r="A58" s="8"/>
      <c r="B58" s="8"/>
      <c r="C58" s="8"/>
      <c r="D58" s="8" t="s">
        <v>26</v>
      </c>
      <c r="E58" s="31">
        <v>0</v>
      </c>
    </row>
    <row r="59" spans="1:5" ht="15.75" x14ac:dyDescent="0.25">
      <c r="A59" s="8"/>
      <c r="B59" s="8"/>
      <c r="C59" s="8"/>
      <c r="D59" s="8" t="s">
        <v>25</v>
      </c>
      <c r="E59" s="46">
        <v>0</v>
      </c>
    </row>
    <row r="60" spans="1:5" ht="15.75" x14ac:dyDescent="0.25">
      <c r="A60" s="8"/>
      <c r="B60" s="8"/>
      <c r="C60" s="8"/>
      <c r="D60" s="8" t="s">
        <v>2</v>
      </c>
      <c r="E60" s="31">
        <v>0</v>
      </c>
    </row>
    <row r="61" spans="1:5" ht="15.75" x14ac:dyDescent="0.25">
      <c r="A61" s="8"/>
      <c r="B61" s="5" t="s">
        <v>5</v>
      </c>
      <c r="C61" s="8"/>
      <c r="D61" s="8"/>
      <c r="E61" s="25"/>
    </row>
    <row r="62" spans="1:5" ht="15.75" x14ac:dyDescent="0.25">
      <c r="A62" s="8"/>
      <c r="B62" s="8"/>
      <c r="C62" s="8"/>
      <c r="D62" s="8" t="s">
        <v>26</v>
      </c>
      <c r="E62" s="7">
        <v>4459162.7</v>
      </c>
    </row>
    <row r="63" spans="1:5" ht="15.75" x14ac:dyDescent="0.25">
      <c r="A63" s="8"/>
      <c r="B63" s="5"/>
      <c r="C63" s="8"/>
      <c r="D63" s="8" t="s">
        <v>25</v>
      </c>
      <c r="E63" s="7">
        <v>3117073.4</v>
      </c>
    </row>
    <row r="64" spans="1:5" ht="15.75" x14ac:dyDescent="0.25">
      <c r="A64" s="8"/>
      <c r="B64" s="8"/>
      <c r="C64" s="8"/>
      <c r="D64" s="8" t="s">
        <v>2</v>
      </c>
      <c r="E64" s="7">
        <v>59460</v>
      </c>
    </row>
    <row r="65" spans="1:7" ht="15.75" x14ac:dyDescent="0.25">
      <c r="A65" s="8"/>
      <c r="B65" s="5" t="s">
        <v>4</v>
      </c>
      <c r="C65" s="8"/>
      <c r="D65" s="8"/>
      <c r="E65" s="24"/>
    </row>
    <row r="66" spans="1:7" ht="15.75" x14ac:dyDescent="0.25">
      <c r="A66" s="8"/>
      <c r="B66" s="8"/>
      <c r="C66" s="8"/>
      <c r="D66" s="8" t="s">
        <v>26</v>
      </c>
      <c r="E66" s="7">
        <v>26196916.73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38208617.700000003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5078493.2300000004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4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7">
        <v>7346171.1299999999</v>
      </c>
    </row>
    <row r="76" spans="1:7" ht="15.75" x14ac:dyDescent="0.25">
      <c r="A76" s="8"/>
      <c r="B76" s="8"/>
      <c r="C76" s="8"/>
      <c r="D76" s="8" t="s">
        <v>21</v>
      </c>
      <c r="E76" s="7">
        <v>20000000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15215855.130000001</v>
      </c>
      <c r="F78" s="22"/>
    </row>
    <row r="79" spans="1:7" ht="15.75" x14ac:dyDescent="0.25">
      <c r="A79" s="8"/>
      <c r="B79" s="8"/>
      <c r="C79" s="8"/>
      <c r="D79" s="8" t="s">
        <v>13</v>
      </c>
      <c r="E79" s="7">
        <v>2293163.44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61839233.439999998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12224195.699999999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2201107.87</v>
      </c>
    </row>
    <row r="91" spans="1:9" ht="15.75" x14ac:dyDescent="0.25">
      <c r="A91" s="8"/>
      <c r="B91" s="8"/>
      <c r="C91" s="8"/>
      <c r="D91" s="8" t="s">
        <v>14</v>
      </c>
      <c r="E91" s="7">
        <v>283895368.36000001</v>
      </c>
    </row>
    <row r="92" spans="1:9" ht="15.75" x14ac:dyDescent="0.25">
      <c r="A92" s="8"/>
      <c r="B92" s="8"/>
      <c r="C92" s="8"/>
      <c r="D92" s="8" t="s">
        <v>13</v>
      </c>
      <c r="E92" s="7">
        <v>1581586.15</v>
      </c>
    </row>
    <row r="93" spans="1:9" ht="15.75" x14ac:dyDescent="0.25">
      <c r="A93" s="5" t="s">
        <v>12</v>
      </c>
      <c r="D93" s="8"/>
      <c r="E93" s="19">
        <f>SUM(E41:E92)</f>
        <v>626634826.64999998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44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3"/>
      <c r="D102" s="8" t="s">
        <v>2</v>
      </c>
      <c r="E102" s="24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31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3843803.51</v>
      </c>
      <c r="F110" s="6"/>
    </row>
    <row r="111" spans="1:9" ht="15.75" x14ac:dyDescent="0.25">
      <c r="A111" s="5" t="s">
        <v>1</v>
      </c>
      <c r="E111" s="4">
        <f>SUM(E96,E98,E100,E102,E104,E106,E108,E110)</f>
        <v>3843803.51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630478630.15999997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AD024-6DF0-4791-A6CD-B35934A13DC4}">
  <dimension ref="A1:I112"/>
  <sheetViews>
    <sheetView workbookViewId="0">
      <selection activeCell="A3" sqref="A3:I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3" t="s">
        <v>65</v>
      </c>
      <c r="B1" s="53"/>
      <c r="C1" s="53"/>
      <c r="D1" s="53"/>
      <c r="E1" s="53"/>
      <c r="F1" s="53"/>
      <c r="G1" s="53"/>
      <c r="H1" s="53"/>
      <c r="I1" s="53"/>
    </row>
    <row r="2" spans="1:9" ht="15.75" x14ac:dyDescent="0.25">
      <c r="A2" s="54" t="s">
        <v>62</v>
      </c>
      <c r="B2" s="54"/>
      <c r="C2" s="54"/>
      <c r="D2" s="54"/>
      <c r="E2" s="54"/>
      <c r="F2" s="54"/>
      <c r="G2" s="54"/>
      <c r="H2" s="54"/>
      <c r="I2" s="54"/>
    </row>
    <row r="3" spans="1:9" ht="15.75" x14ac:dyDescent="0.25">
      <c r="A3" s="53" t="s">
        <v>69</v>
      </c>
      <c r="B3" s="53"/>
      <c r="C3" s="53"/>
      <c r="D3" s="53"/>
      <c r="E3" s="53"/>
      <c r="F3" s="53"/>
      <c r="G3" s="53"/>
      <c r="H3" s="53"/>
      <c r="I3" s="53"/>
    </row>
    <row r="4" spans="1:9" ht="15.75" x14ac:dyDescent="0.25">
      <c r="A4" s="53"/>
      <c r="B4" s="53"/>
      <c r="C4" s="53"/>
      <c r="D4" s="53"/>
      <c r="E4" s="53"/>
      <c r="F4" s="53"/>
      <c r="G4" s="53"/>
      <c r="H4" s="53"/>
      <c r="I4" s="53"/>
    </row>
    <row r="5" spans="1:9" ht="15.75" x14ac:dyDescent="0.25">
      <c r="A5" s="37"/>
      <c r="B5" s="37"/>
      <c r="C5" s="37"/>
      <c r="D5" s="37"/>
      <c r="E5" s="43"/>
      <c r="F5" s="43"/>
      <c r="G5" s="42"/>
      <c r="H5" s="41"/>
      <c r="I5" s="40"/>
    </row>
    <row r="6" spans="1:9" ht="15.75" customHeight="1" x14ac:dyDescent="0.25">
      <c r="A6" s="53" t="s">
        <v>61</v>
      </c>
      <c r="B6" s="53"/>
      <c r="C6" s="53"/>
      <c r="D6" s="53"/>
      <c r="E6" s="55" t="s">
        <v>60</v>
      </c>
    </row>
    <row r="7" spans="1:9" ht="15" customHeight="1" x14ac:dyDescent="0.25">
      <c r="A7" s="53"/>
      <c r="B7" s="53"/>
      <c r="C7" s="53"/>
      <c r="D7" s="53"/>
      <c r="E7" s="56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7">
        <v>23995663.030000001</v>
      </c>
    </row>
    <row r="12" spans="1:9" ht="15.75" x14ac:dyDescent="0.25">
      <c r="A12" s="8"/>
      <c r="B12" s="8"/>
      <c r="C12" s="8"/>
      <c r="D12" s="8" t="s">
        <v>55</v>
      </c>
      <c r="E12" s="7">
        <v>17324476.760000002</v>
      </c>
    </row>
    <row r="13" spans="1:9" ht="15.75" x14ac:dyDescent="0.25">
      <c r="A13" s="8"/>
      <c r="B13" s="8"/>
      <c r="C13" s="8"/>
      <c r="D13" s="8" t="s">
        <v>54</v>
      </c>
      <c r="E13" s="7">
        <v>1610450.43</v>
      </c>
    </row>
    <row r="14" spans="1:9" ht="15.75" x14ac:dyDescent="0.25">
      <c r="A14" s="8"/>
      <c r="B14" s="8"/>
      <c r="C14" s="8" t="s">
        <v>53</v>
      </c>
      <c r="D14" s="8"/>
      <c r="E14" s="29">
        <f>SUM(E11:E13)</f>
        <v>42930590.220000006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17501786.5</v>
      </c>
    </row>
    <row r="17" spans="1:5" ht="15.75" x14ac:dyDescent="0.25">
      <c r="A17" s="8"/>
      <c r="B17" s="8"/>
      <c r="C17" s="8"/>
      <c r="D17" s="8" t="s">
        <v>50</v>
      </c>
      <c r="E17" s="7">
        <v>22074692.629999999</v>
      </c>
    </row>
    <row r="18" spans="1:5" ht="15.75" x14ac:dyDescent="0.25">
      <c r="A18" s="8"/>
      <c r="B18" s="8"/>
      <c r="C18" s="34"/>
      <c r="D18" s="8" t="s">
        <v>49</v>
      </c>
      <c r="E18" s="7">
        <v>416657.25</v>
      </c>
    </row>
    <row r="19" spans="1:5" ht="15.75" x14ac:dyDescent="0.25">
      <c r="A19" s="8"/>
      <c r="B19" s="8"/>
      <c r="C19" s="8" t="s">
        <v>48</v>
      </c>
      <c r="D19" s="8"/>
      <c r="E19" s="29">
        <f>SUM(E16:E18)</f>
        <v>39993136.379999995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484813371</v>
      </c>
    </row>
    <row r="22" spans="1:5" ht="15.75" x14ac:dyDescent="0.25">
      <c r="A22" s="8"/>
      <c r="B22" s="8"/>
      <c r="C22" s="8" t="s">
        <v>45</v>
      </c>
      <c r="D22" s="8"/>
      <c r="E22" s="7">
        <v>91407.98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44">
        <v>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2"/>
    </row>
    <row r="29" spans="1:5" ht="15.75" x14ac:dyDescent="0.25">
      <c r="A29" s="8"/>
      <c r="B29" s="8"/>
      <c r="C29" s="8"/>
      <c r="D29" s="8" t="s">
        <v>38</v>
      </c>
      <c r="E29" s="7">
        <v>893070</v>
      </c>
    </row>
    <row r="30" spans="1:5" ht="15.75" x14ac:dyDescent="0.25">
      <c r="A30" s="8"/>
      <c r="B30" s="8"/>
      <c r="C30" s="8"/>
      <c r="D30" s="8" t="s">
        <v>37</v>
      </c>
      <c r="E30" s="7">
        <v>1915969.42</v>
      </c>
    </row>
    <row r="31" spans="1:5" ht="15.75" x14ac:dyDescent="0.25">
      <c r="A31" s="8"/>
      <c r="B31" s="8"/>
      <c r="C31" s="8" t="s">
        <v>36</v>
      </c>
      <c r="D31" s="8"/>
      <c r="E31" s="30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31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24">
        <v>0</v>
      </c>
    </row>
    <row r="36" spans="1:7" ht="15.75" x14ac:dyDescent="0.25">
      <c r="A36" s="8"/>
      <c r="B36" s="8" t="s">
        <v>31</v>
      </c>
      <c r="C36" s="8"/>
      <c r="D36" s="8"/>
      <c r="E36" s="30">
        <v>0</v>
      </c>
    </row>
    <row r="37" spans="1:7" ht="15.75" x14ac:dyDescent="0.25">
      <c r="A37" s="8"/>
      <c r="B37" s="5" t="s">
        <v>30</v>
      </c>
      <c r="C37" s="8"/>
      <c r="D37" s="8"/>
      <c r="E37" s="29">
        <f>SUM(E14,E19,E21:E36)</f>
        <v>570637545</v>
      </c>
    </row>
    <row r="38" spans="1:7" ht="15.75" x14ac:dyDescent="0.25">
      <c r="A38" s="8"/>
      <c r="B38" s="5"/>
      <c r="C38" s="8"/>
      <c r="D38" s="8"/>
      <c r="E38" s="28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134857577.41999999</v>
      </c>
    </row>
    <row r="43" spans="1:7" ht="15.75" x14ac:dyDescent="0.25">
      <c r="A43" s="8"/>
      <c r="B43" s="8"/>
      <c r="C43" s="8"/>
      <c r="D43" s="8" t="s">
        <v>25</v>
      </c>
      <c r="E43" s="7">
        <v>99710604.090000004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5663190.6699999999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3"/>
      <c r="D46" s="8" t="s">
        <v>26</v>
      </c>
      <c r="E46" s="7">
        <v>0</v>
      </c>
    </row>
    <row r="47" spans="1:7" ht="15.75" x14ac:dyDescent="0.25">
      <c r="A47" s="8"/>
      <c r="B47" s="8"/>
      <c r="C47" s="8"/>
      <c r="D47" s="8" t="s">
        <v>25</v>
      </c>
      <c r="E47" s="7">
        <v>0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24"/>
    </row>
    <row r="50" spans="1:5" ht="15.75" x14ac:dyDescent="0.25">
      <c r="A50" s="27"/>
      <c r="B50" s="27"/>
      <c r="C50" s="27"/>
      <c r="D50" s="8" t="s">
        <v>26</v>
      </c>
      <c r="E50" s="7">
        <v>31822098.829999998</v>
      </c>
    </row>
    <row r="51" spans="1:5" ht="15.75" x14ac:dyDescent="0.25">
      <c r="A51" s="8"/>
      <c r="B51" s="8"/>
      <c r="C51" s="8"/>
      <c r="D51" s="8" t="s">
        <v>25</v>
      </c>
      <c r="E51" s="7">
        <v>12957378.6</v>
      </c>
    </row>
    <row r="52" spans="1:5" ht="15.75" x14ac:dyDescent="0.25">
      <c r="A52" s="8"/>
      <c r="B52" s="8"/>
      <c r="C52" s="8"/>
      <c r="D52" s="8" t="s">
        <v>2</v>
      </c>
      <c r="E52" s="7">
        <v>85605.8</v>
      </c>
    </row>
    <row r="53" spans="1:5" ht="15.75" x14ac:dyDescent="0.25">
      <c r="A53" s="8"/>
      <c r="B53" s="5" t="s">
        <v>7</v>
      </c>
      <c r="C53" s="8"/>
      <c r="D53" s="8"/>
      <c r="E53" s="24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44">
        <v>0</v>
      </c>
    </row>
    <row r="56" spans="1:5" ht="15.75" x14ac:dyDescent="0.25">
      <c r="A56" s="8"/>
      <c r="B56" s="8"/>
      <c r="C56" s="13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5"/>
    </row>
    <row r="58" spans="1:5" ht="15.75" x14ac:dyDescent="0.25">
      <c r="A58" s="8"/>
      <c r="B58" s="8"/>
      <c r="C58" s="8"/>
      <c r="D58" s="8" t="s">
        <v>26</v>
      </c>
      <c r="E58" s="31">
        <v>0</v>
      </c>
    </row>
    <row r="59" spans="1:5" ht="15.75" x14ac:dyDescent="0.25">
      <c r="A59" s="8"/>
      <c r="B59" s="8"/>
      <c r="C59" s="8"/>
      <c r="D59" s="8" t="s">
        <v>25</v>
      </c>
      <c r="E59" s="46">
        <v>0</v>
      </c>
    </row>
    <row r="60" spans="1:5" ht="15.75" x14ac:dyDescent="0.25">
      <c r="A60" s="8"/>
      <c r="B60" s="8"/>
      <c r="C60" s="8"/>
      <c r="D60" s="8" t="s">
        <v>2</v>
      </c>
      <c r="E60" s="31">
        <v>0</v>
      </c>
    </row>
    <row r="61" spans="1:5" ht="15.75" x14ac:dyDescent="0.25">
      <c r="A61" s="8"/>
      <c r="B61" s="5" t="s">
        <v>5</v>
      </c>
      <c r="C61" s="8"/>
      <c r="D61" s="8"/>
      <c r="E61" s="25"/>
    </row>
    <row r="62" spans="1:5" ht="15.75" x14ac:dyDescent="0.25">
      <c r="A62" s="8"/>
      <c r="B62" s="8"/>
      <c r="C62" s="8"/>
      <c r="D62" s="8" t="s">
        <v>26</v>
      </c>
      <c r="E62" s="7">
        <v>6527386.8700000001</v>
      </c>
    </row>
    <row r="63" spans="1:5" ht="15.75" x14ac:dyDescent="0.25">
      <c r="A63" s="8"/>
      <c r="B63" s="5"/>
      <c r="C63" s="8"/>
      <c r="D63" s="8" t="s">
        <v>25</v>
      </c>
      <c r="E63" s="7">
        <v>7824000.2800000003</v>
      </c>
    </row>
    <row r="64" spans="1:5" ht="15.75" x14ac:dyDescent="0.25">
      <c r="A64" s="8"/>
      <c r="B64" s="8"/>
      <c r="C64" s="8"/>
      <c r="D64" s="8" t="s">
        <v>2</v>
      </c>
      <c r="E64" s="7">
        <v>69400</v>
      </c>
    </row>
    <row r="65" spans="1:7" ht="15.75" x14ac:dyDescent="0.25">
      <c r="A65" s="8"/>
      <c r="B65" s="5" t="s">
        <v>4</v>
      </c>
      <c r="C65" s="8"/>
      <c r="D65" s="8"/>
      <c r="E65" s="24"/>
    </row>
    <row r="66" spans="1:7" ht="15.75" x14ac:dyDescent="0.25">
      <c r="A66" s="8"/>
      <c r="B66" s="8"/>
      <c r="C66" s="8"/>
      <c r="D66" s="8" t="s">
        <v>26</v>
      </c>
      <c r="E66" s="7">
        <v>47001716.039999999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28817052.57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1295422.79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4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44">
        <v>0</v>
      </c>
    </row>
    <row r="76" spans="1:7" ht="15.75" x14ac:dyDescent="0.25">
      <c r="A76" s="8"/>
      <c r="B76" s="8"/>
      <c r="C76" s="8"/>
      <c r="D76" s="8" t="s">
        <v>21</v>
      </c>
      <c r="E76" s="47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5831261.6100000003</v>
      </c>
      <c r="F78" s="22"/>
    </row>
    <row r="79" spans="1:7" ht="15.75" x14ac:dyDescent="0.25">
      <c r="A79" s="8"/>
      <c r="B79" s="8"/>
      <c r="C79" s="8"/>
      <c r="D79" s="8" t="s">
        <v>13</v>
      </c>
      <c r="E79" s="7">
        <v>40805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21799018.960000001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28054249.539999999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10522834</v>
      </c>
    </row>
    <row r="91" spans="1:9" ht="15.75" x14ac:dyDescent="0.25">
      <c r="A91" s="8"/>
      <c r="B91" s="8"/>
      <c r="C91" s="8"/>
      <c r="D91" s="8" t="s">
        <v>14</v>
      </c>
      <c r="E91" s="7">
        <v>14218884.119999999</v>
      </c>
    </row>
    <row r="92" spans="1:9" ht="15.75" x14ac:dyDescent="0.25">
      <c r="A92" s="8"/>
      <c r="B92" s="8"/>
      <c r="C92" s="8"/>
      <c r="D92" s="8" t="s">
        <v>13</v>
      </c>
      <c r="E92" s="7">
        <v>1192041.25</v>
      </c>
    </row>
    <row r="93" spans="1:9" ht="15.75" x14ac:dyDescent="0.25">
      <c r="A93" s="5" t="s">
        <v>12</v>
      </c>
      <c r="D93" s="8"/>
      <c r="E93" s="19">
        <f>SUM(E41:E92)</f>
        <v>458290528.44000006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4309112.34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7">
        <v>18837248.48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80400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3"/>
      <c r="D102" s="8" t="s">
        <v>2</v>
      </c>
      <c r="E102" s="24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7">
        <v>5400000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7">
        <v>523550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15531381.99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13395758.060000001</v>
      </c>
      <c r="F110" s="7"/>
      <c r="G110" s="7"/>
      <c r="H110" s="7"/>
    </row>
    <row r="111" spans="1:9" ht="15.75" x14ac:dyDescent="0.25">
      <c r="A111" s="5" t="s">
        <v>1</v>
      </c>
      <c r="E111" s="4">
        <f>SUM(E96,E98,E100,E102,E104,E106,E108,E110)</f>
        <v>58077450.870000005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516367979.31000006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A75F1-14E2-499A-A98A-0E66DA860FF9}">
  <dimension ref="A1:Q112"/>
  <sheetViews>
    <sheetView zoomScale="115" zoomScaleNormal="115" workbookViewId="0">
      <selection activeCell="A3" sqref="A3:I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  <col min="10" max="10" width="13.5703125" customWidth="1"/>
    <col min="11" max="11" width="16.7109375" customWidth="1"/>
    <col min="12" max="12" width="13.140625" customWidth="1"/>
    <col min="13" max="13" width="19.140625" customWidth="1"/>
    <col min="14" max="14" width="15.85546875" customWidth="1"/>
    <col min="15" max="15" width="14.140625" customWidth="1"/>
    <col min="16" max="16" width="12.5703125" customWidth="1"/>
    <col min="17" max="17" width="20.7109375" customWidth="1"/>
  </cols>
  <sheetData>
    <row r="1" spans="1:9" ht="15.75" x14ac:dyDescent="0.25">
      <c r="A1" s="53" t="s">
        <v>66</v>
      </c>
      <c r="B1" s="53"/>
      <c r="C1" s="53"/>
      <c r="D1" s="53"/>
      <c r="E1" s="53"/>
      <c r="F1" s="53"/>
      <c r="G1" s="53"/>
      <c r="H1" s="53"/>
      <c r="I1" s="53"/>
    </row>
    <row r="2" spans="1:9" ht="15.75" x14ac:dyDescent="0.25">
      <c r="A2" s="54" t="s">
        <v>62</v>
      </c>
      <c r="B2" s="54"/>
      <c r="C2" s="54"/>
      <c r="D2" s="54"/>
      <c r="E2" s="54"/>
      <c r="F2" s="54"/>
      <c r="G2" s="54"/>
      <c r="H2" s="54"/>
      <c r="I2" s="54"/>
    </row>
    <row r="3" spans="1:9" ht="15.75" x14ac:dyDescent="0.25">
      <c r="A3" s="53" t="s">
        <v>69</v>
      </c>
      <c r="B3" s="53"/>
      <c r="C3" s="53"/>
      <c r="D3" s="53"/>
      <c r="E3" s="53"/>
      <c r="F3" s="53"/>
      <c r="G3" s="53"/>
      <c r="H3" s="53"/>
      <c r="I3" s="53"/>
    </row>
    <row r="4" spans="1:9" ht="15.75" x14ac:dyDescent="0.25">
      <c r="A4" s="53"/>
      <c r="B4" s="53"/>
      <c r="C4" s="53"/>
      <c r="D4" s="53"/>
      <c r="E4" s="53"/>
      <c r="F4" s="53"/>
      <c r="G4" s="53"/>
      <c r="H4" s="53"/>
      <c r="I4" s="53"/>
    </row>
    <row r="5" spans="1:9" ht="15.75" x14ac:dyDescent="0.25">
      <c r="A5" s="37"/>
      <c r="B5" s="37"/>
      <c r="C5" s="37"/>
      <c r="D5" s="37"/>
      <c r="E5" s="43"/>
      <c r="F5" s="43"/>
      <c r="G5" s="42"/>
      <c r="H5" s="41"/>
      <c r="I5" s="40"/>
    </row>
    <row r="6" spans="1:9" ht="15.75" customHeight="1" x14ac:dyDescent="0.25">
      <c r="A6" s="53" t="s">
        <v>61</v>
      </c>
      <c r="B6" s="53"/>
      <c r="C6" s="53"/>
      <c r="D6" s="53"/>
      <c r="E6" s="55" t="s">
        <v>60</v>
      </c>
    </row>
    <row r="7" spans="1:9" ht="15" customHeight="1" x14ac:dyDescent="0.25">
      <c r="A7" s="53"/>
      <c r="B7" s="53"/>
      <c r="C7" s="53"/>
      <c r="D7" s="53"/>
      <c r="E7" s="56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48">
        <v>8308957.8899999997</v>
      </c>
    </row>
    <row r="12" spans="1:9" ht="15.75" x14ac:dyDescent="0.25">
      <c r="A12" s="8"/>
      <c r="B12" s="8"/>
      <c r="C12" s="8"/>
      <c r="D12" s="8" t="s">
        <v>55</v>
      </c>
      <c r="E12" s="48">
        <v>8906337.1400000006</v>
      </c>
    </row>
    <row r="13" spans="1:9" ht="15.75" x14ac:dyDescent="0.25">
      <c r="A13" s="8"/>
      <c r="B13" s="8"/>
      <c r="C13" s="8"/>
      <c r="D13" s="8" t="s">
        <v>54</v>
      </c>
      <c r="E13" s="48">
        <f>399965.51+33696933.12</f>
        <v>34096898.629999995</v>
      </c>
    </row>
    <row r="14" spans="1:9" ht="15.75" x14ac:dyDescent="0.25">
      <c r="A14" s="8"/>
      <c r="B14" s="8"/>
      <c r="C14" s="8" t="s">
        <v>53</v>
      </c>
      <c r="D14" s="8"/>
      <c r="E14" s="29">
        <f>SUM(E11:E13)</f>
        <v>51312193.659999996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48">
        <v>9947136.2300000004</v>
      </c>
    </row>
    <row r="17" spans="1:5" ht="15.75" x14ac:dyDescent="0.25">
      <c r="A17" s="8"/>
      <c r="B17" s="8"/>
      <c r="C17" s="8"/>
      <c r="D17" s="8" t="s">
        <v>50</v>
      </c>
      <c r="E17" s="48">
        <f>24853.67+22346847.86</f>
        <v>22371701.530000001</v>
      </c>
    </row>
    <row r="18" spans="1:5" ht="15.75" x14ac:dyDescent="0.25">
      <c r="A18" s="8"/>
      <c r="B18" s="8"/>
      <c r="C18" s="34"/>
      <c r="D18" s="8" t="s">
        <v>49</v>
      </c>
      <c r="E18" s="48">
        <v>1846278.71</v>
      </c>
    </row>
    <row r="19" spans="1:5" ht="15.75" x14ac:dyDescent="0.25">
      <c r="A19" s="8"/>
      <c r="B19" s="8"/>
      <c r="C19" s="8" t="s">
        <v>48</v>
      </c>
      <c r="D19" s="8"/>
      <c r="E19" s="29">
        <f>SUM(E16:E18)</f>
        <v>34165116.469999999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48">
        <v>740078238</v>
      </c>
    </row>
    <row r="22" spans="1:5" ht="15.75" x14ac:dyDescent="0.25">
      <c r="A22" s="8"/>
      <c r="B22" s="8"/>
      <c r="C22" s="8" t="s">
        <v>45</v>
      </c>
      <c r="D22" s="8"/>
      <c r="E22" s="48">
        <v>56172.08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48">
        <v>3850.8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44">
        <v>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2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48">
        <v>7978469.4100000001</v>
      </c>
    </row>
    <row r="31" spans="1:5" ht="15.75" x14ac:dyDescent="0.25">
      <c r="A31" s="8"/>
      <c r="B31" s="8"/>
      <c r="C31" s="8" t="s">
        <v>36</v>
      </c>
      <c r="D31" s="8"/>
      <c r="E31" s="30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17" ht="15.75" x14ac:dyDescent="0.25">
      <c r="A33" s="8"/>
      <c r="B33" s="8"/>
      <c r="C33" s="8"/>
      <c r="D33" s="8" t="s">
        <v>34</v>
      </c>
      <c r="E33" s="31">
        <v>0</v>
      </c>
    </row>
    <row r="34" spans="1:17" ht="15.75" x14ac:dyDescent="0.25">
      <c r="A34" s="8"/>
      <c r="B34" s="8"/>
      <c r="C34" s="8"/>
      <c r="D34" s="8" t="s">
        <v>33</v>
      </c>
      <c r="E34" s="7">
        <v>0</v>
      </c>
    </row>
    <row r="35" spans="1:17" ht="15.75" x14ac:dyDescent="0.25">
      <c r="A35" s="8"/>
      <c r="B35" s="8"/>
      <c r="C35" s="8"/>
      <c r="D35" s="8" t="s">
        <v>32</v>
      </c>
      <c r="E35" s="24">
        <v>0</v>
      </c>
    </row>
    <row r="36" spans="1:17" ht="15.75" x14ac:dyDescent="0.25">
      <c r="A36" s="8"/>
      <c r="B36" s="8" t="s">
        <v>31</v>
      </c>
      <c r="C36" s="8"/>
      <c r="D36" s="8"/>
      <c r="E36" s="30">
        <v>0</v>
      </c>
    </row>
    <row r="37" spans="1:17" ht="15.75" x14ac:dyDescent="0.25">
      <c r="A37" s="8"/>
      <c r="B37" s="5" t="s">
        <v>30</v>
      </c>
      <c r="C37" s="8"/>
      <c r="D37" s="8"/>
      <c r="E37" s="29">
        <f>SUM(E14,E19,E21:E36)</f>
        <v>833594040.41999996</v>
      </c>
    </row>
    <row r="38" spans="1:17" ht="15.75" x14ac:dyDescent="0.25">
      <c r="A38" s="8"/>
      <c r="B38" s="5"/>
      <c r="C38" s="8"/>
      <c r="D38" s="8"/>
      <c r="E38" s="28"/>
    </row>
    <row r="39" spans="1:17" ht="15.75" x14ac:dyDescent="0.25">
      <c r="A39" s="5" t="s">
        <v>29</v>
      </c>
      <c r="B39" s="5"/>
      <c r="C39" s="8"/>
      <c r="D39" s="8"/>
      <c r="E39" s="16"/>
    </row>
    <row r="40" spans="1:17" ht="15.75" x14ac:dyDescent="0.25">
      <c r="A40" s="5" t="s">
        <v>28</v>
      </c>
      <c r="B40" s="8"/>
      <c r="C40" s="8"/>
      <c r="D40" s="8"/>
      <c r="E40" s="16"/>
    </row>
    <row r="41" spans="1:17" ht="15.75" x14ac:dyDescent="0.25">
      <c r="A41" s="8"/>
      <c r="B41" s="5" t="s">
        <v>10</v>
      </c>
      <c r="C41" s="8"/>
      <c r="D41" s="8"/>
      <c r="E41" s="9"/>
    </row>
    <row r="42" spans="1:17" ht="15.75" x14ac:dyDescent="0.25">
      <c r="A42" s="8"/>
      <c r="B42" s="8"/>
      <c r="C42" s="8"/>
      <c r="D42" s="8" t="s">
        <v>26</v>
      </c>
      <c r="E42" s="7">
        <v>107942907.48</v>
      </c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52"/>
      <c r="Q42" s="12"/>
    </row>
    <row r="43" spans="1:17" ht="15.75" x14ac:dyDescent="0.25">
      <c r="A43" s="8"/>
      <c r="B43" s="8"/>
      <c r="C43" s="8"/>
      <c r="D43" s="8" t="s">
        <v>25</v>
      </c>
      <c r="E43" s="7">
        <v>446608310.04000002</v>
      </c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52"/>
      <c r="Q43" s="12"/>
    </row>
    <row r="44" spans="1:17" ht="15.75" x14ac:dyDescent="0.25">
      <c r="A44" s="8"/>
      <c r="B44" s="8"/>
      <c r="C44" s="8"/>
      <c r="D44" s="8" t="s">
        <v>2</v>
      </c>
      <c r="E44" s="48">
        <v>49734821.969999999</v>
      </c>
      <c r="F44" s="48"/>
      <c r="G44" s="52"/>
      <c r="H44" s="52"/>
      <c r="I44" s="52"/>
      <c r="J44" s="52"/>
      <c r="K44" s="52"/>
      <c r="L44" s="52"/>
      <c r="M44" s="50"/>
      <c r="N44" s="52"/>
      <c r="O44" s="50"/>
      <c r="P44" s="50"/>
      <c r="Q44" s="12"/>
    </row>
    <row r="45" spans="1:17" ht="15.75" x14ac:dyDescent="0.25">
      <c r="A45" s="8"/>
      <c r="B45" s="5" t="s">
        <v>9</v>
      </c>
      <c r="C45" s="8"/>
      <c r="D45" s="8"/>
      <c r="E45" s="9"/>
    </row>
    <row r="46" spans="1:17" ht="15.75" x14ac:dyDescent="0.25">
      <c r="A46" s="8"/>
      <c r="B46" s="8"/>
      <c r="C46" s="13"/>
      <c r="D46" s="8" t="s">
        <v>26</v>
      </c>
      <c r="E46" s="48">
        <v>6026818.3499999996</v>
      </c>
    </row>
    <row r="47" spans="1:17" ht="15.75" x14ac:dyDescent="0.25">
      <c r="A47" s="8"/>
      <c r="B47" s="8"/>
      <c r="C47" s="8"/>
      <c r="D47" s="8" t="s">
        <v>25</v>
      </c>
      <c r="E47" s="48">
        <v>2858919.3</v>
      </c>
    </row>
    <row r="48" spans="1:17" ht="15.75" x14ac:dyDescent="0.25">
      <c r="A48" s="8"/>
      <c r="B48" s="8"/>
      <c r="C48" s="8"/>
      <c r="D48" s="8" t="s">
        <v>2</v>
      </c>
      <c r="E48" s="7">
        <v>0</v>
      </c>
    </row>
    <row r="49" spans="1:11" ht="15.75" x14ac:dyDescent="0.25">
      <c r="A49" s="8"/>
      <c r="B49" s="5" t="s">
        <v>8</v>
      </c>
      <c r="C49" s="8"/>
      <c r="D49" s="8"/>
      <c r="E49" s="24"/>
    </row>
    <row r="50" spans="1:11" ht="15.75" x14ac:dyDescent="0.25">
      <c r="A50" s="27"/>
      <c r="B50" s="27"/>
      <c r="C50" s="27"/>
      <c r="D50" s="8" t="s">
        <v>26</v>
      </c>
      <c r="E50" s="7">
        <v>59901484.859999999</v>
      </c>
      <c r="F50" s="48"/>
      <c r="G50" s="48"/>
      <c r="H50" s="48"/>
      <c r="I50" s="48"/>
      <c r="J50" s="48"/>
      <c r="K50" s="48"/>
    </row>
    <row r="51" spans="1:11" ht="15.75" x14ac:dyDescent="0.25">
      <c r="A51" s="8"/>
      <c r="B51" s="8"/>
      <c r="C51" s="8"/>
      <c r="D51" s="8" t="s">
        <v>25</v>
      </c>
      <c r="E51" s="7">
        <v>30567603.77</v>
      </c>
      <c r="F51" s="48"/>
      <c r="G51" s="48"/>
      <c r="H51" s="48"/>
      <c r="I51" s="48"/>
      <c r="J51" s="48"/>
      <c r="K51" s="48"/>
    </row>
    <row r="52" spans="1:11" ht="15.75" x14ac:dyDescent="0.25">
      <c r="A52" s="8"/>
      <c r="B52" s="8"/>
      <c r="C52" s="8"/>
      <c r="D52" s="8" t="s">
        <v>2</v>
      </c>
      <c r="E52" s="7">
        <v>0</v>
      </c>
      <c r="F52" s="51"/>
      <c r="G52" s="50"/>
      <c r="H52" s="51"/>
      <c r="I52" s="51"/>
      <c r="J52" s="50"/>
      <c r="K52" s="49"/>
    </row>
    <row r="53" spans="1:11" ht="15.75" x14ac:dyDescent="0.25">
      <c r="A53" s="8"/>
      <c r="B53" s="5" t="s">
        <v>7</v>
      </c>
      <c r="C53" s="8"/>
      <c r="D53" s="8"/>
      <c r="E53" s="24"/>
    </row>
    <row r="54" spans="1:11" ht="15.75" x14ac:dyDescent="0.25">
      <c r="A54" s="8"/>
      <c r="B54" s="8"/>
      <c r="C54" s="8"/>
      <c r="D54" s="8" t="s">
        <v>26</v>
      </c>
      <c r="E54" s="7">
        <v>0</v>
      </c>
    </row>
    <row r="55" spans="1:11" ht="15.75" x14ac:dyDescent="0.25">
      <c r="A55" s="8"/>
      <c r="B55" s="8"/>
      <c r="C55" s="8"/>
      <c r="D55" s="8" t="s">
        <v>25</v>
      </c>
      <c r="E55" s="44">
        <v>0</v>
      </c>
    </row>
    <row r="56" spans="1:11" ht="15.75" x14ac:dyDescent="0.25">
      <c r="A56" s="8"/>
      <c r="B56" s="8"/>
      <c r="C56" s="13"/>
      <c r="D56" s="8" t="s">
        <v>2</v>
      </c>
      <c r="E56" s="20">
        <v>0</v>
      </c>
    </row>
    <row r="57" spans="1:11" ht="15.75" x14ac:dyDescent="0.25">
      <c r="A57" s="8"/>
      <c r="B57" s="5" t="s">
        <v>6</v>
      </c>
      <c r="C57" s="8"/>
      <c r="D57" s="8"/>
      <c r="E57" s="25"/>
    </row>
    <row r="58" spans="1:11" ht="15.75" x14ac:dyDescent="0.25">
      <c r="A58" s="8"/>
      <c r="B58" s="8"/>
      <c r="C58" s="8"/>
      <c r="D58" s="8" t="s">
        <v>26</v>
      </c>
      <c r="E58" s="48">
        <v>9880012.5800000001</v>
      </c>
    </row>
    <row r="59" spans="1:11" ht="15.75" x14ac:dyDescent="0.25">
      <c r="A59" s="8"/>
      <c r="B59" s="8"/>
      <c r="C59" s="8"/>
      <c r="D59" s="8" t="s">
        <v>25</v>
      </c>
      <c r="E59" s="48">
        <v>1137858.55</v>
      </c>
    </row>
    <row r="60" spans="1:11" ht="15.75" x14ac:dyDescent="0.25">
      <c r="A60" s="8"/>
      <c r="B60" s="8"/>
      <c r="C60" s="8"/>
      <c r="D60" s="8" t="s">
        <v>2</v>
      </c>
      <c r="E60" s="31">
        <v>0</v>
      </c>
    </row>
    <row r="61" spans="1:11" ht="15.75" x14ac:dyDescent="0.25">
      <c r="A61" s="8"/>
      <c r="B61" s="5" t="s">
        <v>5</v>
      </c>
      <c r="C61" s="8"/>
      <c r="D61" s="8"/>
      <c r="E61" s="25"/>
    </row>
    <row r="62" spans="1:11" ht="15.75" x14ac:dyDescent="0.25">
      <c r="A62" s="8"/>
      <c r="B62" s="8"/>
      <c r="C62" s="8"/>
      <c r="D62" s="8" t="s">
        <v>26</v>
      </c>
      <c r="E62" s="7">
        <v>4068561.27</v>
      </c>
      <c r="F62" s="48"/>
      <c r="G62" s="48"/>
      <c r="H62" s="49"/>
    </row>
    <row r="63" spans="1:11" ht="15.75" x14ac:dyDescent="0.25">
      <c r="A63" s="8"/>
      <c r="B63" s="5"/>
      <c r="C63" s="8"/>
      <c r="D63" s="8" t="s">
        <v>25</v>
      </c>
      <c r="E63" s="7">
        <v>4651083.91</v>
      </c>
      <c r="F63" s="48"/>
      <c r="G63" s="48"/>
      <c r="H63" s="49"/>
    </row>
    <row r="64" spans="1:11" ht="15.75" x14ac:dyDescent="0.25">
      <c r="A64" s="8"/>
      <c r="B64" s="8"/>
      <c r="C64" s="8"/>
      <c r="D64" s="8" t="s">
        <v>2</v>
      </c>
      <c r="E64" s="7">
        <v>0</v>
      </c>
    </row>
    <row r="65" spans="1:8" ht="15.75" x14ac:dyDescent="0.25">
      <c r="A65" s="8"/>
      <c r="B65" s="5" t="s">
        <v>4</v>
      </c>
      <c r="C65" s="8"/>
      <c r="D65" s="8"/>
      <c r="E65" s="24"/>
    </row>
    <row r="66" spans="1:8" ht="15.75" x14ac:dyDescent="0.25">
      <c r="A66" s="8"/>
      <c r="B66" s="8"/>
      <c r="C66" s="8"/>
      <c r="D66" s="8" t="s">
        <v>26</v>
      </c>
      <c r="E66" s="7">
        <v>8505024.7799999993</v>
      </c>
      <c r="F66" s="48"/>
      <c r="G66" s="48"/>
      <c r="H66" s="12"/>
    </row>
    <row r="67" spans="1:8" ht="15.75" x14ac:dyDescent="0.25">
      <c r="A67" s="8"/>
      <c r="B67" s="8"/>
      <c r="C67" s="8"/>
      <c r="D67" s="8" t="s">
        <v>25</v>
      </c>
      <c r="E67" s="7">
        <v>1079824.8500000001</v>
      </c>
      <c r="F67" s="48"/>
      <c r="G67" s="48"/>
      <c r="H67" s="12"/>
    </row>
    <row r="68" spans="1:8" ht="15.75" x14ac:dyDescent="0.25">
      <c r="A68" s="8"/>
      <c r="B68" s="8"/>
      <c r="C68" s="8"/>
      <c r="D68" s="8" t="s">
        <v>2</v>
      </c>
      <c r="E68" s="48">
        <v>37220</v>
      </c>
      <c r="G68" s="48"/>
    </row>
    <row r="69" spans="1:8" ht="15.75" x14ac:dyDescent="0.25">
      <c r="A69" s="8"/>
      <c r="B69" s="5" t="s">
        <v>27</v>
      </c>
      <c r="C69" s="8"/>
      <c r="D69" s="8"/>
      <c r="E69" s="9"/>
    </row>
    <row r="70" spans="1:8" ht="15.75" x14ac:dyDescent="0.25">
      <c r="A70" s="8"/>
      <c r="B70" s="8"/>
      <c r="C70" s="8"/>
      <c r="D70" s="8" t="s">
        <v>26</v>
      </c>
      <c r="E70" s="16">
        <v>0</v>
      </c>
    </row>
    <row r="71" spans="1:8" ht="15.75" x14ac:dyDescent="0.25">
      <c r="A71" s="8"/>
      <c r="B71" s="8"/>
      <c r="C71" s="8"/>
      <c r="D71" s="8" t="s">
        <v>25</v>
      </c>
      <c r="E71" s="16">
        <v>0</v>
      </c>
    </row>
    <row r="72" spans="1:8" ht="15.75" x14ac:dyDescent="0.25">
      <c r="A72" s="8"/>
      <c r="B72" s="8"/>
      <c r="C72" s="8"/>
      <c r="D72" s="8" t="s">
        <v>2</v>
      </c>
      <c r="E72" s="45">
        <v>0</v>
      </c>
    </row>
    <row r="73" spans="1:8" ht="15.75" x14ac:dyDescent="0.25">
      <c r="A73" s="8"/>
      <c r="B73" s="5" t="s">
        <v>24</v>
      </c>
      <c r="C73" s="8"/>
      <c r="D73" s="8"/>
      <c r="E73" s="9"/>
    </row>
    <row r="74" spans="1:8" ht="15.75" x14ac:dyDescent="0.25">
      <c r="A74" s="8"/>
      <c r="B74" s="8"/>
      <c r="C74" s="8" t="s">
        <v>23</v>
      </c>
      <c r="D74" s="8"/>
      <c r="E74" s="16"/>
    </row>
    <row r="75" spans="1:8" ht="15.75" x14ac:dyDescent="0.25">
      <c r="A75" s="8"/>
      <c r="B75" s="8"/>
      <c r="C75" s="8"/>
      <c r="D75" s="8" t="s">
        <v>22</v>
      </c>
      <c r="E75" s="44">
        <v>0</v>
      </c>
    </row>
    <row r="76" spans="1:8" ht="15.75" x14ac:dyDescent="0.25">
      <c r="A76" s="8"/>
      <c r="B76" s="8"/>
      <c r="C76" s="8"/>
      <c r="D76" s="8" t="s">
        <v>21</v>
      </c>
      <c r="E76" s="47">
        <v>0</v>
      </c>
    </row>
    <row r="77" spans="1:8" ht="15.75" x14ac:dyDescent="0.25">
      <c r="A77" s="8"/>
      <c r="B77" s="8"/>
      <c r="C77" s="18" t="s">
        <v>20</v>
      </c>
      <c r="D77" s="8"/>
      <c r="E77" s="16"/>
    </row>
    <row r="78" spans="1:8" ht="15.75" x14ac:dyDescent="0.25">
      <c r="A78" s="8"/>
      <c r="B78" s="8"/>
      <c r="C78" s="8"/>
      <c r="D78" s="8" t="s">
        <v>14</v>
      </c>
      <c r="E78" s="7">
        <v>0</v>
      </c>
      <c r="F78" s="22"/>
    </row>
    <row r="79" spans="1:8" ht="15.75" x14ac:dyDescent="0.25">
      <c r="A79" s="8"/>
      <c r="B79" s="8"/>
      <c r="C79" s="8"/>
      <c r="D79" s="8" t="s">
        <v>13</v>
      </c>
      <c r="E79" s="44">
        <v>0</v>
      </c>
    </row>
    <row r="80" spans="1:8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0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0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0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7">
        <v>0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733000451.70999992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44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3"/>
      <c r="D102" s="8" t="s">
        <v>2</v>
      </c>
      <c r="E102" s="24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31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733000451.70999992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5856A-CD93-43FD-B4A8-C95EF11C35B2}">
  <dimension ref="A1:I112"/>
  <sheetViews>
    <sheetView workbookViewId="0">
      <selection activeCell="A3" sqref="A3:I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3" t="s">
        <v>67</v>
      </c>
      <c r="B1" s="53"/>
      <c r="C1" s="53"/>
      <c r="D1" s="53"/>
      <c r="E1" s="53"/>
      <c r="F1" s="53"/>
      <c r="G1" s="53"/>
      <c r="H1" s="53"/>
      <c r="I1" s="53"/>
    </row>
    <row r="2" spans="1:9" ht="15.75" x14ac:dyDescent="0.25">
      <c r="A2" s="54" t="s">
        <v>62</v>
      </c>
      <c r="B2" s="54"/>
      <c r="C2" s="54"/>
      <c r="D2" s="54"/>
      <c r="E2" s="54"/>
      <c r="F2" s="54"/>
      <c r="G2" s="54"/>
      <c r="H2" s="54"/>
      <c r="I2" s="54"/>
    </row>
    <row r="3" spans="1:9" ht="15.75" x14ac:dyDescent="0.25">
      <c r="A3" s="53" t="s">
        <v>69</v>
      </c>
      <c r="B3" s="53"/>
      <c r="C3" s="53"/>
      <c r="D3" s="53"/>
      <c r="E3" s="53"/>
      <c r="F3" s="53"/>
      <c r="G3" s="53"/>
      <c r="H3" s="53"/>
      <c r="I3" s="53"/>
    </row>
    <row r="4" spans="1:9" ht="15.75" x14ac:dyDescent="0.25">
      <c r="A4" s="53"/>
      <c r="B4" s="53"/>
      <c r="C4" s="53"/>
      <c r="D4" s="53"/>
      <c r="E4" s="53"/>
      <c r="F4" s="53"/>
      <c r="G4" s="53"/>
      <c r="H4" s="53"/>
      <c r="I4" s="53"/>
    </row>
    <row r="5" spans="1:9" ht="15.75" x14ac:dyDescent="0.25">
      <c r="A5" s="37"/>
      <c r="B5" s="37"/>
      <c r="C5" s="37"/>
      <c r="D5" s="37"/>
      <c r="E5" s="43"/>
      <c r="F5" s="43"/>
      <c r="G5" s="42"/>
      <c r="H5" s="41"/>
      <c r="I5" s="40"/>
    </row>
    <row r="6" spans="1:9" ht="15.75" customHeight="1" x14ac:dyDescent="0.25">
      <c r="A6" s="53" t="s">
        <v>61</v>
      </c>
      <c r="B6" s="53"/>
      <c r="C6" s="53"/>
      <c r="D6" s="53"/>
      <c r="E6" s="55" t="s">
        <v>60</v>
      </c>
    </row>
    <row r="7" spans="1:9" ht="15" customHeight="1" x14ac:dyDescent="0.25">
      <c r="A7" s="53"/>
      <c r="B7" s="53"/>
      <c r="C7" s="53"/>
      <c r="D7" s="53"/>
      <c r="E7" s="56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7">
        <v>90167893.469999999</v>
      </c>
    </row>
    <row r="12" spans="1:9" ht="15.75" x14ac:dyDescent="0.25">
      <c r="A12" s="8"/>
      <c r="B12" s="8"/>
      <c r="C12" s="8"/>
      <c r="D12" s="8" t="s">
        <v>55</v>
      </c>
      <c r="E12" s="7">
        <v>111994013.95</v>
      </c>
    </row>
    <row r="13" spans="1:9" ht="15.75" x14ac:dyDescent="0.25">
      <c r="A13" s="8"/>
      <c r="B13" s="8"/>
      <c r="C13" s="8"/>
      <c r="D13" s="8" t="s">
        <v>54</v>
      </c>
      <c r="E13" s="7">
        <v>0</v>
      </c>
    </row>
    <row r="14" spans="1:9" ht="15.75" x14ac:dyDescent="0.25">
      <c r="A14" s="8"/>
      <c r="B14" s="8"/>
      <c r="C14" s="8" t="s">
        <v>53</v>
      </c>
      <c r="D14" s="8"/>
      <c r="E14" s="29">
        <f>SUM(E11:E13)</f>
        <v>202161907.42000002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36351929.299999997</v>
      </c>
    </row>
    <row r="17" spans="1:5" ht="15.75" x14ac:dyDescent="0.25">
      <c r="A17" s="8"/>
      <c r="B17" s="8"/>
      <c r="C17" s="8"/>
      <c r="D17" s="8" t="s">
        <v>50</v>
      </c>
      <c r="E17" s="7">
        <v>68897218.090000004</v>
      </c>
    </row>
    <row r="18" spans="1:5" ht="15.75" x14ac:dyDescent="0.25">
      <c r="A18" s="8"/>
      <c r="B18" s="8"/>
      <c r="C18" s="34"/>
      <c r="D18" s="8" t="s">
        <v>49</v>
      </c>
      <c r="E18" s="7">
        <v>4204652.8899999997</v>
      </c>
    </row>
    <row r="19" spans="1:5" ht="15.75" x14ac:dyDescent="0.25">
      <c r="A19" s="8"/>
      <c r="B19" s="8"/>
      <c r="C19" s="8" t="s">
        <v>48</v>
      </c>
      <c r="D19" s="8"/>
      <c r="E19" s="29">
        <f>SUM(E16:E18)</f>
        <v>109453800.28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554912306</v>
      </c>
    </row>
    <row r="22" spans="1:5" ht="15.75" x14ac:dyDescent="0.25">
      <c r="A22" s="8"/>
      <c r="B22" s="8"/>
      <c r="C22" s="8" t="s">
        <v>45</v>
      </c>
      <c r="D22" s="8"/>
      <c r="E22" s="7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7">
        <v>473456.87</v>
      </c>
    </row>
    <row r="26" spans="1:5" ht="15.75" x14ac:dyDescent="0.25">
      <c r="A26" s="8"/>
      <c r="B26" s="8"/>
      <c r="C26" s="8"/>
      <c r="D26" s="8" t="s">
        <v>41</v>
      </c>
      <c r="E26" s="7">
        <v>76320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2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7">
        <v>26343923.440000001</v>
      </c>
    </row>
    <row r="31" spans="1:5" ht="15.75" x14ac:dyDescent="0.25">
      <c r="A31" s="8"/>
      <c r="B31" s="8"/>
      <c r="C31" s="8" t="s">
        <v>36</v>
      </c>
      <c r="D31" s="8"/>
      <c r="E31" s="30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31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24">
        <v>0</v>
      </c>
    </row>
    <row r="36" spans="1:7" ht="15.75" x14ac:dyDescent="0.25">
      <c r="A36" s="8"/>
      <c r="B36" s="8" t="s">
        <v>31</v>
      </c>
      <c r="C36" s="8"/>
      <c r="D36" s="8"/>
      <c r="E36" s="30">
        <v>0</v>
      </c>
    </row>
    <row r="37" spans="1:7" ht="15.75" x14ac:dyDescent="0.25">
      <c r="A37" s="8"/>
      <c r="B37" s="5" t="s">
        <v>30</v>
      </c>
      <c r="C37" s="8"/>
      <c r="D37" s="8"/>
      <c r="E37" s="29">
        <f>SUM(E14,E19,E21:E36)</f>
        <v>893421714.01000011</v>
      </c>
    </row>
    <row r="38" spans="1:7" ht="15.75" x14ac:dyDescent="0.25">
      <c r="A38" s="8"/>
      <c r="B38" s="5"/>
      <c r="C38" s="8"/>
      <c r="D38" s="8"/>
      <c r="E38" s="28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165525997.36000001</v>
      </c>
    </row>
    <row r="43" spans="1:7" ht="15.75" x14ac:dyDescent="0.25">
      <c r="A43" s="8"/>
      <c r="B43" s="8"/>
      <c r="C43" s="8"/>
      <c r="D43" s="8" t="s">
        <v>25</v>
      </c>
      <c r="E43" s="7">
        <v>92053577.170000002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11147518.83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3"/>
      <c r="D46" s="8" t="s">
        <v>26</v>
      </c>
      <c r="E46" s="7">
        <v>1269262.53</v>
      </c>
    </row>
    <row r="47" spans="1:7" ht="15.75" x14ac:dyDescent="0.25">
      <c r="A47" s="8"/>
      <c r="B47" s="8"/>
      <c r="C47" s="8"/>
      <c r="D47" s="8" t="s">
        <v>25</v>
      </c>
      <c r="E47" s="7">
        <v>12416578.800000001</v>
      </c>
    </row>
    <row r="48" spans="1:7" ht="15.75" x14ac:dyDescent="0.25">
      <c r="A48" s="8"/>
      <c r="B48" s="8"/>
      <c r="C48" s="8"/>
      <c r="D48" s="8" t="s">
        <v>2</v>
      </c>
      <c r="E48" s="7">
        <v>33618647.149999999</v>
      </c>
    </row>
    <row r="49" spans="1:5" ht="15.75" x14ac:dyDescent="0.25">
      <c r="A49" s="8"/>
      <c r="B49" s="5" t="s">
        <v>8</v>
      </c>
      <c r="C49" s="8"/>
      <c r="D49" s="8"/>
      <c r="E49" s="24"/>
    </row>
    <row r="50" spans="1:5" ht="15.75" x14ac:dyDescent="0.25">
      <c r="A50" s="27"/>
      <c r="B50" s="27"/>
      <c r="C50" s="27"/>
      <c r="D50" s="8" t="s">
        <v>26</v>
      </c>
      <c r="E50" s="7">
        <v>26060054.629999999</v>
      </c>
    </row>
    <row r="51" spans="1:5" ht="15.75" x14ac:dyDescent="0.25">
      <c r="A51" s="8"/>
      <c r="B51" s="8"/>
      <c r="C51" s="8"/>
      <c r="D51" s="8" t="s">
        <v>25</v>
      </c>
      <c r="E51" s="7">
        <v>3739742.14</v>
      </c>
    </row>
    <row r="52" spans="1:5" ht="15.75" x14ac:dyDescent="0.25">
      <c r="A52" s="8"/>
      <c r="B52" s="8"/>
      <c r="C52" s="8"/>
      <c r="D52" s="8" t="s">
        <v>2</v>
      </c>
      <c r="E52" s="7">
        <v>61839</v>
      </c>
    </row>
    <row r="53" spans="1:5" ht="15.75" x14ac:dyDescent="0.25">
      <c r="A53" s="8"/>
      <c r="B53" s="5" t="s">
        <v>7</v>
      </c>
      <c r="C53" s="8"/>
      <c r="D53" s="8"/>
      <c r="E53" s="24"/>
    </row>
    <row r="54" spans="1:5" ht="15.75" x14ac:dyDescent="0.25">
      <c r="A54" s="8"/>
      <c r="B54" s="8"/>
      <c r="C54" s="8"/>
      <c r="D54" s="8" t="s">
        <v>26</v>
      </c>
      <c r="E54" s="7">
        <v>0</v>
      </c>
    </row>
    <row r="55" spans="1:5" ht="15.75" x14ac:dyDescent="0.25">
      <c r="A55" s="8"/>
      <c r="B55" s="8"/>
      <c r="C55" s="8"/>
      <c r="D55" s="8" t="s">
        <v>25</v>
      </c>
      <c r="E55" s="44">
        <v>0</v>
      </c>
    </row>
    <row r="56" spans="1:5" ht="15.75" x14ac:dyDescent="0.25">
      <c r="A56" s="8"/>
      <c r="B56" s="8"/>
      <c r="C56" s="13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5"/>
    </row>
    <row r="58" spans="1:5" ht="15.75" x14ac:dyDescent="0.25">
      <c r="A58" s="8"/>
      <c r="B58" s="8"/>
      <c r="C58" s="8"/>
      <c r="D58" s="8" t="s">
        <v>26</v>
      </c>
      <c r="E58" s="31">
        <v>0</v>
      </c>
    </row>
    <row r="59" spans="1:5" ht="15.75" x14ac:dyDescent="0.25">
      <c r="A59" s="8"/>
      <c r="B59" s="8"/>
      <c r="C59" s="8"/>
      <c r="D59" s="8" t="s">
        <v>25</v>
      </c>
      <c r="E59" s="46">
        <v>0</v>
      </c>
    </row>
    <row r="60" spans="1:5" ht="15.75" x14ac:dyDescent="0.25">
      <c r="A60" s="8"/>
      <c r="B60" s="8"/>
      <c r="C60" s="8"/>
      <c r="D60" s="8" t="s">
        <v>2</v>
      </c>
      <c r="E60" s="31">
        <v>0</v>
      </c>
    </row>
    <row r="61" spans="1:5" ht="15.75" x14ac:dyDescent="0.25">
      <c r="A61" s="8"/>
      <c r="B61" s="5" t="s">
        <v>5</v>
      </c>
      <c r="C61" s="8"/>
      <c r="D61" s="8"/>
      <c r="E61" s="25"/>
    </row>
    <row r="62" spans="1:5" ht="15.75" x14ac:dyDescent="0.25">
      <c r="A62" s="8"/>
      <c r="B62" s="8"/>
      <c r="C62" s="8"/>
      <c r="D62" s="8" t="s">
        <v>26</v>
      </c>
      <c r="E62" s="7">
        <v>11783751.039999999</v>
      </c>
    </row>
    <row r="63" spans="1:5" ht="15.75" x14ac:dyDescent="0.25">
      <c r="A63" s="8"/>
      <c r="B63" s="5"/>
      <c r="C63" s="8"/>
      <c r="D63" s="8" t="s">
        <v>25</v>
      </c>
      <c r="E63" s="7">
        <v>2190878</v>
      </c>
    </row>
    <row r="64" spans="1:5" ht="15.75" x14ac:dyDescent="0.25">
      <c r="A64" s="8"/>
      <c r="B64" s="8"/>
      <c r="C64" s="8"/>
      <c r="D64" s="8" t="s">
        <v>2</v>
      </c>
      <c r="E64" s="7">
        <v>162153</v>
      </c>
    </row>
    <row r="65" spans="1:7" ht="15.75" x14ac:dyDescent="0.25">
      <c r="A65" s="8"/>
      <c r="B65" s="5" t="s">
        <v>4</v>
      </c>
      <c r="C65" s="8"/>
      <c r="D65" s="8"/>
      <c r="E65" s="24"/>
    </row>
    <row r="66" spans="1:7" ht="15.75" x14ac:dyDescent="0.25">
      <c r="A66" s="8"/>
      <c r="B66" s="8"/>
      <c r="C66" s="8"/>
      <c r="D66" s="8" t="s">
        <v>26</v>
      </c>
      <c r="E66" s="7">
        <v>45855689.840000004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91044982.909999996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27391732.5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4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7">
        <v>57693241.840000004</v>
      </c>
    </row>
    <row r="76" spans="1:7" ht="15.75" x14ac:dyDescent="0.25">
      <c r="A76" s="8"/>
      <c r="B76" s="8"/>
      <c r="C76" s="8"/>
      <c r="D76" s="8" t="s">
        <v>21</v>
      </c>
      <c r="E76" s="47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3766077.2</v>
      </c>
      <c r="F78" s="22"/>
    </row>
    <row r="79" spans="1:7" ht="15.75" x14ac:dyDescent="0.25">
      <c r="A79" s="8"/>
      <c r="B79" s="8"/>
      <c r="C79" s="8"/>
      <c r="D79" s="8" t="s">
        <v>13</v>
      </c>
      <c r="E79" s="7">
        <v>6831969.8799999999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10376274.24</v>
      </c>
      <c r="F81" s="23"/>
    </row>
    <row r="82" spans="1:9" ht="15.75" x14ac:dyDescent="0.25">
      <c r="A82" s="8"/>
      <c r="B82" s="8"/>
      <c r="C82" s="8"/>
      <c r="D82" s="18" t="s">
        <v>13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94919235.930000007</v>
      </c>
    </row>
    <row r="88" spans="1:9" ht="15.75" x14ac:dyDescent="0.25">
      <c r="A88" s="8"/>
      <c r="B88" s="8"/>
      <c r="C88" s="8"/>
      <c r="D88" s="8" t="s">
        <v>13</v>
      </c>
      <c r="E88" s="7">
        <v>2844718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43525235.899999999</v>
      </c>
      <c r="F90" s="7"/>
      <c r="G90" s="7"/>
      <c r="H90" s="7"/>
    </row>
    <row r="91" spans="1:9" ht="15.75" x14ac:dyDescent="0.25">
      <c r="A91" s="8"/>
      <c r="B91" s="8"/>
      <c r="C91" s="8"/>
      <c r="D91" s="8" t="s">
        <v>14</v>
      </c>
      <c r="E91" s="7">
        <v>17780409.120000001</v>
      </c>
      <c r="F91" s="7"/>
      <c r="G91" s="7"/>
      <c r="H91" s="7"/>
    </row>
    <row r="92" spans="1:9" ht="15.75" x14ac:dyDescent="0.25">
      <c r="A92" s="8"/>
      <c r="B92" s="8"/>
      <c r="C92" s="8"/>
      <c r="D92" s="8" t="s">
        <v>13</v>
      </c>
      <c r="E92" s="7">
        <v>878691.28</v>
      </c>
      <c r="F92" s="7"/>
      <c r="H92" s="7"/>
    </row>
    <row r="93" spans="1:9" ht="15.75" x14ac:dyDescent="0.25">
      <c r="A93" s="5" t="s">
        <v>12</v>
      </c>
      <c r="D93" s="8"/>
      <c r="E93" s="19">
        <f>SUM(E41:E92)</f>
        <v>762938258.28999996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3532119.3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44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3"/>
      <c r="D102" s="8" t="s">
        <v>2</v>
      </c>
      <c r="E102" s="24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31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192567.94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2662014.0699999998</v>
      </c>
      <c r="F110" s="6"/>
    </row>
    <row r="111" spans="1:9" ht="15.75" x14ac:dyDescent="0.25">
      <c r="A111" s="5" t="s">
        <v>1</v>
      </c>
      <c r="E111" s="4">
        <f>SUM(E96,E98,E100,E102,E104,E106,E108,E110)</f>
        <v>6386701.3099999996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769324959.5999999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C7D49-8D3B-4B71-AF5A-E495224E3493}">
  <dimension ref="A1:I112"/>
  <sheetViews>
    <sheetView tabSelected="1" workbookViewId="0">
      <selection activeCell="A3" sqref="A3:I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3" t="s">
        <v>68</v>
      </c>
      <c r="B1" s="53"/>
      <c r="C1" s="53"/>
      <c r="D1" s="53"/>
      <c r="E1" s="53"/>
      <c r="F1" s="53"/>
      <c r="G1" s="53"/>
      <c r="H1" s="53"/>
      <c r="I1" s="53"/>
    </row>
    <row r="2" spans="1:9" ht="15.75" x14ac:dyDescent="0.25">
      <c r="A2" s="54" t="s">
        <v>62</v>
      </c>
      <c r="B2" s="54"/>
      <c r="C2" s="54"/>
      <c r="D2" s="54"/>
      <c r="E2" s="54"/>
      <c r="F2" s="54"/>
      <c r="G2" s="54"/>
      <c r="H2" s="54"/>
      <c r="I2" s="54"/>
    </row>
    <row r="3" spans="1:9" ht="15.75" x14ac:dyDescent="0.25">
      <c r="A3" s="53" t="s">
        <v>69</v>
      </c>
      <c r="B3" s="53"/>
      <c r="C3" s="53"/>
      <c r="D3" s="53"/>
      <c r="E3" s="53"/>
      <c r="F3" s="53"/>
      <c r="G3" s="53"/>
      <c r="H3" s="53"/>
      <c r="I3" s="53"/>
    </row>
    <row r="4" spans="1:9" ht="15.75" x14ac:dyDescent="0.25">
      <c r="A4" s="53"/>
      <c r="B4" s="53"/>
      <c r="C4" s="53"/>
      <c r="D4" s="53"/>
      <c r="E4" s="53"/>
      <c r="F4" s="53"/>
      <c r="G4" s="53"/>
      <c r="H4" s="53"/>
      <c r="I4" s="53"/>
    </row>
    <row r="5" spans="1:9" ht="15.75" x14ac:dyDescent="0.25">
      <c r="A5" s="37"/>
      <c r="B5" s="37"/>
      <c r="C5" s="37"/>
      <c r="D5" s="37"/>
      <c r="E5" s="43"/>
      <c r="F5" s="43"/>
      <c r="G5" s="42"/>
      <c r="H5" s="41"/>
      <c r="I5" s="40"/>
    </row>
    <row r="6" spans="1:9" ht="15.75" customHeight="1" x14ac:dyDescent="0.25">
      <c r="A6" s="53" t="s">
        <v>61</v>
      </c>
      <c r="B6" s="53"/>
      <c r="C6" s="53"/>
      <c r="D6" s="53"/>
      <c r="E6" s="55" t="s">
        <v>60</v>
      </c>
    </row>
    <row r="7" spans="1:9" ht="15" customHeight="1" x14ac:dyDescent="0.25">
      <c r="A7" s="53"/>
      <c r="B7" s="53"/>
      <c r="C7" s="53"/>
      <c r="D7" s="53"/>
      <c r="E7" s="56"/>
    </row>
    <row r="8" spans="1:9" ht="15.75" x14ac:dyDescent="0.25">
      <c r="A8" s="39" t="s">
        <v>59</v>
      </c>
      <c r="B8" s="37"/>
      <c r="C8" s="37"/>
      <c r="D8" s="37"/>
      <c r="E8" s="38"/>
    </row>
    <row r="9" spans="1:9" ht="15.75" x14ac:dyDescent="0.25">
      <c r="A9" s="37"/>
      <c r="B9" s="37" t="s">
        <v>58</v>
      </c>
      <c r="C9" s="37"/>
      <c r="D9" s="37"/>
      <c r="E9" s="38"/>
    </row>
    <row r="10" spans="1:9" ht="15.75" x14ac:dyDescent="0.25">
      <c r="A10" s="37"/>
      <c r="B10" s="37"/>
      <c r="C10" s="37" t="s">
        <v>57</v>
      </c>
      <c r="D10" s="37"/>
    </row>
    <row r="11" spans="1:9" ht="15.75" customHeight="1" x14ac:dyDescent="0.25">
      <c r="A11" s="8"/>
      <c r="B11" s="8"/>
      <c r="C11" s="8"/>
      <c r="D11" s="8" t="s">
        <v>56</v>
      </c>
      <c r="E11" s="7">
        <v>73110041.060000002</v>
      </c>
    </row>
    <row r="12" spans="1:9" ht="15.75" x14ac:dyDescent="0.25">
      <c r="A12" s="8"/>
      <c r="B12" s="8"/>
      <c r="C12" s="8"/>
      <c r="D12" s="8" t="s">
        <v>55</v>
      </c>
      <c r="E12" s="7">
        <v>0</v>
      </c>
    </row>
    <row r="13" spans="1:9" ht="15.75" x14ac:dyDescent="0.25">
      <c r="A13" s="8"/>
      <c r="B13" s="8"/>
      <c r="C13" s="8"/>
      <c r="D13" s="8" t="s">
        <v>54</v>
      </c>
      <c r="E13" s="7">
        <v>222753471.84999999</v>
      </c>
    </row>
    <row r="14" spans="1:9" ht="15.75" x14ac:dyDescent="0.25">
      <c r="A14" s="8"/>
      <c r="B14" s="8"/>
      <c r="C14" s="8" t="s">
        <v>53</v>
      </c>
      <c r="D14" s="8"/>
      <c r="E14" s="29">
        <f>SUM(E11:E13)</f>
        <v>295863512.90999997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22759232.510000002</v>
      </c>
    </row>
    <row r="17" spans="1:5" ht="15.75" x14ac:dyDescent="0.25">
      <c r="A17" s="8"/>
      <c r="B17" s="8"/>
      <c r="C17" s="8"/>
      <c r="D17" s="8" t="s">
        <v>50</v>
      </c>
      <c r="E17" s="7">
        <v>200860277.21000001</v>
      </c>
    </row>
    <row r="18" spans="1:5" ht="15.75" x14ac:dyDescent="0.25">
      <c r="A18" s="8"/>
      <c r="B18" s="8"/>
      <c r="C18" s="34"/>
      <c r="D18" s="8" t="s">
        <v>49</v>
      </c>
      <c r="E18" s="44">
        <v>4946286.42</v>
      </c>
    </row>
    <row r="19" spans="1:5" ht="15.75" x14ac:dyDescent="0.25">
      <c r="A19" s="8"/>
      <c r="B19" s="8"/>
      <c r="C19" s="8" t="s">
        <v>48</v>
      </c>
      <c r="D19" s="8"/>
      <c r="E19" s="29">
        <f>SUM(E16:E18)</f>
        <v>228565796.13999999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610271896.79999995</v>
      </c>
    </row>
    <row r="22" spans="1:5" ht="15.75" x14ac:dyDescent="0.25">
      <c r="A22" s="8"/>
      <c r="B22" s="8"/>
      <c r="C22" s="8" t="s">
        <v>45</v>
      </c>
      <c r="D22" s="8"/>
      <c r="E22" s="7">
        <v>872777.37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3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44">
        <v>0</v>
      </c>
    </row>
    <row r="27" spans="1:5" ht="15.75" x14ac:dyDescent="0.25">
      <c r="A27" s="8"/>
      <c r="B27" s="8"/>
      <c r="C27" s="8"/>
      <c r="D27" s="8" t="s">
        <v>40</v>
      </c>
      <c r="E27" s="33">
        <v>0</v>
      </c>
    </row>
    <row r="28" spans="1:5" ht="15.75" x14ac:dyDescent="0.25">
      <c r="A28" s="8"/>
      <c r="B28" s="8"/>
      <c r="C28" s="8" t="s">
        <v>39</v>
      </c>
      <c r="D28" s="8"/>
      <c r="E28" s="32"/>
    </row>
    <row r="29" spans="1:5" ht="15.75" x14ac:dyDescent="0.25">
      <c r="A29" s="8"/>
      <c r="B29" s="8"/>
      <c r="C29" s="8"/>
      <c r="D29" s="8" t="s">
        <v>38</v>
      </c>
      <c r="E29" s="7">
        <v>0</v>
      </c>
    </row>
    <row r="30" spans="1:5" ht="15.75" x14ac:dyDescent="0.25">
      <c r="A30" s="8"/>
      <c r="B30" s="8"/>
      <c r="C30" s="8"/>
      <c r="D30" s="8" t="s">
        <v>37</v>
      </c>
      <c r="E30" s="33">
        <v>0</v>
      </c>
    </row>
    <row r="31" spans="1:5" ht="15.75" x14ac:dyDescent="0.25">
      <c r="A31" s="8"/>
      <c r="B31" s="8"/>
      <c r="C31" s="8" t="s">
        <v>36</v>
      </c>
      <c r="D31" s="8"/>
      <c r="E31" s="30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31">
        <v>0</v>
      </c>
    </row>
    <row r="34" spans="1:7" ht="15.75" x14ac:dyDescent="0.25">
      <c r="A34" s="8"/>
      <c r="B34" s="8"/>
      <c r="C34" s="8"/>
      <c r="D34" s="8" t="s">
        <v>33</v>
      </c>
      <c r="E34" s="7">
        <v>0</v>
      </c>
    </row>
    <row r="35" spans="1:7" ht="15.75" x14ac:dyDescent="0.25">
      <c r="A35" s="8"/>
      <c r="B35" s="8"/>
      <c r="C35" s="8"/>
      <c r="D35" s="8" t="s">
        <v>32</v>
      </c>
      <c r="E35" s="24">
        <v>0</v>
      </c>
    </row>
    <row r="36" spans="1:7" ht="15.75" x14ac:dyDescent="0.25">
      <c r="A36" s="8"/>
      <c r="B36" s="8" t="s">
        <v>31</v>
      </c>
      <c r="C36" s="8"/>
      <c r="D36" s="8"/>
      <c r="E36" s="30">
        <v>96926831.200000003</v>
      </c>
    </row>
    <row r="37" spans="1:7" ht="15.75" x14ac:dyDescent="0.25">
      <c r="A37" s="8"/>
      <c r="B37" s="5" t="s">
        <v>30</v>
      </c>
      <c r="C37" s="8"/>
      <c r="D37" s="8"/>
      <c r="E37" s="29">
        <f>SUM(E14,E19,E21:E36)</f>
        <v>1232500814.4199998</v>
      </c>
    </row>
    <row r="38" spans="1:7" ht="15.75" x14ac:dyDescent="0.25">
      <c r="A38" s="8"/>
      <c r="B38" s="5"/>
      <c r="C38" s="8"/>
      <c r="D38" s="8"/>
      <c r="E38" s="28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153252955.53</v>
      </c>
    </row>
    <row r="43" spans="1:7" ht="15.75" x14ac:dyDescent="0.25">
      <c r="A43" s="8"/>
      <c r="B43" s="8"/>
      <c r="C43" s="8"/>
      <c r="D43" s="8" t="s">
        <v>25</v>
      </c>
      <c r="E43" s="7">
        <v>345327558.19999999</v>
      </c>
      <c r="F43" s="7"/>
    </row>
    <row r="44" spans="1:7" ht="15.75" x14ac:dyDescent="0.25">
      <c r="A44" s="8"/>
      <c r="B44" s="8"/>
      <c r="C44" s="8"/>
      <c r="D44" s="8" t="s">
        <v>2</v>
      </c>
      <c r="E44" s="7">
        <v>36596622.829999998</v>
      </c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3"/>
      <c r="D46" s="8" t="s">
        <v>26</v>
      </c>
      <c r="E46" s="7">
        <v>0</v>
      </c>
    </row>
    <row r="47" spans="1:7" ht="15.75" x14ac:dyDescent="0.25">
      <c r="A47" s="8"/>
      <c r="B47" s="8"/>
      <c r="C47" s="8"/>
      <c r="D47" s="8" t="s">
        <v>25</v>
      </c>
      <c r="E47" s="7">
        <v>0</v>
      </c>
    </row>
    <row r="48" spans="1:7" ht="15.75" x14ac:dyDescent="0.25">
      <c r="A48" s="8"/>
      <c r="B48" s="8"/>
      <c r="C48" s="8"/>
      <c r="D48" s="8" t="s">
        <v>2</v>
      </c>
      <c r="E48" s="7">
        <v>0</v>
      </c>
    </row>
    <row r="49" spans="1:5" ht="15.75" x14ac:dyDescent="0.25">
      <c r="A49" s="8"/>
      <c r="B49" s="5" t="s">
        <v>8</v>
      </c>
      <c r="C49" s="8"/>
      <c r="D49" s="8"/>
      <c r="E49" s="24"/>
    </row>
    <row r="50" spans="1:5" ht="15.75" x14ac:dyDescent="0.25">
      <c r="A50" s="27"/>
      <c r="B50" s="27"/>
      <c r="C50" s="27"/>
      <c r="D50" s="8" t="s">
        <v>26</v>
      </c>
      <c r="E50" s="7">
        <v>31441424.300000001</v>
      </c>
    </row>
    <row r="51" spans="1:5" ht="15.75" x14ac:dyDescent="0.25">
      <c r="A51" s="8"/>
      <c r="B51" s="8"/>
      <c r="C51" s="8"/>
      <c r="D51" s="8" t="s">
        <v>25</v>
      </c>
      <c r="E51" s="7">
        <v>13362025.470000001</v>
      </c>
    </row>
    <row r="52" spans="1:5" ht="15.75" x14ac:dyDescent="0.25">
      <c r="A52" s="8"/>
      <c r="B52" s="8"/>
      <c r="C52" s="8"/>
      <c r="D52" s="8" t="s">
        <v>2</v>
      </c>
      <c r="E52" s="7">
        <v>40000</v>
      </c>
    </row>
    <row r="53" spans="1:5" ht="15.75" x14ac:dyDescent="0.25">
      <c r="A53" s="8"/>
      <c r="B53" s="5" t="s">
        <v>7</v>
      </c>
      <c r="C53" s="8"/>
      <c r="D53" s="8"/>
      <c r="E53" s="24"/>
    </row>
    <row r="54" spans="1:5" ht="15.75" x14ac:dyDescent="0.25">
      <c r="A54" s="8"/>
      <c r="B54" s="8"/>
      <c r="C54" s="8"/>
      <c r="D54" s="8" t="s">
        <v>26</v>
      </c>
      <c r="E54" s="7">
        <v>14881927.52</v>
      </c>
    </row>
    <row r="55" spans="1:5" ht="15.75" x14ac:dyDescent="0.25">
      <c r="A55" s="8"/>
      <c r="B55" s="8"/>
      <c r="C55" s="8"/>
      <c r="D55" s="8" t="s">
        <v>25</v>
      </c>
      <c r="E55" s="44">
        <v>15288995.460000001</v>
      </c>
    </row>
    <row r="56" spans="1:5" ht="15.75" x14ac:dyDescent="0.25">
      <c r="A56" s="8"/>
      <c r="B56" s="8"/>
      <c r="C56" s="13"/>
      <c r="D56" s="8" t="s">
        <v>2</v>
      </c>
      <c r="E56" s="20">
        <v>453584.77</v>
      </c>
    </row>
    <row r="57" spans="1:5" ht="15.75" x14ac:dyDescent="0.25">
      <c r="A57" s="8"/>
      <c r="B57" s="5" t="s">
        <v>6</v>
      </c>
      <c r="C57" s="8"/>
      <c r="D57" s="8"/>
      <c r="E57" s="25"/>
    </row>
    <row r="58" spans="1:5" ht="15.75" x14ac:dyDescent="0.25">
      <c r="A58" s="8"/>
      <c r="B58" s="8"/>
      <c r="C58" s="8"/>
      <c r="D58" s="8" t="s">
        <v>26</v>
      </c>
      <c r="E58" s="31">
        <v>8167531.75</v>
      </c>
    </row>
    <row r="59" spans="1:5" ht="15.75" x14ac:dyDescent="0.25">
      <c r="A59" s="8"/>
      <c r="B59" s="8"/>
      <c r="C59" s="8"/>
      <c r="D59" s="8" t="s">
        <v>25</v>
      </c>
      <c r="E59" s="46">
        <v>19698196.989999998</v>
      </c>
    </row>
    <row r="60" spans="1:5" ht="15.75" x14ac:dyDescent="0.25">
      <c r="A60" s="8"/>
      <c r="B60" s="8"/>
      <c r="C60" s="8"/>
      <c r="D60" s="8" t="s">
        <v>2</v>
      </c>
      <c r="E60" s="31">
        <v>0</v>
      </c>
    </row>
    <row r="61" spans="1:5" ht="15.75" x14ac:dyDescent="0.25">
      <c r="A61" s="8"/>
      <c r="B61" s="5" t="s">
        <v>5</v>
      </c>
      <c r="C61" s="8"/>
      <c r="D61" s="8"/>
      <c r="E61" s="25"/>
    </row>
    <row r="62" spans="1:5" ht="15.75" x14ac:dyDescent="0.25">
      <c r="A62" s="8"/>
      <c r="B62" s="8"/>
      <c r="C62" s="8"/>
      <c r="D62" s="8" t="s">
        <v>26</v>
      </c>
      <c r="E62" s="7">
        <v>5410211.7300000004</v>
      </c>
    </row>
    <row r="63" spans="1:5" ht="15.75" x14ac:dyDescent="0.25">
      <c r="A63" s="8"/>
      <c r="B63" s="5"/>
      <c r="C63" s="8"/>
      <c r="D63" s="8" t="s">
        <v>25</v>
      </c>
      <c r="E63" s="7">
        <v>10061953.83</v>
      </c>
    </row>
    <row r="64" spans="1:5" ht="15.75" x14ac:dyDescent="0.25">
      <c r="A64" s="8"/>
      <c r="B64" s="8"/>
      <c r="C64" s="8"/>
      <c r="D64" s="8" t="s">
        <v>2</v>
      </c>
      <c r="E64" s="7">
        <v>20750</v>
      </c>
    </row>
    <row r="65" spans="1:7" ht="15.75" x14ac:dyDescent="0.25">
      <c r="A65" s="8"/>
      <c r="B65" s="5" t="s">
        <v>4</v>
      </c>
      <c r="C65" s="8"/>
      <c r="D65" s="8"/>
      <c r="E65" s="24"/>
    </row>
    <row r="66" spans="1:7" ht="15.75" x14ac:dyDescent="0.25">
      <c r="A66" s="8"/>
      <c r="B66" s="8"/>
      <c r="C66" s="8"/>
      <c r="D66" s="8" t="s">
        <v>26</v>
      </c>
      <c r="E66" s="7">
        <v>100420623.53</v>
      </c>
      <c r="G66" s="7"/>
    </row>
    <row r="67" spans="1:7" ht="15.75" x14ac:dyDescent="0.25">
      <c r="A67" s="8"/>
      <c r="B67" s="8"/>
      <c r="C67" s="8"/>
      <c r="D67" s="8" t="s">
        <v>25</v>
      </c>
      <c r="E67" s="7">
        <v>85503179.930000007</v>
      </c>
      <c r="G67" s="7"/>
    </row>
    <row r="68" spans="1:7" ht="15.75" x14ac:dyDescent="0.25">
      <c r="A68" s="8"/>
      <c r="B68" s="8"/>
      <c r="C68" s="8"/>
      <c r="D68" s="8" t="s">
        <v>2</v>
      </c>
      <c r="E68" s="7">
        <v>10442046.83</v>
      </c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45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44">
        <v>16468311.560000001</v>
      </c>
    </row>
    <row r="76" spans="1:7" ht="15.75" x14ac:dyDescent="0.25">
      <c r="A76" s="8"/>
      <c r="B76" s="8"/>
      <c r="C76" s="8"/>
      <c r="D76" s="8" t="s">
        <v>21</v>
      </c>
      <c r="E76" s="47">
        <v>60226791.689999998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34338025.460000001</v>
      </c>
      <c r="F78" s="22"/>
    </row>
    <row r="79" spans="1:7" ht="15.75" x14ac:dyDescent="0.25">
      <c r="A79" s="8"/>
      <c r="B79" s="8"/>
      <c r="C79" s="8"/>
      <c r="D79" s="8" t="s">
        <v>13</v>
      </c>
      <c r="E79" s="44">
        <v>5544396.0199999996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>
        <v>44558740.659999996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45896927.740000002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>
        <v>1853053.33</v>
      </c>
    </row>
    <row r="88" spans="1:9" ht="15.75" x14ac:dyDescent="0.25">
      <c r="A88" s="8"/>
      <c r="B88" s="8"/>
      <c r="C88" s="8"/>
      <c r="D88" s="8" t="s">
        <v>13</v>
      </c>
      <c r="E88" s="7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>
        <v>0</v>
      </c>
    </row>
    <row r="91" spans="1:9" ht="15.75" x14ac:dyDescent="0.25">
      <c r="A91" s="8"/>
      <c r="B91" s="8"/>
      <c r="C91" s="8"/>
      <c r="D91" s="8" t="s">
        <v>14</v>
      </c>
      <c r="E91" s="7">
        <v>14573983.210000001</v>
      </c>
    </row>
    <row r="92" spans="1:9" ht="15.75" x14ac:dyDescent="0.25">
      <c r="A92" s="8"/>
      <c r="B92" s="8"/>
      <c r="C92" s="8"/>
      <c r="D92" s="8" t="s">
        <v>13</v>
      </c>
      <c r="E92" s="20">
        <v>5140000</v>
      </c>
    </row>
    <row r="93" spans="1:9" ht="15.75" x14ac:dyDescent="0.25">
      <c r="A93" s="5" t="s">
        <v>12</v>
      </c>
      <c r="D93" s="8"/>
      <c r="E93" s="19">
        <f>SUM(E41:E92)</f>
        <v>1078969818.3400002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16083802.029999999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44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>
        <v>8800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3"/>
      <c r="D102" s="8" t="s">
        <v>2</v>
      </c>
      <c r="E102" s="24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31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45156797.079999998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3126773.71</v>
      </c>
      <c r="F110" s="6"/>
    </row>
    <row r="111" spans="1:9" ht="15.75" x14ac:dyDescent="0.25">
      <c r="A111" s="5" t="s">
        <v>1</v>
      </c>
      <c r="E111" s="4">
        <f>SUM(E96,E98,E100,E102,E104,E106,E108,E110)</f>
        <v>64376172.82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1143345991.1600001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Davao</vt:lpstr>
      <vt:lpstr>Digos</vt:lpstr>
      <vt:lpstr>Igacos</vt:lpstr>
      <vt:lpstr>Mati</vt:lpstr>
      <vt:lpstr>Panabo</vt:lpstr>
      <vt:lpstr>Tagum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</cp:lastModifiedBy>
  <dcterms:created xsi:type="dcterms:W3CDTF">2021-09-13T17:24:09Z</dcterms:created>
  <dcterms:modified xsi:type="dcterms:W3CDTF">2021-09-15T05:25:31Z</dcterms:modified>
</cp:coreProperties>
</file>