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BAA FIles\2017\Done XLSX - 2017\"/>
    </mc:Choice>
  </mc:AlternateContent>
  <xr:revisionPtr revIDLastSave="0" documentId="8_{4413CF4D-AF31-4F33-B225-DCED5453D7CC}" xr6:coauthVersionLast="36" xr6:coauthVersionMax="36" xr10:uidLastSave="{00000000-0000-0000-0000-000000000000}"/>
  <bookViews>
    <workbookView xWindow="0" yWindow="0" windowWidth="28800" windowHeight="12225" xr2:uid="{A0C115FA-AB31-40CE-BD19-D1AA20BAED52}"/>
  </bookViews>
  <sheets>
    <sheet name="Caloocan" sheetId="1" r:id="rId1"/>
    <sheet name="Las Pinas" sheetId="2" r:id="rId2"/>
    <sheet name="Makati" sheetId="3" r:id="rId3"/>
    <sheet name="Malabon" sheetId="4" r:id="rId4"/>
    <sheet name="Mandaluyong" sheetId="5" r:id="rId5"/>
    <sheet name="Manila" sheetId="6" r:id="rId6"/>
    <sheet name="Marikina" sheetId="7" r:id="rId7"/>
    <sheet name="Muntinlupa" sheetId="8" r:id="rId8"/>
    <sheet name="Navotas" sheetId="9" r:id="rId9"/>
    <sheet name="Paranaque" sheetId="10" r:id="rId10"/>
    <sheet name="Pasay" sheetId="11" r:id="rId11"/>
    <sheet name="Pasig" sheetId="12" r:id="rId12"/>
    <sheet name="Quezon" sheetId="13" r:id="rId13"/>
    <sheet name="San Juan" sheetId="14" r:id="rId14"/>
    <sheet name="Taguig" sheetId="15" r:id="rId15"/>
    <sheet name="Valenzuela" sheetId="16" r:id="rId1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4" i="16" l="1"/>
  <c r="E37" i="16" s="1"/>
  <c r="E19" i="16"/>
  <c r="E93" i="16"/>
  <c r="E112" i="16" s="1"/>
  <c r="E111" i="16"/>
  <c r="E14" i="15"/>
  <c r="E19" i="15"/>
  <c r="E37" i="15" s="1"/>
  <c r="E93" i="15"/>
  <c r="E111" i="15"/>
  <c r="E112" i="15"/>
  <c r="E14" i="14"/>
  <c r="E19" i="14"/>
  <c r="E37" i="14" s="1"/>
  <c r="E93" i="14"/>
  <c r="E112" i="14" s="1"/>
  <c r="E111" i="14"/>
  <c r="E14" i="13"/>
  <c r="E19" i="13"/>
  <c r="E37" i="13" s="1"/>
  <c r="E93" i="13"/>
  <c r="E111" i="13"/>
  <c r="E112" i="13"/>
  <c r="E14" i="12"/>
  <c r="E19" i="12"/>
  <c r="E37" i="12" s="1"/>
  <c r="E93" i="12"/>
  <c r="E112" i="12" s="1"/>
  <c r="E111" i="12"/>
  <c r="E14" i="11"/>
  <c r="E19" i="11"/>
  <c r="E37" i="11" s="1"/>
  <c r="E93" i="11"/>
  <c r="E111" i="11"/>
  <c r="E112" i="11"/>
  <c r="E14" i="10"/>
  <c r="E19" i="10"/>
  <c r="E37" i="10" s="1"/>
  <c r="E93" i="10"/>
  <c r="E112" i="10" s="1"/>
  <c r="E111" i="10"/>
  <c r="E14" i="9"/>
  <c r="E37" i="9" s="1"/>
  <c r="E19" i="9"/>
  <c r="E93" i="9"/>
  <c r="E111" i="9"/>
  <c r="E112" i="9"/>
  <c r="E14" i="8"/>
  <c r="E19" i="8"/>
  <c r="E37" i="8" s="1"/>
  <c r="E93" i="8"/>
  <c r="E112" i="8" s="1"/>
  <c r="E111" i="8"/>
  <c r="E14" i="7"/>
  <c r="E19" i="7"/>
  <c r="E37" i="7" s="1"/>
  <c r="E93" i="7"/>
  <c r="E111" i="7"/>
  <c r="E112" i="7"/>
  <c r="E14" i="6"/>
  <c r="E37" i="6" s="1"/>
  <c r="E19" i="6"/>
  <c r="E93" i="6"/>
  <c r="E112" i="6" s="1"/>
  <c r="E111" i="6"/>
  <c r="E14" i="5"/>
  <c r="E19" i="5"/>
  <c r="E37" i="5" s="1"/>
  <c r="E93" i="5"/>
  <c r="E111" i="5"/>
  <c r="E112" i="5"/>
  <c r="E14" i="4"/>
  <c r="E37" i="4" s="1"/>
  <c r="E19" i="4"/>
  <c r="E93" i="4"/>
  <c r="E112" i="4" s="1"/>
  <c r="E111" i="4"/>
  <c r="E14" i="3"/>
  <c r="E19" i="3"/>
  <c r="E37" i="3" s="1"/>
  <c r="E93" i="3"/>
  <c r="E111" i="3"/>
  <c r="E112" i="3"/>
  <c r="E14" i="2"/>
  <c r="E37" i="2" s="1"/>
  <c r="E19" i="2"/>
  <c r="E93" i="2"/>
  <c r="E112" i="2" s="1"/>
  <c r="E111" i="2"/>
  <c r="E14" i="1"/>
  <c r="E19" i="1"/>
  <c r="E37" i="1" s="1"/>
  <c r="E93" i="1"/>
  <c r="E111" i="1"/>
  <c r="E112" i="1"/>
</calcChain>
</file>

<file path=xl/sharedStrings.xml><?xml version="1.0" encoding="utf-8"?>
<sst xmlns="http://schemas.openxmlformats.org/spreadsheetml/2006/main" count="1744" uniqueCount="80">
  <si>
    <t>TOTAL APPROPRIATIONS</t>
  </si>
  <si>
    <t>TOTAL CONTINUING APPROPRIATIONS</t>
  </si>
  <si>
    <t>Capital Outlay</t>
  </si>
  <si>
    <t>Other Purposes</t>
  </si>
  <si>
    <t>Economic Services</t>
  </si>
  <si>
    <t>Social Services and Social Welfare</t>
  </si>
  <si>
    <t>Housing and Community Development</t>
  </si>
  <si>
    <t>Labor and Employment</t>
  </si>
  <si>
    <t>Health, Nutrition and Population Control</t>
  </si>
  <si>
    <t>Education</t>
  </si>
  <si>
    <t>General Public Services</t>
  </si>
  <si>
    <t>CONTINUING APPROPRIATIONS</t>
  </si>
  <si>
    <t>TOTAL CURRENT APPROPRIATIONS</t>
  </si>
  <si>
    <t xml:space="preserve">  Capital Outlay</t>
  </si>
  <si>
    <t xml:space="preserve">  Maintenance and Other Operating Expenses</t>
  </si>
  <si>
    <t xml:space="preserve">  Personal Services</t>
  </si>
  <si>
    <t>Others</t>
  </si>
  <si>
    <t>Allocation for Senior Citizens and PWD</t>
  </si>
  <si>
    <t>Share from National Wealth</t>
  </si>
  <si>
    <t xml:space="preserve"> 20% Development Fund</t>
  </si>
  <si>
    <t>LDRRMF</t>
  </si>
  <si>
    <t xml:space="preserve">  Amortization</t>
  </si>
  <si>
    <t xml:space="preserve">  Financial Expense</t>
  </si>
  <si>
    <t>Debt Service</t>
  </si>
  <si>
    <t>Other Purposes:</t>
  </si>
  <si>
    <t>Maintenance and Other Operating Expenses</t>
  </si>
  <si>
    <t>Personnel Services</t>
  </si>
  <si>
    <t>Other Services Sector</t>
  </si>
  <si>
    <t>CURRENT APPROPRIATIONS</t>
  </si>
  <si>
    <t>EXPENDITURES</t>
  </si>
  <si>
    <t>Total Revenues and Receipts</t>
  </si>
  <si>
    <t>C.  Receipts from Borrowings</t>
  </si>
  <si>
    <t>c.  Proceeds from Collections of Loans Receivable</t>
  </si>
  <si>
    <t>b.  Sale of Investments</t>
  </si>
  <si>
    <t>a.  Sale of Capital Assets</t>
  </si>
  <si>
    <t>6.  Capital/Investment Receipts</t>
  </si>
  <si>
    <t>5.  Inter-local Transfer</t>
  </si>
  <si>
    <t>b.  Other Subsidy Income</t>
  </si>
  <si>
    <t>a.  Grants and Donations</t>
  </si>
  <si>
    <t>4.  Other Receipts</t>
  </si>
  <si>
    <t>d.  Share from Tobacco Excise Tax</t>
  </si>
  <si>
    <t>c.  Share from National Wealth</t>
  </si>
  <si>
    <t>b.  Share from EVAT</t>
  </si>
  <si>
    <t>a.  Share from Ecozone</t>
  </si>
  <si>
    <t>3.  Other Shares from National Tax Collections</t>
  </si>
  <si>
    <t>2.  Share from GOCCs</t>
  </si>
  <si>
    <t>1.  Share from the National Internal Revenue Taxes (IRA)</t>
  </si>
  <si>
    <t>B.  External Sources</t>
  </si>
  <si>
    <t xml:space="preserve">           Total Non-Tax Revenue</t>
  </si>
  <si>
    <t>c.  Other Income and Receipts</t>
  </si>
  <si>
    <t>b.  Business Income</t>
  </si>
  <si>
    <t>a.  Service Income</t>
  </si>
  <si>
    <t>2.      Non-Tax Revenue</t>
  </si>
  <si>
    <t xml:space="preserve">           Total Tax Revenue</t>
  </si>
  <si>
    <t>c.  Other Local Taxes</t>
  </si>
  <si>
    <t>b.  Tax Reveue - Goods and Services</t>
  </si>
  <si>
    <t>a.  Tax Revenue - Property</t>
  </si>
  <si>
    <t>1.  Tax Revenue</t>
  </si>
  <si>
    <t>A.  Local Sources</t>
  </si>
  <si>
    <t>Revenue</t>
  </si>
  <si>
    <t>Actual Amounts</t>
  </si>
  <si>
    <t>PARTICULARS</t>
  </si>
  <si>
    <t>For the Year Ended December 31, 2017</t>
  </si>
  <si>
    <t>STATEMENT OF COMPARISON OF BUDGET AND ACTUAL AMOUNTS</t>
  </si>
  <si>
    <t>CITY OF CALOOCAN</t>
  </si>
  <si>
    <t>CITY OF LAS PINAS</t>
  </si>
  <si>
    <t>CITY OF MAKATI</t>
  </si>
  <si>
    <t>CITY OF MALABON</t>
  </si>
  <si>
    <t>CITY OF MANDALUYONG</t>
  </si>
  <si>
    <t>CITY OF MANIL</t>
  </si>
  <si>
    <t>CITY OF MARIKINA</t>
  </si>
  <si>
    <t>CITY OF MUNTINLUPA</t>
  </si>
  <si>
    <t>CITY OF NAVOTAS</t>
  </si>
  <si>
    <t>CITY OF PARANAQUE</t>
  </si>
  <si>
    <t>CITY OF PASAY</t>
  </si>
  <si>
    <t>CITY OF PASIG</t>
  </si>
  <si>
    <t>CITY OF QUEZON</t>
  </si>
  <si>
    <t>CITY OF SAN JUAN</t>
  </si>
  <si>
    <t>CITY OF TAGUIG</t>
  </si>
  <si>
    <t>CITY OF VALENZUELA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</si>
</sst>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_(* #,##0.00_);_(* \(#,##0.00\);_(* &quot;-&quot;??_);_(@_)"/>
    <numFmt numFmtId="166" formatCode="#,##0.00_ ;\-#,##0.00\ "/>
    <numFmt numFmtId="167" formatCode="_(* #,##0_);_(* \(#,##0\);_(* &quot;-&quot;_);_(@_)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6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6"/>
      <color rgb="FF000000"/>
      <name val="Times New Roman"/>
      <family val="1"/>
    </font>
    <font>
      <b/>
      <sz val="10"/>
      <color theme="1"/>
      <name val="Arial"/>
      <family val="2"/>
    </font>
    <font>
      <b/>
      <sz val="12"/>
      <color rgb="FF000000"/>
      <name val="Times New Roman"/>
      <family val="1"/>
    </font>
    <font>
      <sz val="10"/>
      <color rgb="FF000000"/>
      <name val="Times New Roman"/>
    </font>
    <font>
      <sz val="12"/>
      <color rgb="FF000000"/>
      <name val="Times New Roman"/>
      <family val="1"/>
    </font>
    <font>
      <sz val="10"/>
      <color theme="1"/>
      <name val="Arial"/>
      <family val="2"/>
    </font>
    <font>
      <b/>
      <u/>
      <sz val="12"/>
      <color rgb="FF000000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Arial"/>
      <family val="2"/>
    </font>
    <font>
      <sz val="12"/>
      <color rgb="FF000000"/>
      <name val="Times New Roman"/>
    </font>
    <font>
      <b/>
      <sz val="11.05"/>
      <color indexed="8"/>
      <name val="Arial"/>
      <family val="2"/>
    </font>
    <font>
      <sz val="10"/>
      <color theme="1"/>
      <name val="Arial Narrow"/>
      <family val="2"/>
    </font>
    <font>
      <i/>
      <sz val="10"/>
      <color rgb="FF000000"/>
      <name val="Arial Narrow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8"/>
      <color rgb="FF000000"/>
      <name val="Arial"/>
    </font>
    <font>
      <sz val="10"/>
      <color rgb="FF000000"/>
      <name val="Arial Narrow"/>
    </font>
    <font>
      <sz val="12"/>
      <color indexed="8"/>
      <name val="Times New Roman"/>
      <family val="1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9"/>
      <color theme="1"/>
      <name val="Times New Roman"/>
      <family val="1"/>
    </font>
    <font>
      <sz val="10"/>
      <name val="Times New Roman"/>
      <family val="1"/>
    </font>
    <font>
      <sz val="11"/>
      <name val="Calibri"/>
      <family val="2"/>
      <scheme val="minor"/>
    </font>
    <font>
      <sz val="9"/>
      <color rgb="FF00000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8" fillId="0" borderId="0" applyFont="0" applyFill="0" applyBorder="0" applyAlignment="0" applyProtection="0"/>
    <xf numFmtId="0" fontId="13" fillId="0" borderId="0"/>
    <xf numFmtId="0" fontId="1" fillId="0" borderId="0"/>
    <xf numFmtId="165" fontId="1" fillId="0" borderId="0" applyFont="0" applyFill="0" applyBorder="0" applyAlignment="0" applyProtection="0"/>
    <xf numFmtId="165" fontId="1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3">
    <xf numFmtId="0" fontId="0" fillId="0" borderId="0" xfId="0"/>
    <xf numFmtId="4" fontId="2" fillId="0" borderId="0" xfId="0" applyNumberFormat="1" applyFont="1"/>
    <xf numFmtId="0" fontId="3" fillId="0" borderId="0" xfId="0" applyFont="1"/>
    <xf numFmtId="164" fontId="5" fillId="0" borderId="0" xfId="2" applyNumberFormat="1" applyFont="1" applyAlignment="1">
      <alignment vertical="center"/>
    </xf>
    <xf numFmtId="4" fontId="6" fillId="0" borderId="0" xfId="0" applyNumberFormat="1" applyFont="1"/>
    <xf numFmtId="164" fontId="7" fillId="0" borderId="0" xfId="2" applyNumberFormat="1" applyFont="1" applyAlignment="1">
      <alignment vertical="center"/>
    </xf>
    <xf numFmtId="43" fontId="0" fillId="0" borderId="0" xfId="1" applyFont="1"/>
    <xf numFmtId="164" fontId="8" fillId="0" borderId="0" xfId="0" applyNumberFormat="1" applyFont="1" applyProtection="1"/>
    <xf numFmtId="164" fontId="9" fillId="0" borderId="0" xfId="2" applyNumberFormat="1" applyFont="1" applyAlignment="1">
      <alignment vertical="center"/>
    </xf>
    <xf numFmtId="4" fontId="10" fillId="0" borderId="0" xfId="0" applyNumberFormat="1" applyFont="1"/>
    <xf numFmtId="165" fontId="10" fillId="0" borderId="1" xfId="3" applyFont="1" applyFill="1" applyBorder="1"/>
    <xf numFmtId="4" fontId="10" fillId="0" borderId="0" xfId="4" applyNumberFormat="1" applyFont="1" applyFill="1" applyBorder="1" applyProtection="1">
      <protection locked="0"/>
    </xf>
    <xf numFmtId="164" fontId="11" fillId="0" borderId="0" xfId="2" applyNumberFormat="1" applyFont="1" applyAlignment="1">
      <alignment vertical="center"/>
    </xf>
    <xf numFmtId="4" fontId="0" fillId="0" borderId="0" xfId="0" applyNumberFormat="1"/>
    <xf numFmtId="164" fontId="12" fillId="0" borderId="0" xfId="2" applyNumberFormat="1" applyFont="1" applyAlignment="1">
      <alignment vertical="center"/>
    </xf>
    <xf numFmtId="164" fontId="12" fillId="0" borderId="0" xfId="2" applyNumberFormat="1" applyFont="1" applyAlignment="1">
      <alignment horizontal="right" vertical="center"/>
    </xf>
    <xf numFmtId="4" fontId="13" fillId="0" borderId="0" xfId="2" applyNumberFormat="1" applyFont="1" applyAlignment="1">
      <alignment horizontal="right" vertical="center"/>
    </xf>
    <xf numFmtId="4" fontId="10" fillId="0" borderId="0" xfId="1" applyNumberFormat="1" applyFont="1" applyFill="1" applyAlignment="1">
      <alignment horizontal="right" vertical="center" wrapText="1"/>
    </xf>
    <xf numFmtId="164" fontId="9" fillId="0" borderId="0" xfId="2" applyNumberFormat="1" applyFont="1" applyAlignment="1">
      <alignment horizontal="left" vertical="center"/>
    </xf>
    <xf numFmtId="4" fontId="14" fillId="0" borderId="2" xfId="2" applyNumberFormat="1" applyFont="1" applyBorder="1" applyAlignment="1">
      <alignment horizontal="right" vertical="center"/>
    </xf>
    <xf numFmtId="165" fontId="15" fillId="0" borderId="3" xfId="0" applyNumberFormat="1" applyFont="1" applyBorder="1" applyProtection="1"/>
    <xf numFmtId="4" fontId="16" fillId="0" borderId="0" xfId="2" applyNumberFormat="1" applyFont="1" applyAlignment="1">
      <alignment horizontal="right" vertical="center"/>
    </xf>
    <xf numFmtId="39" fontId="0" fillId="0" borderId="0" xfId="0" applyNumberFormat="1"/>
    <xf numFmtId="39" fontId="17" fillId="2" borderId="0" xfId="0" applyNumberFormat="1" applyFont="1" applyFill="1" applyBorder="1" applyProtection="1"/>
    <xf numFmtId="4" fontId="16" fillId="0" borderId="0" xfId="2" applyNumberFormat="1" applyFont="1" applyAlignment="1">
      <alignment vertical="center"/>
    </xf>
    <xf numFmtId="164" fontId="8" fillId="0" borderId="4" xfId="0" applyNumberFormat="1" applyFont="1" applyBorder="1" applyProtection="1"/>
    <xf numFmtId="4" fontId="13" fillId="0" borderId="0" xfId="1" applyNumberFormat="1" applyFont="1" applyFill="1" applyBorder="1"/>
    <xf numFmtId="164" fontId="9" fillId="0" borderId="0" xfId="2" applyNumberFormat="1" applyFont="1" applyAlignment="1">
      <alignment vertical="center" wrapText="1"/>
    </xf>
    <xf numFmtId="4" fontId="16" fillId="0" borderId="0" xfId="2" applyNumberFormat="1" applyFont="1" applyBorder="1" applyAlignment="1">
      <alignment horizontal="right" vertical="center"/>
    </xf>
    <xf numFmtId="4" fontId="14" fillId="0" borderId="5" xfId="2" applyNumberFormat="1" applyFont="1" applyBorder="1" applyAlignment="1">
      <alignment horizontal="right" vertical="center"/>
    </xf>
    <xf numFmtId="165" fontId="19" fillId="0" borderId="6" xfId="5" applyFont="1" applyFill="1" applyBorder="1"/>
    <xf numFmtId="165" fontId="20" fillId="0" borderId="3" xfId="0" applyNumberFormat="1" applyFont="1" applyBorder="1" applyProtection="1"/>
    <xf numFmtId="4" fontId="10" fillId="0" borderId="0" xfId="1" applyNumberFormat="1" applyFont="1" applyFill="1" applyBorder="1" applyAlignment="1">
      <alignment horizontal="right" vertical="center" wrapText="1"/>
    </xf>
    <xf numFmtId="165" fontId="10" fillId="0" borderId="6" xfId="3" applyNumberFormat="1" applyFont="1" applyBorder="1"/>
    <xf numFmtId="164" fontId="7" fillId="0" borderId="0" xfId="2" applyNumberFormat="1" applyFont="1" applyAlignment="1">
      <alignment horizontal="center" vertical="center"/>
    </xf>
    <xf numFmtId="4" fontId="13" fillId="0" borderId="5" xfId="2" applyNumberFormat="1" applyFont="1" applyBorder="1" applyAlignment="1">
      <alignment horizontal="right" vertical="center"/>
    </xf>
    <xf numFmtId="0" fontId="9" fillId="0" borderId="0" xfId="2" applyFont="1" applyAlignment="1">
      <alignment vertical="center"/>
    </xf>
    <xf numFmtId="40" fontId="12" fillId="0" borderId="0" xfId="2" applyNumberFormat="1" applyFont="1" applyAlignment="1">
      <alignment vertical="center"/>
    </xf>
    <xf numFmtId="0" fontId="7" fillId="0" borderId="0" xfId="2" applyFont="1" applyAlignment="1">
      <alignment vertical="center"/>
    </xf>
    <xf numFmtId="40" fontId="21" fillId="0" borderId="5" xfId="2" applyNumberFormat="1" applyFont="1" applyBorder="1" applyAlignment="1">
      <alignment horizontal="center" vertical="center" wrapText="1"/>
    </xf>
    <xf numFmtId="0" fontId="7" fillId="0" borderId="0" xfId="2" applyFont="1" applyAlignment="1">
      <alignment horizontal="center" vertical="center"/>
    </xf>
    <xf numFmtId="40" fontId="21" fillId="0" borderId="7" xfId="2" applyNumberFormat="1" applyFont="1" applyBorder="1" applyAlignment="1">
      <alignment horizontal="center" vertical="center" wrapText="1"/>
    </xf>
    <xf numFmtId="4" fontId="12" fillId="0" borderId="0" xfId="2" applyNumberFormat="1" applyFont="1" applyAlignment="1">
      <alignment horizontal="center" vertical="center"/>
    </xf>
    <xf numFmtId="40" fontId="12" fillId="0" borderId="0" xfId="2" applyNumberFormat="1" applyFont="1" applyAlignment="1">
      <alignment horizontal="center" vertical="center"/>
    </xf>
    <xf numFmtId="166" fontId="9" fillId="0" borderId="0" xfId="2" applyNumberFormat="1" applyFont="1" applyAlignment="1">
      <alignment horizontal="right" vertical="center"/>
    </xf>
    <xf numFmtId="40" fontId="9" fillId="0" borderId="0" xfId="2" applyNumberFormat="1" applyFont="1" applyAlignment="1">
      <alignment horizontal="right" vertical="center"/>
    </xf>
    <xf numFmtId="0" fontId="22" fillId="0" borderId="0" xfId="6" applyFont="1" applyAlignment="1">
      <alignment horizontal="center"/>
    </xf>
    <xf numFmtId="165" fontId="23" fillId="0" borderId="3" xfId="0" applyNumberFormat="1" applyFont="1" applyBorder="1" applyProtection="1"/>
    <xf numFmtId="167" fontId="8" fillId="0" borderId="0" xfId="0" applyNumberFormat="1" applyFont="1" applyProtection="1"/>
    <xf numFmtId="164" fontId="0" fillId="0" borderId="0" xfId="0" applyNumberFormat="1"/>
    <xf numFmtId="3" fontId="0" fillId="0" borderId="0" xfId="0" applyNumberFormat="1"/>
    <xf numFmtId="165" fontId="24" fillId="0" borderId="0" xfId="0" applyNumberFormat="1" applyFont="1" applyBorder="1" applyProtection="1"/>
    <xf numFmtId="164" fontId="17" fillId="0" borderId="0" xfId="0" applyNumberFormat="1" applyFont="1" applyAlignment="1" applyProtection="1">
      <alignment vertical="center"/>
    </xf>
    <xf numFmtId="167" fontId="25" fillId="0" borderId="0" xfId="5" applyNumberFormat="1" applyFont="1" applyFill="1" applyBorder="1" applyAlignment="1" applyProtection="1">
      <alignment horizontal="center" vertical="center"/>
    </xf>
    <xf numFmtId="167" fontId="0" fillId="0" borderId="0" xfId="0" applyNumberFormat="1"/>
    <xf numFmtId="167" fontId="25" fillId="0" borderId="0" xfId="5" applyNumberFormat="1" applyFont="1" applyFill="1" applyBorder="1" applyAlignment="1" applyProtection="1">
      <alignment horizontal="center"/>
    </xf>
    <xf numFmtId="167" fontId="26" fillId="0" borderId="0" xfId="5" applyNumberFormat="1" applyFont="1" applyFill="1" applyBorder="1" applyAlignment="1" applyProtection="1">
      <alignment horizontal="center" vertical="center"/>
    </xf>
    <xf numFmtId="165" fontId="27" fillId="0" borderId="0" xfId="7" applyNumberFormat="1" applyFont="1" applyBorder="1" applyAlignment="1"/>
    <xf numFmtId="165" fontId="27" fillId="0" borderId="5" xfId="7" applyNumberFormat="1" applyFont="1" applyBorder="1" applyAlignment="1"/>
    <xf numFmtId="165" fontId="27" fillId="0" borderId="0" xfId="8" applyFont="1" applyBorder="1" applyAlignment="1"/>
    <xf numFmtId="165" fontId="28" fillId="0" borderId="0" xfId="7" applyNumberFormat="1" applyFont="1" applyBorder="1" applyAlignment="1"/>
    <xf numFmtId="164" fontId="29" fillId="0" borderId="5" xfId="9" applyNumberFormat="1" applyFont="1" applyFill="1" applyBorder="1"/>
    <xf numFmtId="164" fontId="29" fillId="0" borderId="0" xfId="9" applyNumberFormat="1" applyFont="1" applyFill="1"/>
    <xf numFmtId="164" fontId="29" fillId="0" borderId="0" xfId="9" applyNumberFormat="1" applyFont="1" applyFill="1" applyAlignment="1">
      <alignment horizontal="right" vertical="center"/>
    </xf>
    <xf numFmtId="164" fontId="29" fillId="0" borderId="0" xfId="5" applyNumberFormat="1" applyFont="1" applyFill="1" applyBorder="1"/>
    <xf numFmtId="164" fontId="29" fillId="0" borderId="0" xfId="0" applyNumberFormat="1" applyFont="1" applyFill="1" applyBorder="1"/>
    <xf numFmtId="167" fontId="0" fillId="0" borderId="0" xfId="0" applyNumberFormat="1" applyFill="1"/>
    <xf numFmtId="167" fontId="0" fillId="0" borderId="0" xfId="8" applyNumberFormat="1" applyFont="1" applyFill="1"/>
    <xf numFmtId="167" fontId="30" fillId="0" borderId="0" xfId="8" applyNumberFormat="1" applyFont="1" applyFill="1"/>
    <xf numFmtId="164" fontId="12" fillId="0" borderId="0" xfId="10" applyNumberFormat="1" applyFont="1" applyFill="1" applyBorder="1"/>
    <xf numFmtId="164" fontId="26" fillId="0" borderId="6" xfId="0" applyNumberFormat="1" applyFont="1" applyBorder="1" applyAlignment="1">
      <alignment horizontal="right" vertical="center"/>
    </xf>
    <xf numFmtId="164" fontId="26" fillId="0" borderId="6" xfId="0" applyNumberFormat="1" applyFont="1" applyBorder="1" applyAlignment="1">
      <alignment vertical="center" wrapText="1"/>
    </xf>
    <xf numFmtId="164" fontId="26" fillId="0" borderId="6" xfId="0" applyNumberFormat="1" applyFont="1" applyBorder="1" applyAlignment="1">
      <alignment wrapText="1"/>
    </xf>
    <xf numFmtId="164" fontId="26" fillId="0" borderId="8" xfId="0" applyNumberFormat="1" applyFont="1" applyBorder="1" applyAlignment="1">
      <alignment vertical="top" wrapText="1"/>
    </xf>
    <xf numFmtId="164" fontId="26" fillId="0" borderId="8" xfId="0" applyNumberFormat="1" applyFont="1" applyBorder="1" applyAlignment="1">
      <alignment wrapText="1"/>
    </xf>
    <xf numFmtId="167" fontId="27" fillId="0" borderId="0" xfId="0" applyNumberFormat="1" applyFont="1" applyFill="1" applyBorder="1"/>
    <xf numFmtId="167" fontId="29" fillId="0" borderId="0" xfId="0" applyNumberFormat="1" applyFont="1" applyFill="1" applyBorder="1"/>
    <xf numFmtId="167" fontId="29" fillId="0" borderId="0" xfId="0" applyNumberFormat="1" applyFont="1" applyFill="1" applyBorder="1" applyAlignment="1"/>
    <xf numFmtId="167" fontId="29" fillId="0" borderId="0" xfId="10" applyNumberFormat="1" applyFont="1" applyFill="1" applyBorder="1"/>
    <xf numFmtId="167" fontId="31" fillId="0" borderId="9" xfId="0" applyNumberFormat="1" applyFont="1" applyBorder="1" applyProtection="1"/>
    <xf numFmtId="167" fontId="31" fillId="0" borderId="10" xfId="0" applyNumberFormat="1" applyFont="1" applyBorder="1" applyProtection="1"/>
    <xf numFmtId="164" fontId="31" fillId="0" borderId="11" xfId="0" applyNumberFormat="1" applyFont="1" applyBorder="1" applyProtection="1"/>
    <xf numFmtId="164" fontId="31" fillId="0" borderId="12" xfId="0" applyNumberFormat="1" applyFont="1" applyBorder="1" applyProtection="1"/>
    <xf numFmtId="164" fontId="31" fillId="0" borderId="13" xfId="0" applyNumberFormat="1" applyFont="1" applyBorder="1" applyProtection="1"/>
    <xf numFmtId="164" fontId="31" fillId="0" borderId="10" xfId="0" applyNumberFormat="1" applyFont="1" applyBorder="1" applyProtection="1"/>
    <xf numFmtId="164" fontId="31" fillId="0" borderId="9" xfId="0" applyNumberFormat="1" applyFont="1" applyBorder="1" applyProtection="1"/>
    <xf numFmtId="164" fontId="12" fillId="0" borderId="0" xfId="11" applyNumberFormat="1" applyFont="1" applyFill="1"/>
    <xf numFmtId="167" fontId="27" fillId="0" borderId="1" xfId="10" applyNumberFormat="1" applyFont="1" applyFill="1" applyBorder="1"/>
    <xf numFmtId="167" fontId="27" fillId="0" borderId="1" xfId="0" applyNumberFormat="1" applyFont="1" applyFill="1" applyBorder="1"/>
    <xf numFmtId="165" fontId="0" fillId="0" borderId="0" xfId="10" applyFont="1"/>
    <xf numFmtId="165" fontId="0" fillId="0" borderId="0" xfId="0" applyNumberFormat="1"/>
    <xf numFmtId="165" fontId="0" fillId="0" borderId="0" xfId="10" applyFont="1" applyBorder="1"/>
    <xf numFmtId="165" fontId="0" fillId="0" borderId="5" xfId="10" applyFont="1" applyBorder="1"/>
  </cellXfs>
  <cellStyles count="12">
    <cellStyle name="Comma" xfId="1" builtinId="3"/>
    <cellStyle name="Comma 10" xfId="10" xr:uid="{0F5D86A7-04B7-4C0E-95A6-725DFE129AC3}"/>
    <cellStyle name="Comma 12 2" xfId="9" xr:uid="{8B77946F-B787-4CC1-B9D9-26270AC36497}"/>
    <cellStyle name="Comma 2" xfId="5" xr:uid="{4E748454-586B-46A7-A8ED-8B70BF2DEE13}"/>
    <cellStyle name="Comma 2 10" xfId="8" xr:uid="{F883A502-677A-44AD-B700-B410D180C69C}"/>
    <cellStyle name="Comma 4 2" xfId="11" xr:uid="{1DC489DB-587B-42BC-A311-86BF6F248E79}"/>
    <cellStyle name="Comma 5" xfId="3" xr:uid="{09036BD8-794E-43C8-BF7E-7E52553CCCF6}"/>
    <cellStyle name="Comma 8 2 3 2" xfId="4" xr:uid="{28194FF6-CF2F-459A-B8E9-EF29541B6206}"/>
    <cellStyle name="Normal" xfId="0" builtinId="0"/>
    <cellStyle name="Normal 2 2 3" xfId="7" xr:uid="{9D31C39B-7F94-406F-9DDF-87ACDFBED28C}"/>
    <cellStyle name="Normal 6" xfId="6" xr:uid="{98E2DAE6-DD2B-4D76-84A4-04DE367E1383}"/>
    <cellStyle name="Normal 7" xfId="2" xr:uid="{630C84D8-70AE-4C71-9BDF-7B4DC92212C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A887E-10B1-461C-A15B-27B05935BDBB}">
  <dimension ref="A1:I112"/>
  <sheetViews>
    <sheetView tabSelected="1" topLeftCell="A73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645153111.94000006</v>
      </c>
    </row>
    <row r="12" spans="1:9" ht="15.75" x14ac:dyDescent="0.25">
      <c r="A12" s="8"/>
      <c r="B12" s="8"/>
      <c r="C12" s="8"/>
      <c r="D12" s="8" t="s">
        <v>55</v>
      </c>
      <c r="E12" s="7">
        <v>1577099482.1300001</v>
      </c>
    </row>
    <row r="13" spans="1:9" ht="15.75" x14ac:dyDescent="0.25">
      <c r="A13" s="8"/>
      <c r="B13" s="8"/>
      <c r="C13" s="8"/>
      <c r="D13" s="8" t="s">
        <v>54</v>
      </c>
      <c r="E13" s="7">
        <v>27261767.359999999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2249514361.4300003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">
        <v>250064554.34</v>
      </c>
    </row>
    <row r="17" spans="1:5" ht="15.75" x14ac:dyDescent="0.25">
      <c r="A17" s="8"/>
      <c r="B17" s="8"/>
      <c r="C17" s="8"/>
      <c r="D17" s="8" t="s">
        <v>50</v>
      </c>
      <c r="E17" s="7">
        <v>226528597.73817</v>
      </c>
    </row>
    <row r="18" spans="1:5" ht="15.75" x14ac:dyDescent="0.25">
      <c r="A18" s="8"/>
      <c r="B18" s="8"/>
      <c r="C18" s="34"/>
      <c r="D18" s="8" t="s">
        <v>49</v>
      </c>
      <c r="E18" s="7">
        <v>43150331.700000003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519743483.77816999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">
        <v>2381423345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7">
        <v>1916403.86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">
        <v>5780942.4100000001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7">
        <v>852879227.97000003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6011257764.4481697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">
        <v>394098985.31</v>
      </c>
    </row>
    <row r="43" spans="1:7" ht="15.75" x14ac:dyDescent="0.25">
      <c r="A43" s="8"/>
      <c r="B43" s="8"/>
      <c r="C43" s="8"/>
      <c r="D43" s="8" t="s">
        <v>25</v>
      </c>
      <c r="E43" s="7">
        <v>967423185.56352997</v>
      </c>
      <c r="F43" s="13"/>
    </row>
    <row r="44" spans="1:7" ht="15.75" x14ac:dyDescent="0.25">
      <c r="A44" s="8"/>
      <c r="B44" s="8"/>
      <c r="C44" s="8"/>
      <c r="D44" s="8" t="s">
        <v>2</v>
      </c>
      <c r="E44" s="7">
        <v>17393392.75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">
        <v>106297583.09</v>
      </c>
    </row>
    <row r="47" spans="1:7" ht="15.75" x14ac:dyDescent="0.25">
      <c r="A47" s="8"/>
      <c r="B47" s="8"/>
      <c r="C47" s="8"/>
      <c r="D47" s="8" t="s">
        <v>25</v>
      </c>
      <c r="E47" s="7">
        <v>45375985.039999999</v>
      </c>
    </row>
    <row r="48" spans="1:7" ht="15.75" x14ac:dyDescent="0.25">
      <c r="A48" s="8"/>
      <c r="B48" s="8"/>
      <c r="C48" s="8"/>
      <c r="D48" s="8" t="s">
        <v>2</v>
      </c>
      <c r="E48" s="7">
        <v>3798152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">
        <v>208478147.62</v>
      </c>
    </row>
    <row r="51" spans="1:5" ht="15.75" x14ac:dyDescent="0.25">
      <c r="A51" s="8"/>
      <c r="B51" s="8"/>
      <c r="C51" s="8"/>
      <c r="D51" s="8" t="s">
        <v>25</v>
      </c>
      <c r="E51" s="7">
        <v>341834431.01999998</v>
      </c>
    </row>
    <row r="52" spans="1:5" ht="15.75" x14ac:dyDescent="0.25">
      <c r="A52" s="8"/>
      <c r="B52" s="8"/>
      <c r="C52" s="8"/>
      <c r="D52" s="8" t="s">
        <v>2</v>
      </c>
      <c r="E52" s="7">
        <v>46500583.200000003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">
        <v>9977178.9299999997</v>
      </c>
    </row>
    <row r="55" spans="1:5" ht="15.75" x14ac:dyDescent="0.25">
      <c r="A55" s="8"/>
      <c r="B55" s="8"/>
      <c r="C55" s="8"/>
      <c r="D55" s="8" t="s">
        <v>25</v>
      </c>
      <c r="E55" s="7">
        <v>22572025.789999999</v>
      </c>
    </row>
    <row r="56" spans="1:5" ht="15.75" x14ac:dyDescent="0.25">
      <c r="A56" s="8"/>
      <c r="B56" s="8"/>
      <c r="C56" s="12"/>
      <c r="D56" s="8" t="s">
        <v>2</v>
      </c>
      <c r="E56" s="7">
        <v>831664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">
        <v>75316339.519999996</v>
      </c>
    </row>
    <row r="59" spans="1:5" ht="15.75" x14ac:dyDescent="0.25">
      <c r="A59" s="8"/>
      <c r="B59" s="8"/>
      <c r="C59" s="8"/>
      <c r="D59" s="8" t="s">
        <v>25</v>
      </c>
      <c r="E59" s="7">
        <v>631185779.66999996</v>
      </c>
    </row>
    <row r="60" spans="1:5" ht="15.75" x14ac:dyDescent="0.25">
      <c r="A60" s="8"/>
      <c r="B60" s="8"/>
      <c r="C60" s="8"/>
      <c r="D60" s="8" t="s">
        <v>2</v>
      </c>
      <c r="E60" s="7">
        <v>509152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">
        <v>27255335.539999999</v>
      </c>
    </row>
    <row r="63" spans="1:5" ht="15.75" x14ac:dyDescent="0.25">
      <c r="A63" s="8"/>
      <c r="B63" s="5"/>
      <c r="C63" s="8"/>
      <c r="D63" s="8" t="s">
        <v>25</v>
      </c>
      <c r="E63" s="7">
        <v>135987499.88</v>
      </c>
    </row>
    <row r="64" spans="1:5" ht="15.75" x14ac:dyDescent="0.25">
      <c r="A64" s="8"/>
      <c r="B64" s="8"/>
      <c r="C64" s="8"/>
      <c r="D64" s="8" t="s">
        <v>2</v>
      </c>
      <c r="E64" s="25">
        <v>4554115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">
        <v>59931134.689999998</v>
      </c>
      <c r="G66" s="13"/>
    </row>
    <row r="67" spans="1:7" ht="15.75" x14ac:dyDescent="0.25">
      <c r="A67" s="8"/>
      <c r="B67" s="8"/>
      <c r="C67" s="8"/>
      <c r="D67" s="8" t="s">
        <v>25</v>
      </c>
      <c r="E67" s="7">
        <v>107170793.88</v>
      </c>
      <c r="G67" s="13"/>
    </row>
    <row r="68" spans="1:7" ht="15.75" x14ac:dyDescent="0.25">
      <c r="A68" s="8"/>
      <c r="B68" s="8"/>
      <c r="C68" s="8"/>
      <c r="D68" s="8" t="s">
        <v>2</v>
      </c>
      <c r="E68" s="7">
        <v>83435806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7">
        <v>139555061.62</v>
      </c>
    </row>
    <row r="76" spans="1:7" ht="15.75" x14ac:dyDescent="0.25">
      <c r="A76" s="8"/>
      <c r="B76" s="8"/>
      <c r="C76" s="8"/>
      <c r="D76" s="8" t="s">
        <v>21</v>
      </c>
      <c r="E76" s="7">
        <v>352009988.01999998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">
        <v>125105804.48</v>
      </c>
      <c r="F78" s="22"/>
    </row>
    <row r="79" spans="1:7" ht="15.75" x14ac:dyDescent="0.25">
      <c r="A79" s="8"/>
      <c r="B79" s="8"/>
      <c r="C79" s="8"/>
      <c r="D79" s="8" t="s">
        <v>13</v>
      </c>
      <c r="E79" s="7">
        <v>124741260.31999999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">
        <v>444305872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4475645256.9335308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">
        <v>28473184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">
        <v>305076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">
        <v>1824000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">
        <v>1231529855.51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">
        <v>13997057.16</v>
      </c>
      <c r="F110" s="6"/>
    </row>
    <row r="111" spans="1:9" ht="15.75" x14ac:dyDescent="0.25">
      <c r="A111" s="5" t="s">
        <v>1</v>
      </c>
      <c r="E111" s="4">
        <f>SUM(E96,E98,E100,E102,E104,E106,E108,E110)</f>
        <v>1276129172.6700001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5751774429.6035309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98148D-7587-4254-BE2A-84063734B6E1}">
  <dimension ref="A1:I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73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69">
        <v>866422448.03999996</v>
      </c>
    </row>
    <row r="12" spans="1:9" ht="15.75" x14ac:dyDescent="0.25">
      <c r="A12" s="8"/>
      <c r="B12" s="8"/>
      <c r="C12" s="8"/>
      <c r="D12" s="8" t="s">
        <v>55</v>
      </c>
      <c r="E12" s="69">
        <v>2099120963.3900001</v>
      </c>
    </row>
    <row r="13" spans="1:9" ht="15.75" x14ac:dyDescent="0.25">
      <c r="A13" s="8"/>
      <c r="B13" s="8"/>
      <c r="C13" s="8"/>
      <c r="D13" s="8" t="s">
        <v>54</v>
      </c>
      <c r="E13" s="69">
        <v>72192630</v>
      </c>
      <c r="F13" s="69"/>
      <c r="G13" s="49"/>
    </row>
    <row r="14" spans="1:9" ht="15.75" x14ac:dyDescent="0.25">
      <c r="A14" s="8"/>
      <c r="B14" s="8"/>
      <c r="C14" s="8" t="s">
        <v>53</v>
      </c>
      <c r="D14" s="8"/>
      <c r="E14" s="29">
        <f>SUM(E11:E13)</f>
        <v>3037736041.4300003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69">
        <v>427695304.69999999</v>
      </c>
    </row>
    <row r="17" spans="1:5" ht="15.75" x14ac:dyDescent="0.25">
      <c r="A17" s="8"/>
      <c r="B17" s="8"/>
      <c r="C17" s="8"/>
      <c r="D17" s="8" t="s">
        <v>50</v>
      </c>
      <c r="E17" s="69">
        <v>6915733.5800000001</v>
      </c>
    </row>
    <row r="18" spans="1:5" ht="15.75" x14ac:dyDescent="0.25">
      <c r="A18" s="8"/>
      <c r="B18" s="8"/>
      <c r="C18" s="34"/>
      <c r="D18" s="8" t="s">
        <v>49</v>
      </c>
      <c r="E18" s="33">
        <v>0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434611038.27999997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9">
        <v>1135929313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4608276392.71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9">
        <v>664711957.80999994</v>
      </c>
    </row>
    <row r="43" spans="1:7" ht="15.75" x14ac:dyDescent="0.25">
      <c r="A43" s="8"/>
      <c r="B43" s="8"/>
      <c r="C43" s="8"/>
      <c r="D43" s="8" t="s">
        <v>25</v>
      </c>
      <c r="E43" s="69">
        <v>862627729.48000002</v>
      </c>
      <c r="F43" s="13"/>
    </row>
    <row r="44" spans="1:7" ht="15.75" x14ac:dyDescent="0.25">
      <c r="A44" s="8"/>
      <c r="B44" s="8"/>
      <c r="C44" s="8"/>
      <c r="D44" s="8" t="s">
        <v>2</v>
      </c>
      <c r="E44" s="69">
        <v>151491385.09999999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9">
        <v>11160778.02</v>
      </c>
    </row>
    <row r="47" spans="1:7" ht="15.75" x14ac:dyDescent="0.25">
      <c r="A47" s="8"/>
      <c r="B47" s="8"/>
      <c r="C47" s="8"/>
      <c r="D47" s="8" t="s">
        <v>25</v>
      </c>
      <c r="E47" s="69">
        <v>18447600.530000001</v>
      </c>
    </row>
    <row r="48" spans="1:7" ht="15.75" x14ac:dyDescent="0.25">
      <c r="A48" s="8"/>
      <c r="B48" s="8"/>
      <c r="C48" s="8"/>
      <c r="D48" s="8" t="s">
        <v>2</v>
      </c>
      <c r="E48" s="69">
        <v>5000000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69">
        <v>474766865.36000001</v>
      </c>
    </row>
    <row r="51" spans="1:5" ht="15.75" x14ac:dyDescent="0.25">
      <c r="A51" s="8"/>
      <c r="B51" s="8"/>
      <c r="C51" s="8"/>
      <c r="D51" s="8" t="s">
        <v>25</v>
      </c>
      <c r="E51" s="69">
        <v>131776440.01000001</v>
      </c>
    </row>
    <row r="52" spans="1:5" ht="15.75" x14ac:dyDescent="0.25">
      <c r="A52" s="8"/>
      <c r="B52" s="8"/>
      <c r="C52" s="8"/>
      <c r="D52" s="8" t="s">
        <v>2</v>
      </c>
      <c r="E52" s="69">
        <v>32064900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69">
        <v>15406463.4</v>
      </c>
    </row>
    <row r="55" spans="1:5" ht="15.75" x14ac:dyDescent="0.25">
      <c r="A55" s="8"/>
      <c r="B55" s="8"/>
      <c r="C55" s="8"/>
      <c r="D55" s="8" t="s">
        <v>25</v>
      </c>
      <c r="E55" s="69">
        <v>10467611.5</v>
      </c>
    </row>
    <row r="56" spans="1:5" ht="15.75" x14ac:dyDescent="0.25">
      <c r="A56" s="8"/>
      <c r="B56" s="8"/>
      <c r="C56" s="12"/>
      <c r="D56" s="8" t="s">
        <v>2</v>
      </c>
      <c r="E56" s="69">
        <v>1350000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69">
        <v>85053775.159999996</v>
      </c>
    </row>
    <row r="59" spans="1:5" ht="15.75" x14ac:dyDescent="0.25">
      <c r="A59" s="8"/>
      <c r="B59" s="8"/>
      <c r="C59" s="8"/>
      <c r="D59" s="8" t="s">
        <v>25</v>
      </c>
      <c r="E59" s="69">
        <v>510464207.30000001</v>
      </c>
    </row>
    <row r="60" spans="1:5" ht="15.75" x14ac:dyDescent="0.25">
      <c r="A60" s="8"/>
      <c r="B60" s="8"/>
      <c r="C60" s="8"/>
      <c r="D60" s="8" t="s">
        <v>2</v>
      </c>
      <c r="E60" s="69">
        <v>221747862.59999999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9">
        <v>107210192.65000001</v>
      </c>
    </row>
    <row r="63" spans="1:5" ht="15.75" x14ac:dyDescent="0.25">
      <c r="A63" s="8"/>
      <c r="B63" s="5"/>
      <c r="C63" s="8"/>
      <c r="D63" s="8" t="s">
        <v>25</v>
      </c>
      <c r="E63" s="69">
        <v>152556906.06200001</v>
      </c>
    </row>
    <row r="64" spans="1:5" ht="15.75" x14ac:dyDescent="0.25">
      <c r="A64" s="8"/>
      <c r="B64" s="8"/>
      <c r="C64" s="8"/>
      <c r="D64" s="8" t="s">
        <v>2</v>
      </c>
      <c r="E64" s="69">
        <v>221517709.25999999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9">
        <v>162372645.44999999</v>
      </c>
      <c r="G66" s="13"/>
    </row>
    <row r="67" spans="1:7" ht="15.75" x14ac:dyDescent="0.25">
      <c r="A67" s="8"/>
      <c r="B67" s="8"/>
      <c r="C67" s="8"/>
      <c r="D67" s="8" t="s">
        <v>25</v>
      </c>
      <c r="E67" s="69">
        <v>160003089.94</v>
      </c>
      <c r="G67" s="13"/>
    </row>
    <row r="68" spans="1:7" ht="15.75" x14ac:dyDescent="0.25">
      <c r="A68" s="8"/>
      <c r="B68" s="8"/>
      <c r="C68" s="8"/>
      <c r="D68" s="8" t="s">
        <v>2</v>
      </c>
      <c r="E68" s="69">
        <v>476444812.23000002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69">
        <v>66433151.25</v>
      </c>
      <c r="F70" s="69"/>
    </row>
    <row r="71" spans="1:7" ht="15.75" x14ac:dyDescent="0.25">
      <c r="A71" s="8"/>
      <c r="B71" s="8"/>
      <c r="C71" s="8"/>
      <c r="D71" s="8" t="s">
        <v>25</v>
      </c>
      <c r="E71" s="69">
        <v>364426105.22000003</v>
      </c>
      <c r="F71" s="49"/>
    </row>
    <row r="72" spans="1:7" ht="15.75" x14ac:dyDescent="0.25">
      <c r="A72" s="8"/>
      <c r="B72" s="8"/>
      <c r="C72" s="8"/>
      <c r="D72" s="8" t="s">
        <v>2</v>
      </c>
      <c r="E72" s="69">
        <v>714315851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13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3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13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5621818039.3319998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9">
        <v>140333727.41999999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9">
        <v>12782249.189999999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69">
        <v>95723324.900000006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69">
        <v>1241436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69">
        <v>179330333</v>
      </c>
      <c r="F104" s="69"/>
      <c r="G104" s="49"/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9">
        <v>318931088.41000003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9">
        <v>824770492.84000003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9">
        <v>304201592.31</v>
      </c>
      <c r="F110" s="6"/>
    </row>
    <row r="111" spans="1:9" ht="15.75" x14ac:dyDescent="0.25">
      <c r="A111" s="5" t="s">
        <v>1</v>
      </c>
      <c r="E111" s="4">
        <f>SUM(E96,E98,E100,E102,E104,E106,E108,E110)</f>
        <v>1877314244.0700002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7499132283.4020004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2C6D-4B20-43F5-96B2-FB45BF27E511}">
  <dimension ref="A1:I112"/>
  <sheetViews>
    <sheetView topLeftCell="A78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74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1">
        <v>1102563059.5</v>
      </c>
      <c r="F11" s="74"/>
    </row>
    <row r="12" spans="1:9" ht="15.75" x14ac:dyDescent="0.25">
      <c r="A12" s="8"/>
      <c r="B12" s="8"/>
      <c r="C12" s="8"/>
      <c r="D12" s="8" t="s">
        <v>55</v>
      </c>
      <c r="E12" s="71">
        <v>1524908027.5</v>
      </c>
      <c r="F12" s="74"/>
      <c r="G12" s="49"/>
    </row>
    <row r="13" spans="1:9" ht="15.75" x14ac:dyDescent="0.25">
      <c r="A13" s="8"/>
      <c r="B13" s="8"/>
      <c r="C13" s="8"/>
      <c r="D13" s="8" t="s">
        <v>54</v>
      </c>
      <c r="E13" s="13">
        <v>51744883</v>
      </c>
      <c r="F13" s="74"/>
    </row>
    <row r="14" spans="1:9" ht="15.75" x14ac:dyDescent="0.25">
      <c r="A14" s="8"/>
      <c r="B14" s="8"/>
      <c r="C14" s="8" t="s">
        <v>53</v>
      </c>
      <c r="D14" s="8"/>
      <c r="E14" s="29">
        <f>SUM(E11:E13)</f>
        <v>2679215970</v>
      </c>
      <c r="F14" s="74"/>
    </row>
    <row r="15" spans="1:9" ht="15.75" x14ac:dyDescent="0.25">
      <c r="A15" s="8"/>
      <c r="B15" s="8"/>
      <c r="C15" s="8" t="s">
        <v>52</v>
      </c>
      <c r="D15" s="8"/>
      <c r="E15" s="35"/>
      <c r="F15" s="74"/>
    </row>
    <row r="16" spans="1:9" ht="15.75" x14ac:dyDescent="0.25">
      <c r="A16" s="8"/>
      <c r="B16" s="8"/>
      <c r="C16" s="8"/>
      <c r="D16" s="8" t="s">
        <v>51</v>
      </c>
      <c r="E16" s="71">
        <v>196405175.00999999</v>
      </c>
    </row>
    <row r="17" spans="1:5" ht="15.75" x14ac:dyDescent="0.25">
      <c r="A17" s="8"/>
      <c r="B17" s="8"/>
      <c r="C17" s="8"/>
      <c r="D17" s="8" t="s">
        <v>50</v>
      </c>
      <c r="E17" s="71">
        <v>928678438.25</v>
      </c>
    </row>
    <row r="18" spans="1:5" ht="15.75" x14ac:dyDescent="0.25">
      <c r="A18" s="8"/>
      <c r="B18" s="8"/>
      <c r="C18" s="34"/>
      <c r="D18" s="8" t="s">
        <v>49</v>
      </c>
      <c r="E18" s="71">
        <v>1233132.96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1126316746.22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1">
        <v>765734254</v>
      </c>
    </row>
    <row r="22" spans="1:5" ht="15.75" x14ac:dyDescent="0.25">
      <c r="A22" s="8"/>
      <c r="B22" s="8"/>
      <c r="C22" s="8" t="s">
        <v>45</v>
      </c>
      <c r="D22" s="8"/>
      <c r="E22" s="74">
        <v>51000000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74">
        <v>121645413.06</v>
      </c>
    </row>
    <row r="25" spans="1:5" ht="15.75" x14ac:dyDescent="0.25">
      <c r="A25" s="8"/>
      <c r="B25" s="8"/>
      <c r="C25" s="8"/>
      <c r="D25" s="8" t="s">
        <v>42</v>
      </c>
      <c r="E25" s="74">
        <v>56826006.649999999</v>
      </c>
    </row>
    <row r="26" spans="1:5" ht="15.75" x14ac:dyDescent="0.25">
      <c r="A26" s="8"/>
      <c r="B26" s="8"/>
      <c r="C26" s="8"/>
      <c r="D26" s="8" t="s">
        <v>41</v>
      </c>
      <c r="E26" s="74">
        <v>4228531.01</v>
      </c>
    </row>
    <row r="27" spans="1:5" ht="15.75" x14ac:dyDescent="0.25">
      <c r="A27" s="8"/>
      <c r="B27" s="8"/>
      <c r="C27" s="8"/>
      <c r="D27" s="8" t="s">
        <v>40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74">
        <v>14504838.16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74">
        <v>214868666.03</v>
      </c>
    </row>
    <row r="34" spans="1:7" ht="15.75" x14ac:dyDescent="0.25">
      <c r="A34" s="8"/>
      <c r="B34" s="8"/>
      <c r="C34" s="8"/>
      <c r="D34" s="8" t="s">
        <v>33</v>
      </c>
      <c r="E34" s="73">
        <v>160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5034340585.1300001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0">
        <v>581455657.33000004</v>
      </c>
    </row>
    <row r="43" spans="1:7" ht="15.75" x14ac:dyDescent="0.25">
      <c r="A43" s="8"/>
      <c r="B43" s="8"/>
      <c r="C43" s="8"/>
      <c r="D43" s="8" t="s">
        <v>25</v>
      </c>
      <c r="E43" s="70">
        <v>420819614.77999997</v>
      </c>
      <c r="F43" s="13"/>
    </row>
    <row r="44" spans="1:7" ht="15.75" x14ac:dyDescent="0.25">
      <c r="A44" s="8"/>
      <c r="B44" s="8"/>
      <c r="C44" s="8"/>
      <c r="D44" s="8" t="s">
        <v>2</v>
      </c>
      <c r="E44" s="70">
        <v>29852039.030000001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0">
        <v>51014851.920000002</v>
      </c>
    </row>
    <row r="47" spans="1:7" ht="15.75" x14ac:dyDescent="0.25">
      <c r="A47" s="8"/>
      <c r="B47" s="8"/>
      <c r="C47" s="8"/>
      <c r="D47" s="8" t="s">
        <v>25</v>
      </c>
      <c r="E47" s="70">
        <v>148390987.69</v>
      </c>
    </row>
    <row r="48" spans="1:7" ht="15.75" x14ac:dyDescent="0.25">
      <c r="A48" s="8"/>
      <c r="B48" s="8"/>
      <c r="C48" s="8"/>
      <c r="D48" s="8" t="s">
        <v>2</v>
      </c>
      <c r="E48" s="71">
        <v>874709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1">
        <v>286772393.49000001</v>
      </c>
    </row>
    <row r="51" spans="1:5" ht="15.75" x14ac:dyDescent="0.25">
      <c r="A51" s="8"/>
      <c r="B51" s="8"/>
      <c r="C51" s="8"/>
      <c r="D51" s="8" t="s">
        <v>25</v>
      </c>
      <c r="E51" s="71">
        <v>450026112.33999997</v>
      </c>
    </row>
    <row r="52" spans="1:5" ht="15.75" x14ac:dyDescent="0.25">
      <c r="A52" s="8"/>
      <c r="B52" s="8"/>
      <c r="C52" s="8"/>
      <c r="D52" s="8" t="s">
        <v>2</v>
      </c>
      <c r="E52" s="71">
        <v>90850337.859999999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1">
        <v>3121650.63</v>
      </c>
    </row>
    <row r="55" spans="1:5" ht="15.75" x14ac:dyDescent="0.25">
      <c r="A55" s="8"/>
      <c r="B55" s="8"/>
      <c r="C55" s="8"/>
      <c r="D55" s="8" t="s">
        <v>25</v>
      </c>
      <c r="E55" s="71">
        <v>3127341.2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72">
        <v>32893757.899999999</v>
      </c>
    </row>
    <row r="59" spans="1:5" ht="15.75" x14ac:dyDescent="0.25">
      <c r="A59" s="8"/>
      <c r="B59" s="8"/>
      <c r="C59" s="8"/>
      <c r="D59" s="8" t="s">
        <v>25</v>
      </c>
      <c r="E59" s="71">
        <v>462636530.39999998</v>
      </c>
    </row>
    <row r="60" spans="1:5" ht="15.75" x14ac:dyDescent="0.25">
      <c r="A60" s="8"/>
      <c r="B60" s="8"/>
      <c r="C60" s="8"/>
      <c r="D60" s="8" t="s">
        <v>2</v>
      </c>
      <c r="E60" s="71">
        <v>537600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1">
        <v>69567413.310000002</v>
      </c>
    </row>
    <row r="63" spans="1:5" ht="15.75" x14ac:dyDescent="0.25">
      <c r="A63" s="8"/>
      <c r="B63" s="5"/>
      <c r="C63" s="8"/>
      <c r="D63" s="8" t="s">
        <v>25</v>
      </c>
      <c r="E63" s="71">
        <v>147619901.00999999</v>
      </c>
    </row>
    <row r="64" spans="1:5" ht="15.75" x14ac:dyDescent="0.25">
      <c r="A64" s="8"/>
      <c r="B64" s="8"/>
      <c r="C64" s="8"/>
      <c r="D64" s="8" t="s">
        <v>2</v>
      </c>
      <c r="E64" s="71">
        <v>1419228.35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1">
        <v>144776092.03999999</v>
      </c>
      <c r="G66" s="13"/>
    </row>
    <row r="67" spans="1:7" ht="15.75" x14ac:dyDescent="0.25">
      <c r="A67" s="8"/>
      <c r="B67" s="8"/>
      <c r="C67" s="8"/>
      <c r="D67" s="8" t="s">
        <v>25</v>
      </c>
      <c r="E67" s="71">
        <v>179863895.78999999</v>
      </c>
      <c r="G67" s="13"/>
    </row>
    <row r="68" spans="1:7" ht="15.75" x14ac:dyDescent="0.25">
      <c r="A68" s="8"/>
      <c r="B68" s="8"/>
      <c r="C68" s="8"/>
      <c r="D68" s="8" t="s">
        <v>2</v>
      </c>
      <c r="E68" s="71">
        <v>2793975.63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1">
        <v>1946680</v>
      </c>
      <c r="F78" s="22"/>
    </row>
    <row r="79" spans="1:7" ht="15.75" x14ac:dyDescent="0.25">
      <c r="A79" s="8"/>
      <c r="B79" s="8"/>
      <c r="C79" s="8"/>
      <c r="D79" s="8" t="s">
        <v>13</v>
      </c>
      <c r="E79" s="71">
        <v>19264290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71">
        <v>57716469.189999998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71">
        <v>38882487.609999999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3226224016.5000005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0">
        <v>102787938</v>
      </c>
      <c r="F96" s="70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0">
        <v>18843215.079999998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70">
        <v>189823189</v>
      </c>
      <c r="F104" s="70"/>
      <c r="G104" s="49"/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3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3">
        <v>0</v>
      </c>
      <c r="F110" s="6"/>
    </row>
    <row r="111" spans="1:9" ht="15.75" x14ac:dyDescent="0.25">
      <c r="A111" s="5" t="s">
        <v>1</v>
      </c>
      <c r="E111" s="4">
        <f>SUM(E96,E104,E100,E102,E98,E106,E108,E110)</f>
        <v>311454342.07999998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3537678358.5800004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5611-05AD-4B8C-8DC5-928D34F91009}">
  <dimension ref="A1:I112"/>
  <sheetViews>
    <sheetView topLeftCell="A88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8">
        <v>1312581733.8500001</v>
      </c>
    </row>
    <row r="12" spans="1:9" ht="15.75" x14ac:dyDescent="0.25">
      <c r="A12" s="8"/>
      <c r="B12" s="8"/>
      <c r="C12" s="8"/>
      <c r="D12" s="8" t="s">
        <v>55</v>
      </c>
      <c r="E12" s="78">
        <v>4791477558.8199997</v>
      </c>
    </row>
    <row r="13" spans="1:9" ht="15.75" x14ac:dyDescent="0.25">
      <c r="A13" s="8"/>
      <c r="B13" s="8"/>
      <c r="C13" s="8"/>
      <c r="D13" s="8" t="s">
        <v>54</v>
      </c>
      <c r="E13" s="78">
        <v>337829037.44999999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6441888330.1199999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76">
        <v>538803429.84000003</v>
      </c>
    </row>
    <row r="17" spans="1:5" ht="15.75" x14ac:dyDescent="0.25">
      <c r="A17" s="8"/>
      <c r="B17" s="8"/>
      <c r="C17" s="8"/>
      <c r="D17" s="8" t="s">
        <v>50</v>
      </c>
      <c r="E17" s="76">
        <v>963074388.85000014</v>
      </c>
    </row>
    <row r="18" spans="1:5" ht="15.75" x14ac:dyDescent="0.25">
      <c r="A18" s="8"/>
      <c r="B18" s="8"/>
      <c r="C18" s="34"/>
      <c r="D18" s="8" t="s">
        <v>49</v>
      </c>
      <c r="E18" s="76">
        <v>46534255.799999997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1548412074.49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77">
        <v>1266108450</v>
      </c>
    </row>
    <row r="22" spans="1:5" ht="15.75" x14ac:dyDescent="0.25">
      <c r="A22" s="8"/>
      <c r="B22" s="8"/>
      <c r="C22" s="8" t="s">
        <v>45</v>
      </c>
      <c r="D22" s="8"/>
      <c r="E22" s="77">
        <v>8990502.2200000007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76">
        <v>295490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9265694846.8299999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75">
        <v>642411493.42000008</v>
      </c>
    </row>
    <row r="43" spans="1:7" ht="15.75" x14ac:dyDescent="0.25">
      <c r="A43" s="8"/>
      <c r="B43" s="8"/>
      <c r="C43" s="8"/>
      <c r="D43" s="8" t="s">
        <v>25</v>
      </c>
      <c r="E43" s="75">
        <v>1173845467.1100001</v>
      </c>
      <c r="F43" s="13"/>
    </row>
    <row r="44" spans="1:7" ht="15.75" x14ac:dyDescent="0.25">
      <c r="A44" s="8"/>
      <c r="B44" s="8"/>
      <c r="C44" s="8"/>
      <c r="D44" s="8" t="s">
        <v>2</v>
      </c>
      <c r="E44" s="75">
        <v>50683565.960000001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75">
        <v>126819561.45</v>
      </c>
    </row>
    <row r="47" spans="1:7" ht="15.75" x14ac:dyDescent="0.25">
      <c r="A47" s="8"/>
      <c r="B47" s="8"/>
      <c r="C47" s="8"/>
      <c r="D47" s="8" t="s">
        <v>25</v>
      </c>
      <c r="E47" s="75">
        <v>661298043.73999965</v>
      </c>
    </row>
    <row r="48" spans="1:7" ht="15.75" x14ac:dyDescent="0.25">
      <c r="A48" s="8"/>
      <c r="B48" s="8"/>
      <c r="C48" s="8"/>
      <c r="D48" s="8" t="s">
        <v>2</v>
      </c>
      <c r="E48" s="75">
        <v>18220229.609999999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75">
        <v>595472492.37</v>
      </c>
    </row>
    <row r="51" spans="1:5" ht="15.75" x14ac:dyDescent="0.25">
      <c r="A51" s="8"/>
      <c r="B51" s="8"/>
      <c r="C51" s="8"/>
      <c r="D51" s="8" t="s">
        <v>25</v>
      </c>
      <c r="E51" s="75">
        <v>330121117.15999997</v>
      </c>
    </row>
    <row r="52" spans="1:5" ht="15.75" x14ac:dyDescent="0.25">
      <c r="A52" s="8"/>
      <c r="B52" s="8"/>
      <c r="C52" s="8"/>
      <c r="D52" s="8" t="s">
        <v>2</v>
      </c>
      <c r="E52" s="75">
        <v>85890304.439999998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75">
        <v>734727.34</v>
      </c>
    </row>
    <row r="55" spans="1:5" ht="15.75" x14ac:dyDescent="0.25">
      <c r="A55" s="8"/>
      <c r="B55" s="8"/>
      <c r="C55" s="8"/>
      <c r="D55" s="8" t="s">
        <v>25</v>
      </c>
      <c r="E55" s="75">
        <v>69780387.020000011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75">
        <v>33472544.730000004</v>
      </c>
    </row>
    <row r="63" spans="1:5" ht="15.75" x14ac:dyDescent="0.25">
      <c r="A63" s="8"/>
      <c r="B63" s="5"/>
      <c r="C63" s="8"/>
      <c r="D63" s="8" t="s">
        <v>25</v>
      </c>
      <c r="E63" s="75">
        <v>221282227.02000001</v>
      </c>
    </row>
    <row r="64" spans="1:5" ht="15.75" x14ac:dyDescent="0.25">
      <c r="A64" s="8"/>
      <c r="B64" s="8"/>
      <c r="C64" s="8"/>
      <c r="D64" s="8" t="s">
        <v>2</v>
      </c>
      <c r="E64" s="75">
        <v>77489151.789999992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75">
        <v>180408928.26000002</v>
      </c>
      <c r="G66" s="13"/>
    </row>
    <row r="67" spans="1:7" ht="15.75" x14ac:dyDescent="0.25">
      <c r="A67" s="8"/>
      <c r="B67" s="8"/>
      <c r="C67" s="8"/>
      <c r="D67" s="8" t="s">
        <v>25</v>
      </c>
      <c r="E67" s="75">
        <v>317036843.75</v>
      </c>
      <c r="G67" s="13"/>
    </row>
    <row r="68" spans="1:7" ht="15.75" x14ac:dyDescent="0.25">
      <c r="A68" s="8"/>
      <c r="B68" s="8"/>
      <c r="C68" s="8"/>
      <c r="D68" s="8" t="s">
        <v>2</v>
      </c>
      <c r="E68" s="75">
        <v>2205066221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75">
        <v>255056771</v>
      </c>
      <c r="F78" s="22"/>
    </row>
    <row r="79" spans="1:7" ht="15.75" x14ac:dyDescent="0.25">
      <c r="A79" s="8"/>
      <c r="B79" s="8"/>
      <c r="C79" s="8"/>
      <c r="D79" s="8" t="s">
        <v>13</v>
      </c>
      <c r="E79" s="75">
        <v>153900770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13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75">
        <v>12296771.710000001</v>
      </c>
    </row>
    <row r="91" spans="1:9" ht="15.75" x14ac:dyDescent="0.25">
      <c r="A91" s="8"/>
      <c r="B91" s="8"/>
      <c r="C91" s="8"/>
      <c r="D91" s="8" t="s">
        <v>14</v>
      </c>
      <c r="E91" s="75">
        <v>848351389.36999989</v>
      </c>
    </row>
    <row r="92" spans="1:9" ht="15.75" x14ac:dyDescent="0.25">
      <c r="A92" s="8"/>
      <c r="B92" s="8"/>
      <c r="C92" s="8"/>
      <c r="D92" s="8" t="s">
        <v>13</v>
      </c>
      <c r="E92" s="75">
        <v>14329869</v>
      </c>
    </row>
    <row r="93" spans="1:9" ht="15.75" x14ac:dyDescent="0.25">
      <c r="A93" s="5" t="s">
        <v>12</v>
      </c>
      <c r="D93" s="8"/>
      <c r="E93" s="19">
        <f>SUM(E41:E92)</f>
        <v>8073968877.25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75">
        <v>46562561.840000004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75">
        <v>2311207.25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75">
        <v>21939054.100000001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75">
        <v>87859089.469999999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75">
        <v>159378764.82999998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5">
        <v>84421568.620000005</v>
      </c>
      <c r="F110" s="6"/>
    </row>
    <row r="111" spans="1:9" ht="15.75" x14ac:dyDescent="0.25">
      <c r="A111" s="5" t="s">
        <v>1</v>
      </c>
      <c r="E111" s="4">
        <f>SUM(E96,E98,E100,E102,E104,E106,E108,E110)</f>
        <v>402472246.11000001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8476441123.3599997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D9D-5C18-4DC4-8EEF-A54FC4973541}">
  <dimension ref="A1:I112"/>
  <sheetViews>
    <sheetView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85">
        <v>2996559418.6399999</v>
      </c>
    </row>
    <row r="12" spans="1:9" ht="15.75" x14ac:dyDescent="0.25">
      <c r="A12" s="8"/>
      <c r="B12" s="8"/>
      <c r="C12" s="8"/>
      <c r="D12" s="8" t="s">
        <v>55</v>
      </c>
      <c r="E12" s="84">
        <v>9094186966.5100002</v>
      </c>
    </row>
    <row r="13" spans="1:9" ht="15.75" x14ac:dyDescent="0.25">
      <c r="A13" s="8"/>
      <c r="B13" s="8"/>
      <c r="C13" s="8"/>
      <c r="D13" s="8" t="s">
        <v>54</v>
      </c>
      <c r="E13" s="84">
        <v>155477389.24000001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12246223774.389999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84">
        <v>627981265.13999999</v>
      </c>
    </row>
    <row r="17" spans="1:5" ht="15.75" x14ac:dyDescent="0.25">
      <c r="A17" s="8"/>
      <c r="B17" s="8"/>
      <c r="C17" s="8"/>
      <c r="D17" s="8" t="s">
        <v>50</v>
      </c>
      <c r="E17" s="84">
        <v>612819156.97000003</v>
      </c>
    </row>
    <row r="18" spans="1:5" ht="15.75" x14ac:dyDescent="0.25">
      <c r="A18" s="8"/>
      <c r="B18" s="8"/>
      <c r="C18" s="34"/>
      <c r="D18" s="8" t="s">
        <v>49</v>
      </c>
      <c r="E18" s="84">
        <v>62444948.920000002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1303245371.0300002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84">
        <v>4331338005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84">
        <v>449338180.44999999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83">
        <v>358935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18330504265.869999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82">
        <v>2120442459.02</v>
      </c>
    </row>
    <row r="43" spans="1:7" ht="15.75" x14ac:dyDescent="0.25">
      <c r="A43" s="8"/>
      <c r="B43" s="8"/>
      <c r="C43" s="8"/>
      <c r="D43" s="8" t="s">
        <v>25</v>
      </c>
      <c r="E43" s="82">
        <v>6322035015</v>
      </c>
      <c r="F43" s="82"/>
      <c r="G43" s="49"/>
    </row>
    <row r="44" spans="1:7" ht="15.75" x14ac:dyDescent="0.25">
      <c r="A44" s="8"/>
      <c r="B44" s="8"/>
      <c r="C44" s="8"/>
      <c r="D44" s="8" t="s">
        <v>2</v>
      </c>
      <c r="E44" s="82">
        <v>487714643.14999998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82">
        <v>106172293.52</v>
      </c>
    </row>
    <row r="47" spans="1:7" ht="15.75" x14ac:dyDescent="0.25">
      <c r="A47" s="8"/>
      <c r="B47" s="8"/>
      <c r="C47" s="8"/>
      <c r="D47" s="8" t="s">
        <v>25</v>
      </c>
      <c r="E47" s="82">
        <v>365270140.11000001</v>
      </c>
    </row>
    <row r="48" spans="1:7" ht="15.75" x14ac:dyDescent="0.25">
      <c r="A48" s="8"/>
      <c r="B48" s="8"/>
      <c r="C48" s="8"/>
      <c r="D48" s="8" t="s">
        <v>2</v>
      </c>
      <c r="E48" s="13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82">
        <v>3615428.7</v>
      </c>
    </row>
    <row r="51" spans="1:5" ht="15.75" x14ac:dyDescent="0.25">
      <c r="A51" s="8"/>
      <c r="B51" s="8"/>
      <c r="C51" s="8"/>
      <c r="D51" s="8" t="s">
        <v>25</v>
      </c>
      <c r="E51" s="82">
        <v>9643632.2400000002</v>
      </c>
    </row>
    <row r="52" spans="1:5" ht="15.75" x14ac:dyDescent="0.25">
      <c r="A52" s="8"/>
      <c r="B52" s="8"/>
      <c r="C52" s="8"/>
      <c r="D52" s="8" t="s">
        <v>2</v>
      </c>
      <c r="E52" s="82">
        <v>88484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82">
        <v>7030740.3399999999</v>
      </c>
    </row>
    <row r="55" spans="1:5" ht="15.75" x14ac:dyDescent="0.25">
      <c r="A55" s="8"/>
      <c r="B55" s="8"/>
      <c r="C55" s="8"/>
      <c r="D55" s="8" t="s">
        <v>25</v>
      </c>
      <c r="E55" s="82">
        <v>12529452.67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82">
        <v>31042283.140000001</v>
      </c>
    </row>
    <row r="59" spans="1:5" ht="15.75" x14ac:dyDescent="0.25">
      <c r="A59" s="8"/>
      <c r="B59" s="8"/>
      <c r="C59" s="8"/>
      <c r="D59" s="8" t="s">
        <v>25</v>
      </c>
      <c r="E59" s="82">
        <v>32337560.059999999</v>
      </c>
    </row>
    <row r="60" spans="1:5" ht="15.75" x14ac:dyDescent="0.25">
      <c r="A60" s="8"/>
      <c r="B60" s="8"/>
      <c r="C60" s="8"/>
      <c r="D60" s="8" t="s">
        <v>2</v>
      </c>
      <c r="E60" s="82">
        <v>87580368.180000007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82">
        <v>24124421.559999999</v>
      </c>
    </row>
    <row r="63" spans="1:5" ht="15.75" x14ac:dyDescent="0.25">
      <c r="A63" s="8"/>
      <c r="B63" s="5"/>
      <c r="C63" s="8"/>
      <c r="D63" s="8" t="s">
        <v>25</v>
      </c>
      <c r="E63" s="82">
        <v>216024868.40000001</v>
      </c>
    </row>
    <row r="64" spans="1:5" ht="15.75" x14ac:dyDescent="0.25">
      <c r="A64" s="8"/>
      <c r="B64" s="8"/>
      <c r="C64" s="8"/>
      <c r="D64" s="8" t="s">
        <v>2</v>
      </c>
      <c r="E64" s="82">
        <v>7333104.1900000004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82">
        <v>439059</v>
      </c>
      <c r="G66" s="13"/>
    </row>
    <row r="67" spans="1:7" ht="15.75" x14ac:dyDescent="0.25">
      <c r="A67" s="8"/>
      <c r="B67" s="8"/>
      <c r="C67" s="8"/>
      <c r="D67" s="8" t="s">
        <v>25</v>
      </c>
      <c r="E67" s="82">
        <v>8347329.1100000003</v>
      </c>
      <c r="G67" s="13"/>
    </row>
    <row r="68" spans="1:7" ht="15.75" x14ac:dyDescent="0.25">
      <c r="A68" s="8"/>
      <c r="B68" s="8"/>
      <c r="C68" s="8"/>
      <c r="D68" s="8" t="s">
        <v>2</v>
      </c>
      <c r="E68" s="82">
        <v>180440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82">
        <v>618150791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82">
        <v>305607835.14999998</v>
      </c>
      <c r="F78" s="22"/>
    </row>
    <row r="79" spans="1:7" ht="15.75" x14ac:dyDescent="0.25">
      <c r="A79" s="8"/>
      <c r="B79" s="8"/>
      <c r="C79" s="8"/>
      <c r="D79" s="8" t="s">
        <v>13</v>
      </c>
      <c r="E79" s="82">
        <v>176921656.28999999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82">
        <v>251765936.72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82">
        <v>18845856.91</v>
      </c>
    </row>
    <row r="92" spans="1:9" ht="15.75" x14ac:dyDescent="0.25">
      <c r="A92" s="8"/>
      <c r="B92" s="8"/>
      <c r="C92" s="8"/>
      <c r="D92" s="8" t="s">
        <v>13</v>
      </c>
      <c r="E92" s="81">
        <v>2054696.4</v>
      </c>
    </row>
    <row r="93" spans="1:9" ht="15.75" x14ac:dyDescent="0.25">
      <c r="A93" s="5" t="s">
        <v>12</v>
      </c>
      <c r="D93" s="8"/>
      <c r="E93" s="19">
        <f>SUM(E41:E92)</f>
        <v>11215298494.860001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80">
        <v>285676106.80000001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80">
        <v>1745470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80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80">
        <v>39874745.530000001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80">
        <v>1039946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80">
        <v>488811248.13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79">
        <v>32647446.190000001</v>
      </c>
      <c r="F110" s="6"/>
    </row>
    <row r="111" spans="1:9" ht="15.75" x14ac:dyDescent="0.25">
      <c r="A111" s="5" t="s">
        <v>1</v>
      </c>
      <c r="E111" s="4">
        <f>SUM(E96,E98,E100,E102,E104,E106,E108,E110)</f>
        <v>849794962.6500001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12065093457.51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2BF16-5544-44FB-A80B-650CAF3C7AA8}">
  <dimension ref="A1:I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86">
        <v>289127245</v>
      </c>
    </row>
    <row r="12" spans="1:9" ht="15.75" x14ac:dyDescent="0.25">
      <c r="A12" s="8"/>
      <c r="B12" s="8"/>
      <c r="C12" s="8"/>
      <c r="D12" s="8" t="s">
        <v>55</v>
      </c>
      <c r="E12" s="86">
        <v>711325442</v>
      </c>
    </row>
    <row r="13" spans="1:9" ht="15.75" x14ac:dyDescent="0.25">
      <c r="A13" s="8"/>
      <c r="B13" s="8"/>
      <c r="C13" s="8"/>
      <c r="D13" s="8" t="s">
        <v>54</v>
      </c>
      <c r="E13" s="86">
        <v>37131316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1037584003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86">
        <v>70023743</v>
      </c>
    </row>
    <row r="17" spans="1:5" ht="15.75" x14ac:dyDescent="0.25">
      <c r="A17" s="8"/>
      <c r="B17" s="8"/>
      <c r="C17" s="8"/>
      <c r="D17" s="8" t="s">
        <v>50</v>
      </c>
      <c r="E17" s="86">
        <v>128797175</v>
      </c>
    </row>
    <row r="18" spans="1:5" ht="15.75" x14ac:dyDescent="0.25">
      <c r="A18" s="8"/>
      <c r="B18" s="8"/>
      <c r="C18" s="34"/>
      <c r="D18" s="8" t="s">
        <v>49</v>
      </c>
      <c r="E18" s="86">
        <v>248723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199069641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86">
        <v>368487165</v>
      </c>
    </row>
    <row r="22" spans="1:5" ht="15.75" x14ac:dyDescent="0.25">
      <c r="A22" s="8"/>
      <c r="B22" s="8"/>
      <c r="C22" s="8" t="s">
        <v>45</v>
      </c>
      <c r="D22" s="8"/>
      <c r="E22" s="86">
        <v>1294726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86">
        <v>156282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86">
        <v>18981141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1625572958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86">
        <v>169735503</v>
      </c>
    </row>
    <row r="43" spans="1:7" ht="15.75" x14ac:dyDescent="0.25">
      <c r="A43" s="8"/>
      <c r="B43" s="8"/>
      <c r="C43" s="8"/>
      <c r="D43" s="8" t="s">
        <v>25</v>
      </c>
      <c r="E43" s="86">
        <v>409987324</v>
      </c>
      <c r="F43" s="13"/>
    </row>
    <row r="44" spans="1:7" ht="15.75" x14ac:dyDescent="0.25">
      <c r="A44" s="8"/>
      <c r="B44" s="8"/>
      <c r="C44" s="8"/>
      <c r="D44" s="8" t="s">
        <v>2</v>
      </c>
      <c r="E44" s="86">
        <v>43311716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86">
        <v>12307177</v>
      </c>
    </row>
    <row r="47" spans="1:7" ht="15.75" x14ac:dyDescent="0.25">
      <c r="A47" s="8"/>
      <c r="B47" s="8"/>
      <c r="C47" s="8"/>
      <c r="D47" s="8" t="s">
        <v>25</v>
      </c>
      <c r="E47" s="86">
        <v>103827041</v>
      </c>
    </row>
    <row r="48" spans="1:7" ht="15.75" x14ac:dyDescent="0.25">
      <c r="A48" s="8"/>
      <c r="B48" s="8"/>
      <c r="C48" s="8"/>
      <c r="D48" s="8" t="s">
        <v>2</v>
      </c>
      <c r="E48" s="86">
        <v>11994154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86">
        <v>62564631</v>
      </c>
    </row>
    <row r="51" spans="1:5" ht="15.75" x14ac:dyDescent="0.25">
      <c r="A51" s="8"/>
      <c r="B51" s="8"/>
      <c r="C51" s="8"/>
      <c r="D51" s="8" t="s">
        <v>25</v>
      </c>
      <c r="E51" s="86">
        <v>14410914</v>
      </c>
    </row>
    <row r="52" spans="1:5" ht="15.75" x14ac:dyDescent="0.25">
      <c r="A52" s="8"/>
      <c r="B52" s="8"/>
      <c r="C52" s="8"/>
      <c r="D52" s="8" t="s">
        <v>2</v>
      </c>
      <c r="E52" s="86">
        <v>7716617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86">
        <v>1644993</v>
      </c>
    </row>
    <row r="55" spans="1:5" ht="15.75" x14ac:dyDescent="0.25">
      <c r="A55" s="8"/>
      <c r="B55" s="8"/>
      <c r="C55" s="8"/>
      <c r="D55" s="8" t="s">
        <v>25</v>
      </c>
      <c r="E55" s="86">
        <v>1884805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86">
        <v>19285195</v>
      </c>
    </row>
    <row r="59" spans="1:5" ht="15.75" x14ac:dyDescent="0.25">
      <c r="A59" s="8"/>
      <c r="B59" s="8"/>
      <c r="C59" s="8"/>
      <c r="D59" s="8" t="s">
        <v>25</v>
      </c>
      <c r="E59" s="86">
        <v>4151163</v>
      </c>
    </row>
    <row r="60" spans="1:5" ht="15.75" x14ac:dyDescent="0.25">
      <c r="A60" s="8"/>
      <c r="B60" s="8"/>
      <c r="C60" s="8"/>
      <c r="D60" s="8" t="s">
        <v>2</v>
      </c>
      <c r="E60" s="86">
        <v>54100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86">
        <v>41382187</v>
      </c>
    </row>
    <row r="63" spans="1:5" ht="15.75" x14ac:dyDescent="0.25">
      <c r="A63" s="8"/>
      <c r="B63" s="5"/>
      <c r="C63" s="8"/>
      <c r="D63" s="8" t="s">
        <v>25</v>
      </c>
      <c r="E63" s="86">
        <v>84324453</v>
      </c>
    </row>
    <row r="64" spans="1:5" ht="15.75" x14ac:dyDescent="0.25">
      <c r="A64" s="8"/>
      <c r="B64" s="8"/>
      <c r="C64" s="8"/>
      <c r="D64" s="8" t="s">
        <v>2</v>
      </c>
      <c r="E64" s="86">
        <v>2540700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86">
        <v>145686815</v>
      </c>
      <c r="G66" s="13"/>
    </row>
    <row r="67" spans="1:7" ht="15.75" x14ac:dyDescent="0.25">
      <c r="A67" s="8"/>
      <c r="B67" s="8"/>
      <c r="C67" s="8"/>
      <c r="D67" s="8" t="s">
        <v>25</v>
      </c>
      <c r="E67" s="86">
        <v>83791306</v>
      </c>
      <c r="G67" s="13"/>
    </row>
    <row r="68" spans="1:7" ht="15.75" x14ac:dyDescent="0.25">
      <c r="A68" s="8"/>
      <c r="B68" s="8"/>
      <c r="C68" s="8"/>
      <c r="D68" s="8" t="s">
        <v>2</v>
      </c>
      <c r="E68" s="86">
        <v>36782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86">
        <v>29196869.739999998</v>
      </c>
    </row>
    <row r="76" spans="1:7" ht="15.75" x14ac:dyDescent="0.25">
      <c r="A76" s="8"/>
      <c r="B76" s="8"/>
      <c r="C76" s="8"/>
      <c r="D76" s="8" t="s">
        <v>21</v>
      </c>
      <c r="E76" s="86">
        <v>59586786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86">
        <v>5254464</v>
      </c>
      <c r="F78" s="22"/>
    </row>
    <row r="79" spans="1:7" ht="15.75" x14ac:dyDescent="0.25">
      <c r="A79" s="8"/>
      <c r="B79" s="8"/>
      <c r="C79" s="8"/>
      <c r="D79" s="8" t="s">
        <v>13</v>
      </c>
      <c r="E79" s="86">
        <v>46279881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86">
        <v>162000</v>
      </c>
      <c r="F81" s="23"/>
    </row>
    <row r="82" spans="1:9" ht="15.75" x14ac:dyDescent="0.25">
      <c r="A82" s="8"/>
      <c r="B82" s="8"/>
      <c r="C82" s="8"/>
      <c r="D82" s="18" t="s">
        <v>13</v>
      </c>
      <c r="E82" s="86">
        <v>11769300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86">
        <v>10401106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86">
        <v>9727266</v>
      </c>
    </row>
    <row r="91" spans="1:9" ht="15.75" x14ac:dyDescent="0.25">
      <c r="A91" s="8"/>
      <c r="B91" s="8"/>
      <c r="C91" s="8"/>
      <c r="D91" s="8" t="s">
        <v>14</v>
      </c>
      <c r="E91" s="86">
        <v>55942000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1448957248.74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86">
        <v>18166733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86">
        <v>1445400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86">
        <v>904849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86">
        <v>114718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86">
        <v>752650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86">
        <v>492274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86">
        <v>16919708</v>
      </c>
      <c r="F108" s="86"/>
    </row>
    <row r="109" spans="1:9" ht="15.75" x14ac:dyDescent="0.25">
      <c r="A109" s="5"/>
      <c r="B109" s="5" t="s">
        <v>3</v>
      </c>
      <c r="C109" s="8"/>
      <c r="D109" s="8"/>
      <c r="E109" s="9"/>
      <c r="F109" s="86"/>
    </row>
    <row r="110" spans="1:9" ht="15.75" x14ac:dyDescent="0.25">
      <c r="B110" s="8"/>
      <c r="C110" s="8"/>
      <c r="D110" s="8" t="s">
        <v>2</v>
      </c>
      <c r="E110" s="13">
        <v>22649126</v>
      </c>
      <c r="F110" s="86"/>
      <c r="G110" s="49"/>
    </row>
    <row r="111" spans="1:9" ht="15.75" x14ac:dyDescent="0.25">
      <c r="A111" s="5" t="s">
        <v>1</v>
      </c>
      <c r="E111" s="4">
        <f>SUM(E96,E98,E100,E102,E104,E106,E108,E110)</f>
        <v>61445458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1510402706.74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D60B3-AB14-4018-A5CB-053A857B8D01}">
  <dimension ref="A1:I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87">
        <v>2005657213.47</v>
      </c>
    </row>
    <row r="12" spans="1:9" ht="15.75" x14ac:dyDescent="0.25">
      <c r="A12" s="8"/>
      <c r="B12" s="8"/>
      <c r="C12" s="8"/>
      <c r="D12" s="8" t="s">
        <v>55</v>
      </c>
      <c r="E12" s="87">
        <v>3803246351.7800002</v>
      </c>
    </row>
    <row r="13" spans="1:9" ht="15.75" x14ac:dyDescent="0.25">
      <c r="A13" s="8"/>
      <c r="B13" s="8"/>
      <c r="C13" s="8"/>
      <c r="D13" s="8" t="s">
        <v>54</v>
      </c>
      <c r="E13" s="87">
        <v>167936697.63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5976840262.8800001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88">
        <v>788540442.50999999</v>
      </c>
    </row>
    <row r="17" spans="1:5" ht="15.75" x14ac:dyDescent="0.25">
      <c r="A17" s="8"/>
      <c r="B17" s="8"/>
      <c r="C17" s="8"/>
      <c r="D17" s="8" t="s">
        <v>50</v>
      </c>
      <c r="E17" s="87">
        <v>0</v>
      </c>
    </row>
    <row r="18" spans="1:5" ht="15.75" x14ac:dyDescent="0.25">
      <c r="A18" s="8"/>
      <c r="B18" s="8"/>
      <c r="C18" s="34"/>
      <c r="D18" s="8" t="s">
        <v>49</v>
      </c>
      <c r="E18" s="87">
        <v>7803645.0999999996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796344087.61000001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87">
        <v>1320524684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8093709034.4899998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87">
        <v>860238424.97000003</v>
      </c>
    </row>
    <row r="43" spans="1:7" ht="15.75" x14ac:dyDescent="0.25">
      <c r="A43" s="8"/>
      <c r="B43" s="8"/>
      <c r="C43" s="8"/>
      <c r="D43" s="8" t="s">
        <v>25</v>
      </c>
      <c r="E43" s="87">
        <v>1196055703</v>
      </c>
      <c r="F43" s="13"/>
    </row>
    <row r="44" spans="1:7" ht="15.75" x14ac:dyDescent="0.25">
      <c r="A44" s="8"/>
      <c r="B44" s="8"/>
      <c r="C44" s="8"/>
      <c r="D44" s="8" t="s">
        <v>2</v>
      </c>
      <c r="E44" s="87">
        <v>40149180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87">
        <v>58608121.25</v>
      </c>
    </row>
    <row r="47" spans="1:7" ht="15.75" x14ac:dyDescent="0.25">
      <c r="A47" s="8"/>
      <c r="B47" s="8"/>
      <c r="C47" s="8"/>
      <c r="D47" s="8" t="s">
        <v>25</v>
      </c>
      <c r="E47" s="87">
        <v>579791788.98000002</v>
      </c>
    </row>
    <row r="48" spans="1:7" ht="15.75" x14ac:dyDescent="0.25">
      <c r="A48" s="8"/>
      <c r="B48" s="8"/>
      <c r="C48" s="8"/>
      <c r="D48" s="8" t="s">
        <v>2</v>
      </c>
      <c r="E48" s="87">
        <v>242614729.31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87">
        <v>332375042.38999999</v>
      </c>
    </row>
    <row r="51" spans="1:5" ht="15.75" x14ac:dyDescent="0.25">
      <c r="A51" s="8"/>
      <c r="B51" s="8"/>
      <c r="C51" s="8"/>
      <c r="D51" s="8" t="s">
        <v>25</v>
      </c>
      <c r="E51" s="87">
        <v>459019535</v>
      </c>
    </row>
    <row r="52" spans="1:5" ht="15.75" x14ac:dyDescent="0.25">
      <c r="A52" s="8"/>
      <c r="B52" s="8"/>
      <c r="C52" s="8"/>
      <c r="D52" s="8" t="s">
        <v>2</v>
      </c>
      <c r="E52" s="87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87">
        <v>1726880.61</v>
      </c>
    </row>
    <row r="55" spans="1:5" ht="15.75" x14ac:dyDescent="0.25">
      <c r="A55" s="8"/>
      <c r="B55" s="8"/>
      <c r="C55" s="8"/>
      <c r="D55" s="8" t="s">
        <v>25</v>
      </c>
      <c r="E55" s="3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87">
        <v>246755598.63</v>
      </c>
    </row>
    <row r="63" spans="1:5" ht="15.75" x14ac:dyDescent="0.25">
      <c r="A63" s="8"/>
      <c r="B63" s="5"/>
      <c r="C63" s="8"/>
      <c r="D63" s="8" t="s">
        <v>25</v>
      </c>
      <c r="E63" s="87">
        <v>1303941932.3299999</v>
      </c>
    </row>
    <row r="64" spans="1:5" ht="15.75" x14ac:dyDescent="0.25">
      <c r="A64" s="8"/>
      <c r="B64" s="8"/>
      <c r="C64" s="8"/>
      <c r="D64" s="8" t="s">
        <v>2</v>
      </c>
      <c r="E64" s="13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87">
        <v>65946722.329999998</v>
      </c>
      <c r="G66" s="13"/>
    </row>
    <row r="67" spans="1:7" ht="15.75" x14ac:dyDescent="0.25">
      <c r="A67" s="8"/>
      <c r="B67" s="8"/>
      <c r="C67" s="8"/>
      <c r="D67" s="8" t="s">
        <v>25</v>
      </c>
      <c r="E67" s="87">
        <v>295050439.80000001</v>
      </c>
      <c r="G67" s="13"/>
    </row>
    <row r="68" spans="1:7" ht="15.75" x14ac:dyDescent="0.25">
      <c r="A68" s="8"/>
      <c r="B68" s="8"/>
      <c r="C68" s="8"/>
      <c r="D68" s="8" t="s">
        <v>2</v>
      </c>
      <c r="E68" s="13">
        <v>0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87">
        <v>18356032.329999998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87">
        <v>416217905</v>
      </c>
      <c r="F78" s="22"/>
    </row>
    <row r="79" spans="1:7" ht="15.75" x14ac:dyDescent="0.25">
      <c r="A79" s="8"/>
      <c r="B79" s="8"/>
      <c r="C79" s="8"/>
      <c r="D79" s="8" t="s">
        <v>13</v>
      </c>
      <c r="E79" s="3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87">
        <v>240191159.03999999</v>
      </c>
      <c r="F81" s="23"/>
    </row>
    <row r="82" spans="1:9" ht="15.75" x14ac:dyDescent="0.25">
      <c r="A82" s="8"/>
      <c r="B82" s="8"/>
      <c r="C82" s="8"/>
      <c r="D82" s="18" t="s">
        <v>13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6357039194.9700003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87">
        <v>191349398.19999999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87">
        <v>67329146.239999995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87">
        <v>66627970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87">
        <v>279485041.25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87">
        <v>161283394.53999999</v>
      </c>
      <c r="F110" s="6"/>
    </row>
    <row r="111" spans="1:9" ht="15.75" x14ac:dyDescent="0.25">
      <c r="A111" s="5" t="s">
        <v>1</v>
      </c>
      <c r="E111" s="4">
        <f>SUM(E96,E98,E100,E102,E104,E106,E108,E110)</f>
        <v>766074950.23000002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7123114145.2000008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01058-727F-43D3-9AE0-7BFC546100F4}">
  <dimension ref="A1:I112"/>
  <sheetViews>
    <sheetView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89">
        <v>648280412.69000006</v>
      </c>
    </row>
    <row r="12" spans="1:9" ht="15.75" x14ac:dyDescent="0.25">
      <c r="A12" s="8"/>
      <c r="B12" s="8"/>
      <c r="C12" s="8"/>
      <c r="D12" s="8" t="s">
        <v>55</v>
      </c>
      <c r="E12" s="89">
        <v>900044624.50999999</v>
      </c>
    </row>
    <row r="13" spans="1:9" ht="15.75" x14ac:dyDescent="0.25">
      <c r="A13" s="8"/>
      <c r="B13" s="8"/>
      <c r="C13" s="8"/>
      <c r="D13" s="8" t="s">
        <v>54</v>
      </c>
      <c r="E13" s="92">
        <v>77335818.540000007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1625660855.74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89">
        <v>226108428.43000001</v>
      </c>
    </row>
    <row r="17" spans="1:5" ht="15.75" x14ac:dyDescent="0.25">
      <c r="A17" s="8"/>
      <c r="B17" s="8"/>
      <c r="C17" s="8"/>
      <c r="D17" s="8" t="s">
        <v>50</v>
      </c>
      <c r="E17" s="89">
        <v>91267047.489999995</v>
      </c>
    </row>
    <row r="18" spans="1:5" ht="15.75" x14ac:dyDescent="0.25">
      <c r="A18" s="8"/>
      <c r="B18" s="8"/>
      <c r="C18" s="34"/>
      <c r="D18" s="8" t="s">
        <v>49</v>
      </c>
      <c r="E18" s="92">
        <v>4150591.93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321526067.85000002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89">
        <v>1079986638</v>
      </c>
    </row>
    <row r="22" spans="1:5" ht="15.75" x14ac:dyDescent="0.25">
      <c r="A22" s="8"/>
      <c r="B22" s="8"/>
      <c r="C22" s="8" t="s">
        <v>45</v>
      </c>
      <c r="D22" s="8"/>
      <c r="E22" s="89">
        <v>14139311.439999999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91">
        <v>460394332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3501707205.0300002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89">
        <v>508044150.56</v>
      </c>
    </row>
    <row r="43" spans="1:7" ht="15.75" x14ac:dyDescent="0.25">
      <c r="A43" s="8"/>
      <c r="B43" s="8"/>
      <c r="C43" s="8"/>
      <c r="D43" s="8" t="s">
        <v>25</v>
      </c>
      <c r="E43" s="89">
        <v>1098054398.6400001</v>
      </c>
      <c r="F43" s="13"/>
    </row>
    <row r="44" spans="1:7" ht="15.75" x14ac:dyDescent="0.25">
      <c r="A44" s="8"/>
      <c r="B44" s="8"/>
      <c r="C44" s="8"/>
      <c r="D44" s="8" t="s">
        <v>2</v>
      </c>
      <c r="E44" s="89">
        <v>68498558.650000006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89">
        <v>78716111.890000001</v>
      </c>
    </row>
    <row r="47" spans="1:7" ht="15.75" x14ac:dyDescent="0.25">
      <c r="A47" s="8"/>
      <c r="B47" s="8"/>
      <c r="C47" s="8"/>
      <c r="D47" s="8" t="s">
        <v>25</v>
      </c>
      <c r="E47" s="89">
        <v>36621230.210000001</v>
      </c>
    </row>
    <row r="48" spans="1:7" ht="15.75" x14ac:dyDescent="0.25">
      <c r="A48" s="8"/>
      <c r="B48" s="8"/>
      <c r="C48" s="8"/>
      <c r="D48" s="8" t="s">
        <v>2</v>
      </c>
      <c r="E48" s="89">
        <v>110556088.55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89">
        <v>245267836.21000001</v>
      </c>
    </row>
    <row r="51" spans="1:5" ht="15.75" x14ac:dyDescent="0.25">
      <c r="A51" s="8"/>
      <c r="B51" s="8"/>
      <c r="C51" s="8"/>
      <c r="D51" s="8" t="s">
        <v>25</v>
      </c>
      <c r="E51" s="89">
        <v>144121601.06999999</v>
      </c>
    </row>
    <row r="52" spans="1:5" ht="15.75" x14ac:dyDescent="0.25">
      <c r="A52" s="8"/>
      <c r="B52" s="8"/>
      <c r="C52" s="8"/>
      <c r="D52" s="8" t="s">
        <v>2</v>
      </c>
      <c r="E52" s="89">
        <v>513340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89">
        <v>5565962.5999999996</v>
      </c>
    </row>
    <row r="55" spans="1:5" ht="15.75" x14ac:dyDescent="0.25">
      <c r="A55" s="8"/>
      <c r="B55" s="8"/>
      <c r="C55" s="8"/>
      <c r="D55" s="8" t="s">
        <v>25</v>
      </c>
      <c r="E55" s="89">
        <v>6950014.5199999996</v>
      </c>
    </row>
    <row r="56" spans="1:5" ht="15.75" x14ac:dyDescent="0.25">
      <c r="A56" s="8"/>
      <c r="B56" s="8"/>
      <c r="C56" s="12"/>
      <c r="D56" s="8" t="s">
        <v>2</v>
      </c>
      <c r="E56" s="89">
        <v>3502.72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89">
        <v>4218597.0199999996</v>
      </c>
    </row>
    <row r="59" spans="1:5" ht="15.75" x14ac:dyDescent="0.25">
      <c r="A59" s="8"/>
      <c r="B59" s="8"/>
      <c r="C59" s="8"/>
      <c r="D59" s="8" t="s">
        <v>25</v>
      </c>
      <c r="E59" s="89">
        <v>3752572.67</v>
      </c>
    </row>
    <row r="60" spans="1:5" ht="15.75" x14ac:dyDescent="0.25">
      <c r="A60" s="8"/>
      <c r="B60" s="8"/>
      <c r="C60" s="8"/>
      <c r="D60" s="8" t="s">
        <v>2</v>
      </c>
      <c r="E60" s="89"/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89">
        <v>37233606.530000001</v>
      </c>
    </row>
    <row r="63" spans="1:5" ht="15.75" x14ac:dyDescent="0.25">
      <c r="A63" s="8"/>
      <c r="B63" s="5"/>
      <c r="C63" s="8"/>
      <c r="D63" s="8" t="s">
        <v>25</v>
      </c>
      <c r="E63" s="89">
        <v>135252986.06999999</v>
      </c>
    </row>
    <row r="64" spans="1:5" ht="15.75" x14ac:dyDescent="0.25">
      <c r="A64" s="8"/>
      <c r="B64" s="8"/>
      <c r="C64" s="8"/>
      <c r="D64" s="8" t="s">
        <v>2</v>
      </c>
      <c r="E64" s="13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89">
        <v>59122963.130000003</v>
      </c>
      <c r="G66" s="13"/>
    </row>
    <row r="67" spans="1:7" ht="15.75" x14ac:dyDescent="0.25">
      <c r="A67" s="8"/>
      <c r="B67" s="8"/>
      <c r="C67" s="8"/>
      <c r="D67" s="8" t="s">
        <v>25</v>
      </c>
      <c r="E67" s="89">
        <v>104328738.33</v>
      </c>
      <c r="G67" s="13"/>
    </row>
    <row r="68" spans="1:7" ht="15.75" x14ac:dyDescent="0.25">
      <c r="A68" s="8"/>
      <c r="B68" s="8"/>
      <c r="C68" s="8"/>
      <c r="D68" s="8" t="s">
        <v>2</v>
      </c>
      <c r="E68" s="89">
        <v>58431131.960000001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">
        <v>59750386.659999996</v>
      </c>
      <c r="F75" s="89"/>
    </row>
    <row r="76" spans="1:7" ht="15.75" x14ac:dyDescent="0.25">
      <c r="A76" s="8"/>
      <c r="B76" s="8"/>
      <c r="C76" s="8"/>
      <c r="D76" s="8" t="s">
        <v>21</v>
      </c>
      <c r="E76" s="89">
        <v>200756924.78999999</v>
      </c>
      <c r="F76" s="89"/>
    </row>
    <row r="77" spans="1:7" ht="15.75" x14ac:dyDescent="0.25">
      <c r="A77" s="8"/>
      <c r="B77" s="8"/>
      <c r="C77" s="18" t="s">
        <v>20</v>
      </c>
      <c r="D77" s="8"/>
      <c r="E77" s="16"/>
      <c r="F77" s="89"/>
      <c r="G77" s="90"/>
    </row>
    <row r="78" spans="1:7" ht="15.75" x14ac:dyDescent="0.25">
      <c r="A78" s="8"/>
      <c r="B78" s="8"/>
      <c r="C78" s="8"/>
      <c r="D78" s="8" t="s">
        <v>14</v>
      </c>
      <c r="E78" s="13">
        <v>16087291.85</v>
      </c>
      <c r="F78" s="89"/>
    </row>
    <row r="79" spans="1:7" ht="15.75" x14ac:dyDescent="0.25">
      <c r="A79" s="8"/>
      <c r="B79" s="8"/>
      <c r="C79" s="8"/>
      <c r="D79" s="8" t="s">
        <v>13</v>
      </c>
      <c r="E79" s="89">
        <v>140584973.58000001</v>
      </c>
      <c r="F79" s="89"/>
      <c r="G79" s="90"/>
    </row>
    <row r="80" spans="1:7" ht="15.75" x14ac:dyDescent="0.25">
      <c r="A80" s="8"/>
      <c r="B80" s="8"/>
      <c r="C80" s="8" t="s">
        <v>19</v>
      </c>
      <c r="D80" s="8"/>
      <c r="E80" s="17"/>
      <c r="F80" s="89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89">
        <v>47940297.869999997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89">
        <v>86396808.079999998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3256770074.1599998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3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3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3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3256770074.1599998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901E5-04B1-423E-8076-29E00482B93F}">
  <dimension ref="A1:I112"/>
  <sheetViews>
    <sheetView topLeftCell="A82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65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7">
        <v>537454830.67999995</v>
      </c>
      <c r="F11" s="7"/>
    </row>
    <row r="12" spans="1:9" ht="15.75" x14ac:dyDescent="0.25">
      <c r="A12" s="8"/>
      <c r="B12" s="8"/>
      <c r="C12" s="8"/>
      <c r="D12" s="8" t="s">
        <v>55</v>
      </c>
      <c r="E12" s="7">
        <v>806948510.88999999</v>
      </c>
      <c r="F12" s="7"/>
    </row>
    <row r="13" spans="1:9" ht="15.75" x14ac:dyDescent="0.25">
      <c r="A13" s="8"/>
      <c r="B13" s="8"/>
      <c r="C13" s="8"/>
      <c r="D13" s="8" t="s">
        <v>54</v>
      </c>
      <c r="E13" s="7">
        <v>61029376</v>
      </c>
      <c r="F13" s="49"/>
    </row>
    <row r="14" spans="1:9" ht="15.75" x14ac:dyDescent="0.25">
      <c r="A14" s="8"/>
      <c r="B14" s="8"/>
      <c r="C14" s="8" t="s">
        <v>53</v>
      </c>
      <c r="D14" s="8"/>
      <c r="E14" s="29">
        <f>SUM(E11:E13)</f>
        <v>1405432717.5699999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13">
        <v>0</v>
      </c>
    </row>
    <row r="17" spans="1:5" ht="15.75" x14ac:dyDescent="0.25">
      <c r="A17" s="8"/>
      <c r="B17" s="8"/>
      <c r="C17" s="8"/>
      <c r="D17" s="8" t="s">
        <v>50</v>
      </c>
      <c r="E17" s="48">
        <v>288881912</v>
      </c>
    </row>
    <row r="18" spans="1:5" ht="15.75" x14ac:dyDescent="0.25">
      <c r="A18" s="8"/>
      <c r="B18" s="8"/>
      <c r="C18" s="34"/>
      <c r="D18" s="8" t="s">
        <v>49</v>
      </c>
      <c r="E18" s="48">
        <v>3717799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292599711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48">
        <v>1024866284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48">
        <v>7086890.2800000003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48">
        <v>855000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2730840602.8499999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48">
        <v>348810727.94999999</v>
      </c>
      <c r="F42" s="48"/>
    </row>
    <row r="43" spans="1:7" ht="15.75" x14ac:dyDescent="0.25">
      <c r="A43" s="8"/>
      <c r="B43" s="8"/>
      <c r="C43" s="8"/>
      <c r="D43" s="8" t="s">
        <v>25</v>
      </c>
      <c r="E43" s="48">
        <v>231550317.30000001</v>
      </c>
      <c r="F43" s="13"/>
    </row>
    <row r="44" spans="1:7" ht="15.75" x14ac:dyDescent="0.25">
      <c r="A44" s="8"/>
      <c r="B44" s="8"/>
      <c r="C44" s="8"/>
      <c r="D44" s="8" t="s">
        <v>2</v>
      </c>
      <c r="E44" s="48">
        <v>17473701.859999999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48">
        <v>106782457.92</v>
      </c>
    </row>
    <row r="47" spans="1:7" ht="15.75" x14ac:dyDescent="0.25">
      <c r="A47" s="8"/>
      <c r="B47" s="8"/>
      <c r="C47" s="8"/>
      <c r="D47" s="8" t="s">
        <v>25</v>
      </c>
      <c r="E47" s="48">
        <v>94225425.730000004</v>
      </c>
    </row>
    <row r="48" spans="1:7" ht="15.75" x14ac:dyDescent="0.25">
      <c r="A48" s="8"/>
      <c r="B48" s="8"/>
      <c r="C48" s="8"/>
      <c r="D48" s="8" t="s">
        <v>2</v>
      </c>
      <c r="E48" s="48">
        <v>87604657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48">
        <v>144250961.94999999</v>
      </c>
    </row>
    <row r="51" spans="1:5" ht="15.75" x14ac:dyDescent="0.25">
      <c r="A51" s="8"/>
      <c r="B51" s="8"/>
      <c r="C51" s="8"/>
      <c r="D51" s="8" t="s">
        <v>25</v>
      </c>
      <c r="E51" s="48">
        <v>232675042.41999999</v>
      </c>
    </row>
    <row r="52" spans="1:5" ht="15.75" x14ac:dyDescent="0.25">
      <c r="A52" s="8"/>
      <c r="B52" s="8"/>
      <c r="C52" s="8"/>
      <c r="D52" s="8" t="s">
        <v>2</v>
      </c>
      <c r="E52" s="48">
        <v>6132316.0999999996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48">
        <v>2283932.39</v>
      </c>
    </row>
    <row r="55" spans="1:5" ht="15.75" x14ac:dyDescent="0.25">
      <c r="A55" s="8"/>
      <c r="B55" s="8"/>
      <c r="C55" s="8"/>
      <c r="D55" s="8" t="s">
        <v>25</v>
      </c>
      <c r="E55" s="48">
        <v>276939.27</v>
      </c>
    </row>
    <row r="56" spans="1:5" ht="15.75" x14ac:dyDescent="0.25">
      <c r="A56" s="8"/>
      <c r="B56" s="8"/>
      <c r="C56" s="12"/>
      <c r="D56" s="8" t="s">
        <v>2</v>
      </c>
      <c r="E56" s="48">
        <v>104390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48">
        <v>35366425.939999998</v>
      </c>
    </row>
    <row r="59" spans="1:5" ht="15.75" x14ac:dyDescent="0.25">
      <c r="A59" s="8"/>
      <c r="B59" s="8"/>
      <c r="C59" s="8"/>
      <c r="D59" s="8" t="s">
        <v>25</v>
      </c>
      <c r="E59" s="48">
        <v>227266114.00999999</v>
      </c>
    </row>
    <row r="60" spans="1:5" ht="15.75" x14ac:dyDescent="0.25">
      <c r="A60" s="8"/>
      <c r="B60" s="8"/>
      <c r="C60" s="8"/>
      <c r="D60" s="8" t="s">
        <v>2</v>
      </c>
      <c r="E60" s="48">
        <v>44890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48">
        <v>32598659.350000001</v>
      </c>
    </row>
    <row r="63" spans="1:5" ht="15.75" x14ac:dyDescent="0.25">
      <c r="A63" s="8"/>
      <c r="B63" s="5"/>
      <c r="C63" s="8"/>
      <c r="D63" s="8" t="s">
        <v>25</v>
      </c>
      <c r="E63" s="48">
        <v>48288375.700000003</v>
      </c>
    </row>
    <row r="64" spans="1:5" ht="15.75" x14ac:dyDescent="0.25">
      <c r="A64" s="8"/>
      <c r="B64" s="8"/>
      <c r="C64" s="8"/>
      <c r="D64" s="8" t="s">
        <v>2</v>
      </c>
      <c r="E64" s="48">
        <v>2421378.92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48">
        <v>39391576.270000003</v>
      </c>
      <c r="G66" s="13"/>
    </row>
    <row r="67" spans="1:7" ht="15.75" x14ac:dyDescent="0.25">
      <c r="A67" s="8"/>
      <c r="B67" s="8"/>
      <c r="C67" s="8"/>
      <c r="D67" s="8" t="s">
        <v>25</v>
      </c>
      <c r="E67" s="48">
        <v>176612527.71000001</v>
      </c>
      <c r="G67" s="13"/>
    </row>
    <row r="68" spans="1:7" ht="15.75" x14ac:dyDescent="0.25">
      <c r="A68" s="8"/>
      <c r="B68" s="8"/>
      <c r="C68" s="8"/>
      <c r="D68" s="8" t="s">
        <v>2</v>
      </c>
      <c r="E68" s="48">
        <v>126817098.5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48">
        <v>1571755.43</v>
      </c>
    </row>
    <row r="71" spans="1:7" ht="15.75" x14ac:dyDescent="0.25">
      <c r="A71" s="8"/>
      <c r="B71" s="8"/>
      <c r="C71" s="8"/>
      <c r="D71" s="8" t="s">
        <v>25</v>
      </c>
      <c r="E71" s="48">
        <v>226826869.78999999</v>
      </c>
    </row>
    <row r="72" spans="1:7" ht="15.75" x14ac:dyDescent="0.25">
      <c r="A72" s="8"/>
      <c r="B72" s="8"/>
      <c r="C72" s="8"/>
      <c r="D72" s="8" t="s">
        <v>2</v>
      </c>
      <c r="E72" s="48">
        <v>153596888.59999999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13">
        <v>0</v>
      </c>
      <c r="F78" s="22"/>
    </row>
    <row r="79" spans="1:7" ht="15.75" x14ac:dyDescent="0.25">
      <c r="A79" s="8"/>
      <c r="B79" s="8"/>
      <c r="C79" s="8"/>
      <c r="D79" s="8" t="s">
        <v>13</v>
      </c>
      <c r="E79" s="3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13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2342973430.1100001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3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3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3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0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2342973430.1100001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1EB1-3312-4DEB-A043-47C14897B32E}">
  <dimension ref="A1:J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  <col min="10" max="10" width="13.7109375" customWidth="1"/>
  </cols>
  <sheetData>
    <row r="1" spans="1:9" ht="15.75" x14ac:dyDescent="0.25">
      <c r="A1" s="40" t="s">
        <v>66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0">
        <v>4481224150</v>
      </c>
      <c r="F11" s="50"/>
    </row>
    <row r="12" spans="1:9" ht="15.75" x14ac:dyDescent="0.25">
      <c r="A12" s="8"/>
      <c r="B12" s="8"/>
      <c r="C12" s="8"/>
      <c r="D12" s="8" t="s">
        <v>55</v>
      </c>
      <c r="E12" s="50">
        <v>6950019662</v>
      </c>
      <c r="F12" s="50"/>
      <c r="G12" s="50"/>
    </row>
    <row r="13" spans="1:9" ht="15.75" x14ac:dyDescent="0.25">
      <c r="A13" s="8"/>
      <c r="B13" s="8"/>
      <c r="C13" s="8"/>
      <c r="D13" s="8" t="s">
        <v>54</v>
      </c>
      <c r="E13">
        <v>288484664</v>
      </c>
      <c r="F13" s="50"/>
    </row>
    <row r="14" spans="1:9" ht="15.75" x14ac:dyDescent="0.25">
      <c r="A14" s="8"/>
      <c r="B14" s="8"/>
      <c r="C14" s="8" t="s">
        <v>53</v>
      </c>
      <c r="D14" s="8"/>
      <c r="E14" s="29">
        <f>SUM(E11:E13)</f>
        <v>11719728476</v>
      </c>
      <c r="F14" s="50"/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0">
        <v>1543806431</v>
      </c>
    </row>
    <row r="17" spans="1:5" ht="15.75" x14ac:dyDescent="0.25">
      <c r="A17" s="8"/>
      <c r="B17" s="8"/>
      <c r="C17" s="8"/>
      <c r="D17" s="8" t="s">
        <v>50</v>
      </c>
      <c r="E17" s="50">
        <v>509043494</v>
      </c>
    </row>
    <row r="18" spans="1:5" ht="15.75" x14ac:dyDescent="0.25">
      <c r="A18" s="8"/>
      <c r="B18" s="8"/>
      <c r="C18" s="34"/>
      <c r="D18" s="8" t="s">
        <v>49</v>
      </c>
      <c r="E18" s="50">
        <v>156409688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2209259613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0">
        <v>1352537354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10" ht="15.75" x14ac:dyDescent="0.25">
      <c r="A33" s="8"/>
      <c r="B33" s="8"/>
      <c r="C33" s="8"/>
      <c r="D33" s="8" t="s">
        <v>34</v>
      </c>
      <c r="E33" s="50">
        <v>7134150164</v>
      </c>
    </row>
    <row r="34" spans="1:10" ht="15.75" x14ac:dyDescent="0.25">
      <c r="A34" s="8"/>
      <c r="B34" s="8"/>
      <c r="C34" s="8"/>
      <c r="D34" s="8" t="s">
        <v>33</v>
      </c>
      <c r="E34" s="50">
        <v>4302942041</v>
      </c>
    </row>
    <row r="35" spans="1:10" ht="15.75" x14ac:dyDescent="0.25">
      <c r="A35" s="8"/>
      <c r="B35" s="8"/>
      <c r="C35" s="8"/>
      <c r="D35" s="8" t="s">
        <v>32</v>
      </c>
      <c r="E35" s="50">
        <v>516917000</v>
      </c>
    </row>
    <row r="36" spans="1:10" ht="15.75" x14ac:dyDescent="0.25">
      <c r="A36" s="8"/>
      <c r="B36" s="8" t="s">
        <v>31</v>
      </c>
      <c r="C36" s="8"/>
      <c r="D36" s="8"/>
      <c r="E36" s="30">
        <v>0</v>
      </c>
    </row>
    <row r="37" spans="1:10" ht="15.75" x14ac:dyDescent="0.25">
      <c r="A37" s="8"/>
      <c r="B37" s="5" t="s">
        <v>30</v>
      </c>
      <c r="C37" s="8"/>
      <c r="D37" s="8"/>
      <c r="E37" s="29">
        <f>SUM(E14,E19,E21:E36)</f>
        <v>27235534648</v>
      </c>
    </row>
    <row r="38" spans="1:10" ht="15.75" x14ac:dyDescent="0.25">
      <c r="A38" s="8"/>
      <c r="B38" s="5"/>
      <c r="C38" s="8"/>
      <c r="D38" s="8"/>
      <c r="E38" s="28"/>
    </row>
    <row r="39" spans="1:10" ht="15.75" x14ac:dyDescent="0.25">
      <c r="A39" s="5" t="s">
        <v>29</v>
      </c>
      <c r="B39" s="5"/>
      <c r="C39" s="8"/>
      <c r="D39" s="8"/>
      <c r="E39" s="16"/>
    </row>
    <row r="40" spans="1:10" ht="15.75" x14ac:dyDescent="0.25">
      <c r="A40" s="5" t="s">
        <v>28</v>
      </c>
      <c r="B40" s="8"/>
      <c r="C40" s="8"/>
      <c r="D40" s="8"/>
      <c r="E40" s="16"/>
    </row>
    <row r="41" spans="1:10" ht="15.75" x14ac:dyDescent="0.25">
      <c r="A41" s="8"/>
      <c r="B41" s="5" t="s">
        <v>10</v>
      </c>
      <c r="C41" s="8"/>
      <c r="D41" s="8"/>
      <c r="E41" s="9"/>
    </row>
    <row r="42" spans="1:10" ht="15.75" x14ac:dyDescent="0.25">
      <c r="A42" s="8"/>
      <c r="B42" s="8"/>
      <c r="C42" s="8"/>
      <c r="D42" s="8" t="s">
        <v>26</v>
      </c>
      <c r="E42" s="50">
        <v>1336041482</v>
      </c>
      <c r="F42" s="50"/>
      <c r="G42" s="50"/>
      <c r="H42" s="50"/>
      <c r="J42" s="50"/>
    </row>
    <row r="43" spans="1:10" ht="15.75" x14ac:dyDescent="0.25">
      <c r="A43" s="8"/>
      <c r="B43" s="8"/>
      <c r="C43" s="8"/>
      <c r="D43" s="8" t="s">
        <v>25</v>
      </c>
      <c r="E43" s="50">
        <v>2738985240</v>
      </c>
      <c r="F43" s="50"/>
      <c r="G43" s="50"/>
      <c r="H43" s="50"/>
      <c r="I43" s="50"/>
      <c r="J43" s="50"/>
    </row>
    <row r="44" spans="1:10" ht="15.75" x14ac:dyDescent="0.25">
      <c r="A44" s="8"/>
      <c r="B44" s="8"/>
      <c r="C44" s="8"/>
      <c r="D44" s="8" t="s">
        <v>2</v>
      </c>
      <c r="E44" s="50">
        <v>725491592</v>
      </c>
      <c r="F44" s="50"/>
      <c r="G44" s="50"/>
      <c r="H44" s="50"/>
      <c r="J44" s="50"/>
    </row>
    <row r="45" spans="1:10" ht="15.75" x14ac:dyDescent="0.25">
      <c r="A45" s="8"/>
      <c r="B45" s="5" t="s">
        <v>9</v>
      </c>
      <c r="C45" s="8"/>
      <c r="D45" s="8"/>
      <c r="E45" s="9"/>
    </row>
    <row r="46" spans="1:10" ht="15.75" x14ac:dyDescent="0.25">
      <c r="A46" s="8"/>
      <c r="B46" s="8"/>
      <c r="C46" s="12"/>
      <c r="D46" s="8" t="s">
        <v>26</v>
      </c>
      <c r="E46" s="50">
        <v>438717184</v>
      </c>
    </row>
    <row r="47" spans="1:10" ht="15.75" x14ac:dyDescent="0.25">
      <c r="A47" s="8"/>
      <c r="B47" s="8"/>
      <c r="C47" s="8"/>
      <c r="D47" s="8" t="s">
        <v>25</v>
      </c>
      <c r="E47" s="50">
        <v>150786602</v>
      </c>
    </row>
    <row r="48" spans="1:10" ht="15.75" x14ac:dyDescent="0.25">
      <c r="A48" s="8"/>
      <c r="B48" s="8"/>
      <c r="C48" s="8"/>
      <c r="D48" s="8" t="s">
        <v>2</v>
      </c>
      <c r="E48" s="50">
        <v>84516729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50">
        <v>983986542</v>
      </c>
    </row>
    <row r="51" spans="1:5" ht="15.75" x14ac:dyDescent="0.25">
      <c r="A51" s="8"/>
      <c r="B51" s="8"/>
      <c r="C51" s="8"/>
      <c r="D51" s="8" t="s">
        <v>25</v>
      </c>
      <c r="E51" s="50">
        <v>2286778111</v>
      </c>
    </row>
    <row r="52" spans="1:5" ht="15.75" x14ac:dyDescent="0.25">
      <c r="A52" s="8"/>
      <c r="B52" s="8"/>
      <c r="C52" s="8"/>
      <c r="D52" s="8" t="s">
        <v>2</v>
      </c>
      <c r="E52" s="50">
        <v>109166732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50">
        <v>3750305</v>
      </c>
    </row>
    <row r="55" spans="1:5" ht="15.75" x14ac:dyDescent="0.25">
      <c r="A55" s="8"/>
      <c r="B55" s="8"/>
      <c r="C55" s="8"/>
      <c r="D55" s="8" t="s">
        <v>25</v>
      </c>
      <c r="E55" s="50">
        <v>48345788</v>
      </c>
    </row>
    <row r="56" spans="1:5" ht="15.75" x14ac:dyDescent="0.25">
      <c r="A56" s="8"/>
      <c r="B56" s="8"/>
      <c r="C56" s="12"/>
      <c r="D56" s="8" t="s">
        <v>2</v>
      </c>
      <c r="E56" s="50">
        <v>779237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0">
        <v>111957099</v>
      </c>
    </row>
    <row r="63" spans="1:5" ht="15.75" x14ac:dyDescent="0.25">
      <c r="A63" s="8"/>
      <c r="B63" s="5"/>
      <c r="C63" s="8"/>
      <c r="D63" s="8" t="s">
        <v>25</v>
      </c>
      <c r="E63" s="50">
        <v>588122908</v>
      </c>
    </row>
    <row r="64" spans="1:5" ht="15.75" x14ac:dyDescent="0.25">
      <c r="A64" s="8"/>
      <c r="B64" s="8"/>
      <c r="C64" s="8"/>
      <c r="D64" s="8" t="s">
        <v>2</v>
      </c>
      <c r="E64" s="50">
        <v>16607481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0">
        <v>499605201</v>
      </c>
      <c r="G66" s="13"/>
    </row>
    <row r="67" spans="1:7" ht="15.75" x14ac:dyDescent="0.25">
      <c r="A67" s="8"/>
      <c r="B67" s="8"/>
      <c r="C67" s="8"/>
      <c r="D67" s="8" t="s">
        <v>25</v>
      </c>
      <c r="E67" s="50">
        <v>539617700</v>
      </c>
      <c r="G67" s="13"/>
    </row>
    <row r="68" spans="1:7" ht="15.75" x14ac:dyDescent="0.25">
      <c r="A68" s="8"/>
      <c r="B68" s="8"/>
      <c r="C68" s="8"/>
      <c r="D68" s="8" t="s">
        <v>2</v>
      </c>
      <c r="E68" s="50">
        <v>635771419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50">
        <v>487018000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0">
        <v>16200000</v>
      </c>
      <c r="F78" s="22"/>
    </row>
    <row r="79" spans="1:7" ht="15.75" x14ac:dyDescent="0.25">
      <c r="A79" s="8"/>
      <c r="B79" s="8"/>
      <c r="C79" s="8"/>
      <c r="D79" s="8" t="s">
        <v>13</v>
      </c>
      <c r="E79" s="50">
        <v>34131837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0">
        <v>391490729</v>
      </c>
      <c r="F81" s="23"/>
    </row>
    <row r="82" spans="1:9" ht="15.75" x14ac:dyDescent="0.25">
      <c r="A82" s="8"/>
      <c r="B82" s="8"/>
      <c r="C82" s="8"/>
      <c r="D82" s="18" t="s">
        <v>13</v>
      </c>
      <c r="E82" s="13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50">
        <v>231789189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0">
        <v>240647</v>
      </c>
    </row>
    <row r="91" spans="1:9" ht="15.75" x14ac:dyDescent="0.25">
      <c r="A91" s="8"/>
      <c r="B91" s="8"/>
      <c r="C91" s="8"/>
      <c r="D91" s="8" t="s">
        <v>14</v>
      </c>
      <c r="E91" s="50">
        <v>12584428</v>
      </c>
    </row>
    <row r="92" spans="1:9" ht="15.75" x14ac:dyDescent="0.25">
      <c r="A92" s="8"/>
      <c r="B92" s="8"/>
      <c r="C92" s="8"/>
      <c r="D92" s="8" t="s">
        <v>13</v>
      </c>
      <c r="E92" s="50">
        <v>903968</v>
      </c>
    </row>
    <row r="93" spans="1:9" ht="15.75" x14ac:dyDescent="0.25">
      <c r="A93" s="5" t="s">
        <v>12</v>
      </c>
      <c r="D93" s="8"/>
      <c r="E93" s="19">
        <f>SUM(E41:E92)</f>
        <v>12473386150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3">
        <v>321404782</v>
      </c>
      <c r="F96" s="50"/>
      <c r="G96" s="50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50"/>
      <c r="G97" s="50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  <c r="F98" s="50"/>
      <c r="G98" s="50"/>
      <c r="H98" s="50"/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0">
        <v>201423184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3">
        <v>922676529</v>
      </c>
      <c r="F110" s="50"/>
      <c r="G110" s="50"/>
      <c r="H110" s="50"/>
    </row>
    <row r="111" spans="1:9" ht="15.75" x14ac:dyDescent="0.25">
      <c r="A111" s="5" t="s">
        <v>1</v>
      </c>
      <c r="E111" s="4">
        <f>SUM(E96,E98,E100,E102,E104,E106,E108,E110)</f>
        <v>1445504495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13918890645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DF835-7BB2-4D5E-BF26-A2DE83B2BF82}">
  <dimension ref="A1:I112"/>
  <sheetViews>
    <sheetView topLeftCell="A88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67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2">
        <v>293962804</v>
      </c>
    </row>
    <row r="12" spans="1:9" ht="15.75" x14ac:dyDescent="0.25">
      <c r="A12" s="8"/>
      <c r="B12" s="8"/>
      <c r="C12" s="8"/>
      <c r="D12" s="8" t="s">
        <v>55</v>
      </c>
      <c r="E12" s="52">
        <v>282404758</v>
      </c>
    </row>
    <row r="13" spans="1:9" ht="15.75" x14ac:dyDescent="0.25">
      <c r="A13" s="8"/>
      <c r="B13" s="8"/>
      <c r="C13" s="8"/>
      <c r="D13" s="8" t="s">
        <v>54</v>
      </c>
      <c r="E13" s="52">
        <v>29467234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605834796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2">
        <v>114741247</v>
      </c>
    </row>
    <row r="17" spans="1:5" ht="15.75" x14ac:dyDescent="0.25">
      <c r="A17" s="8"/>
      <c r="B17" s="8"/>
      <c r="C17" s="8"/>
      <c r="D17" s="8" t="s">
        <v>50</v>
      </c>
      <c r="E17" s="52">
        <v>72181362</v>
      </c>
    </row>
    <row r="18" spans="1:5" ht="15.75" x14ac:dyDescent="0.25">
      <c r="A18" s="8"/>
      <c r="B18" s="8"/>
      <c r="C18" s="34"/>
      <c r="D18" s="8" t="s">
        <v>49</v>
      </c>
      <c r="E18" s="52">
        <v>706937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187629546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2">
        <v>710939060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52">
        <v>3094594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52">
        <v>17808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1507515804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2">
        <v>190564121</v>
      </c>
    </row>
    <row r="43" spans="1:7" ht="15.75" x14ac:dyDescent="0.25">
      <c r="A43" s="8"/>
      <c r="B43" s="8"/>
      <c r="C43" s="8"/>
      <c r="D43" s="8" t="s">
        <v>25</v>
      </c>
      <c r="E43" s="52">
        <v>201196988</v>
      </c>
      <c r="F43" s="13"/>
    </row>
    <row r="44" spans="1:7" ht="15.75" x14ac:dyDescent="0.25">
      <c r="A44" s="8"/>
      <c r="B44" s="8"/>
      <c r="C44" s="8"/>
      <c r="D44" s="8" t="s">
        <v>2</v>
      </c>
      <c r="E44" s="13">
        <v>0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2">
        <v>38289837</v>
      </c>
    </row>
    <row r="47" spans="1:7" ht="15.75" x14ac:dyDescent="0.25">
      <c r="A47" s="8"/>
      <c r="B47" s="8"/>
      <c r="C47" s="8"/>
      <c r="D47" s="8" t="s">
        <v>25</v>
      </c>
      <c r="E47" s="52">
        <v>129671950</v>
      </c>
    </row>
    <row r="48" spans="1:7" ht="15.75" x14ac:dyDescent="0.25">
      <c r="A48" s="8"/>
      <c r="B48" s="8"/>
      <c r="C48" s="8"/>
      <c r="D48" s="8" t="s">
        <v>2</v>
      </c>
      <c r="E48" s="52">
        <v>5971779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52">
        <v>102304908</v>
      </c>
    </row>
    <row r="51" spans="1:5" ht="15.75" x14ac:dyDescent="0.25">
      <c r="A51" s="8"/>
      <c r="B51" s="8"/>
      <c r="C51" s="8"/>
      <c r="D51" s="8" t="s">
        <v>25</v>
      </c>
      <c r="E51" s="52">
        <v>49166671</v>
      </c>
    </row>
    <row r="52" spans="1:5" ht="15.75" x14ac:dyDescent="0.25">
      <c r="A52" s="8"/>
      <c r="B52" s="8"/>
      <c r="C52" s="8"/>
      <c r="D52" s="8" t="s">
        <v>2</v>
      </c>
      <c r="E52" s="52">
        <v>3560830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3">
        <v>0</v>
      </c>
    </row>
    <row r="55" spans="1:5" ht="15.75" x14ac:dyDescent="0.25">
      <c r="A55" s="8"/>
      <c r="B55" s="8"/>
      <c r="C55" s="8"/>
      <c r="D55" s="8" t="s">
        <v>25</v>
      </c>
      <c r="E55" s="3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2">
        <v>21273118</v>
      </c>
    </row>
    <row r="63" spans="1:5" ht="15.75" x14ac:dyDescent="0.25">
      <c r="A63" s="8"/>
      <c r="B63" s="5"/>
      <c r="C63" s="8"/>
      <c r="D63" s="8" t="s">
        <v>25</v>
      </c>
      <c r="E63" s="52">
        <v>49840934</v>
      </c>
    </row>
    <row r="64" spans="1:5" ht="15.75" x14ac:dyDescent="0.25">
      <c r="A64" s="8"/>
      <c r="B64" s="8"/>
      <c r="C64" s="8"/>
      <c r="D64" s="8" t="s">
        <v>2</v>
      </c>
      <c r="E64" s="52">
        <v>4260368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2">
        <v>31560176</v>
      </c>
      <c r="G66" s="13"/>
    </row>
    <row r="67" spans="1:7" ht="15.75" x14ac:dyDescent="0.25">
      <c r="A67" s="8"/>
      <c r="B67" s="8"/>
      <c r="C67" s="8"/>
      <c r="D67" s="8" t="s">
        <v>25</v>
      </c>
      <c r="E67" s="52">
        <v>132440890</v>
      </c>
      <c r="G67" s="13"/>
    </row>
    <row r="68" spans="1:7" ht="15.75" x14ac:dyDescent="0.25">
      <c r="A68" s="8"/>
      <c r="B68" s="8"/>
      <c r="C68" s="8"/>
      <c r="D68" s="8" t="s">
        <v>2</v>
      </c>
      <c r="E68" s="52">
        <v>5187702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2">
        <v>5423743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2">
        <v>43007430</v>
      </c>
      <c r="F78" s="22"/>
    </row>
    <row r="79" spans="1:7" ht="15.75" x14ac:dyDescent="0.25">
      <c r="A79" s="8"/>
      <c r="B79" s="8"/>
      <c r="C79" s="8"/>
      <c r="D79" s="8" t="s">
        <v>13</v>
      </c>
      <c r="E79" s="52">
        <v>23657515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52">
        <v>145306472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52">
        <v>18380000</v>
      </c>
    </row>
    <row r="91" spans="1:9" ht="15.75" x14ac:dyDescent="0.25">
      <c r="A91" s="8"/>
      <c r="B91" s="8"/>
      <c r="C91" s="8"/>
      <c r="D91" s="8" t="s">
        <v>14</v>
      </c>
      <c r="E91" s="52">
        <v>1050000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1202115432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13">
        <v>0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52">
        <v>3828592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2">
        <v>2204253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2">
        <v>3060837</v>
      </c>
      <c r="F110" s="6"/>
    </row>
    <row r="111" spans="1:9" ht="15.75" x14ac:dyDescent="0.25">
      <c r="A111" s="5" t="s">
        <v>1</v>
      </c>
      <c r="E111" s="4">
        <f>SUM(E96,E98,E100,E102,E104,E106,E108,E110)</f>
        <v>9093682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1211209114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63A5-5831-4545-A571-4FFE0C304EEA}">
  <dimension ref="A1:I112"/>
  <sheetViews>
    <sheetView topLeftCell="A91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68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3">
        <v>1296246880</v>
      </c>
    </row>
    <row r="12" spans="1:9" ht="15.75" x14ac:dyDescent="0.25">
      <c r="A12" s="8"/>
      <c r="B12" s="8"/>
      <c r="C12" s="8"/>
      <c r="D12" s="8" t="s">
        <v>55</v>
      </c>
      <c r="E12" s="53">
        <v>2206078844</v>
      </c>
    </row>
    <row r="13" spans="1:9" ht="15.75" x14ac:dyDescent="0.25">
      <c r="A13" s="8"/>
      <c r="B13" s="8"/>
      <c r="C13" s="8"/>
      <c r="D13" s="8" t="s">
        <v>54</v>
      </c>
      <c r="E13" s="53">
        <v>43617277</v>
      </c>
      <c r="F13" s="53"/>
      <c r="G13" s="54"/>
    </row>
    <row r="14" spans="1:9" ht="15.75" x14ac:dyDescent="0.25">
      <c r="A14" s="8"/>
      <c r="B14" s="8"/>
      <c r="C14" s="8" t="s">
        <v>53</v>
      </c>
      <c r="D14" s="8"/>
      <c r="E14" s="29">
        <f>SUM(E11:E13)</f>
        <v>3545943001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53">
        <v>174563499</v>
      </c>
    </row>
    <row r="17" spans="1:5" ht="15.75" x14ac:dyDescent="0.25">
      <c r="A17" s="8"/>
      <c r="B17" s="8"/>
      <c r="C17" s="8"/>
      <c r="D17" s="8" t="s">
        <v>50</v>
      </c>
      <c r="E17" s="53">
        <v>118738324</v>
      </c>
    </row>
    <row r="18" spans="1:5" ht="15.75" x14ac:dyDescent="0.25">
      <c r="A18" s="8"/>
      <c r="B18" s="8"/>
      <c r="C18" s="34"/>
      <c r="D18" s="8" t="s">
        <v>49</v>
      </c>
      <c r="E18" s="53">
        <v>31431709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324733532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53">
        <v>756835452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53">
        <v>42826843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4670338828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3">
        <v>333752449</v>
      </c>
    </row>
    <row r="43" spans="1:7" ht="15.75" x14ac:dyDescent="0.25">
      <c r="A43" s="8"/>
      <c r="B43" s="8"/>
      <c r="C43" s="8"/>
      <c r="D43" s="8" t="s">
        <v>25</v>
      </c>
      <c r="E43" s="53">
        <v>675837070</v>
      </c>
      <c r="F43" s="13"/>
    </row>
    <row r="44" spans="1:7" ht="15.75" x14ac:dyDescent="0.25">
      <c r="A44" s="8"/>
      <c r="B44" s="8"/>
      <c r="C44" s="8"/>
      <c r="D44" s="8" t="s">
        <v>2</v>
      </c>
      <c r="E44" s="53">
        <v>22999805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3">
        <v>30106994</v>
      </c>
    </row>
    <row r="47" spans="1:7" ht="15.75" x14ac:dyDescent="0.25">
      <c r="A47" s="8"/>
      <c r="B47" s="8"/>
      <c r="C47" s="8"/>
      <c r="D47" s="8" t="s">
        <v>25</v>
      </c>
      <c r="E47" s="53">
        <v>98924486</v>
      </c>
    </row>
    <row r="48" spans="1:7" ht="15.75" x14ac:dyDescent="0.25">
      <c r="A48" s="8"/>
      <c r="B48" s="8"/>
      <c r="C48" s="8"/>
      <c r="D48" s="8" t="s">
        <v>2</v>
      </c>
      <c r="E48" s="13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53">
        <v>422929424</v>
      </c>
    </row>
    <row r="51" spans="1:5" ht="15.75" x14ac:dyDescent="0.25">
      <c r="A51" s="8"/>
      <c r="B51" s="8"/>
      <c r="C51" s="8"/>
      <c r="D51" s="8" t="s">
        <v>25</v>
      </c>
      <c r="E51" s="53">
        <v>278724929</v>
      </c>
    </row>
    <row r="52" spans="1:5" ht="15.75" x14ac:dyDescent="0.25">
      <c r="A52" s="8"/>
      <c r="B52" s="8"/>
      <c r="C52" s="8"/>
      <c r="D52" s="8" t="s">
        <v>2</v>
      </c>
      <c r="E52" s="53">
        <v>1789672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53">
        <v>3365089</v>
      </c>
    </row>
    <row r="55" spans="1:5" ht="15.75" x14ac:dyDescent="0.25">
      <c r="A55" s="8"/>
      <c r="B55" s="8"/>
      <c r="C55" s="8"/>
      <c r="D55" s="8" t="s">
        <v>25</v>
      </c>
      <c r="E55" s="53">
        <v>1100223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53">
        <v>51069574</v>
      </c>
    </row>
    <row r="59" spans="1:5" ht="15.75" x14ac:dyDescent="0.25">
      <c r="A59" s="8"/>
      <c r="B59" s="8"/>
      <c r="C59" s="8"/>
      <c r="D59" s="8" t="s">
        <v>25</v>
      </c>
      <c r="E59" s="53">
        <v>288837067</v>
      </c>
    </row>
    <row r="60" spans="1:5" ht="15.75" x14ac:dyDescent="0.25">
      <c r="A60" s="8"/>
      <c r="B60" s="8"/>
      <c r="C60" s="8"/>
      <c r="D60" s="8" t="s">
        <v>2</v>
      </c>
      <c r="E60" s="56">
        <v>275000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53">
        <v>26994824</v>
      </c>
    </row>
    <row r="63" spans="1:5" ht="15.75" x14ac:dyDescent="0.25">
      <c r="A63" s="8"/>
      <c r="B63" s="5"/>
      <c r="C63" s="8"/>
      <c r="D63" s="8" t="s">
        <v>25</v>
      </c>
      <c r="E63" s="53">
        <v>168381089</v>
      </c>
    </row>
    <row r="64" spans="1:5" ht="15.75" x14ac:dyDescent="0.25">
      <c r="A64" s="8"/>
      <c r="B64" s="8"/>
      <c r="C64" s="8"/>
      <c r="D64" s="8" t="s">
        <v>2</v>
      </c>
      <c r="E64" s="13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3">
        <v>92368825</v>
      </c>
      <c r="G66" s="13"/>
    </row>
    <row r="67" spans="1:7" ht="15.75" x14ac:dyDescent="0.25">
      <c r="A67" s="8"/>
      <c r="B67" s="8"/>
      <c r="C67" s="8"/>
      <c r="D67" s="8" t="s">
        <v>25</v>
      </c>
      <c r="E67" s="53">
        <v>307314674</v>
      </c>
      <c r="G67" s="13"/>
    </row>
    <row r="68" spans="1:7" ht="15.75" x14ac:dyDescent="0.25">
      <c r="A68" s="8"/>
      <c r="B68" s="8"/>
      <c r="C68" s="8"/>
      <c r="D68" s="8" t="s">
        <v>2</v>
      </c>
      <c r="E68" s="53">
        <v>26174357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53">
        <v>41282232</v>
      </c>
      <c r="F70" s="55"/>
      <c r="G70" s="54"/>
    </row>
    <row r="71" spans="1:7" ht="15.75" x14ac:dyDescent="0.25">
      <c r="A71" s="8"/>
      <c r="B71" s="8"/>
      <c r="C71" s="8"/>
      <c r="D71" s="8" t="s">
        <v>25</v>
      </c>
      <c r="E71" s="53">
        <v>425026022</v>
      </c>
      <c r="F71" s="55"/>
      <c r="G71" s="54"/>
    </row>
    <row r="72" spans="1:7" ht="15.75" x14ac:dyDescent="0.25">
      <c r="A72" s="8"/>
      <c r="B72" s="8"/>
      <c r="C72" s="8"/>
      <c r="D72" s="8" t="s">
        <v>2</v>
      </c>
      <c r="E72" s="53">
        <v>105376488</v>
      </c>
      <c r="F72" s="55"/>
      <c r="G72" s="54"/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3">
        <v>500000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3">
        <v>137159978</v>
      </c>
      <c r="F78" s="22"/>
    </row>
    <row r="79" spans="1:7" ht="15.75" x14ac:dyDescent="0.25">
      <c r="A79" s="8"/>
      <c r="B79" s="8"/>
      <c r="C79" s="8"/>
      <c r="D79" s="8" t="s">
        <v>13</v>
      </c>
      <c r="E79" s="53">
        <v>750850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53">
        <v>132547000</v>
      </c>
      <c r="F81" s="23"/>
    </row>
    <row r="82" spans="1:9" ht="15.75" x14ac:dyDescent="0.25">
      <c r="A82" s="8"/>
      <c r="B82" s="8"/>
      <c r="C82" s="8"/>
      <c r="D82" s="18" t="s">
        <v>13</v>
      </c>
      <c r="E82" s="53">
        <v>70431330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3744019451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3">
        <v>18645943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3">
        <v>1416880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3">
        <v>142247660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53">
        <v>199135229</v>
      </c>
      <c r="F110" s="6"/>
    </row>
    <row r="111" spans="1:9" ht="15.75" x14ac:dyDescent="0.25">
      <c r="A111" s="5" t="s">
        <v>1</v>
      </c>
      <c r="E111" s="4">
        <f>SUM(E96,E98,E100,E102,E104,E106,E108,E110)</f>
        <v>361445712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4105465163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DA10-1CBD-4E1E-A672-1B254F67C197}">
  <dimension ref="A1:I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69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57">
        <v>2419541164.29</v>
      </c>
      <c r="F11" s="57"/>
      <c r="G11" s="57"/>
    </row>
    <row r="12" spans="1:9" ht="15.75" x14ac:dyDescent="0.25">
      <c r="A12" s="8"/>
      <c r="B12" s="8"/>
      <c r="C12" s="8"/>
      <c r="D12" s="8" t="s">
        <v>55</v>
      </c>
      <c r="F12" s="60"/>
      <c r="G12" s="60"/>
    </row>
    <row r="13" spans="1:9" ht="15.75" x14ac:dyDescent="0.25">
      <c r="A13" s="8"/>
      <c r="B13" s="8"/>
      <c r="C13" s="8"/>
      <c r="D13" s="8" t="s">
        <v>54</v>
      </c>
      <c r="E13" s="60">
        <v>4175723538.0100002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6595264702.3000002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60">
        <v>490561618.63999999</v>
      </c>
      <c r="F16" s="60"/>
      <c r="G16" s="60"/>
    </row>
    <row r="17" spans="1:7" ht="15.75" x14ac:dyDescent="0.25">
      <c r="A17" s="8"/>
      <c r="B17" s="8"/>
      <c r="C17" s="8"/>
      <c r="D17" s="8" t="s">
        <v>50</v>
      </c>
      <c r="E17" s="60">
        <v>769808162.33000004</v>
      </c>
      <c r="F17" s="60"/>
      <c r="G17" s="60"/>
    </row>
    <row r="18" spans="1:7" ht="15.75" x14ac:dyDescent="0.25">
      <c r="A18" s="8"/>
      <c r="B18" s="8"/>
      <c r="C18" s="34"/>
      <c r="D18" s="8" t="s">
        <v>49</v>
      </c>
      <c r="E18" s="60">
        <v>35630979.130000003</v>
      </c>
      <c r="F18" s="60"/>
      <c r="G18" s="60"/>
    </row>
    <row r="19" spans="1:7" ht="15.75" x14ac:dyDescent="0.25">
      <c r="A19" s="8"/>
      <c r="B19" s="8"/>
      <c r="C19" s="8" t="s">
        <v>48</v>
      </c>
      <c r="D19" s="8"/>
      <c r="E19" s="29">
        <f>SUM(E16:E18)</f>
        <v>1296000760.1000001</v>
      </c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57">
        <v>2686609017</v>
      </c>
      <c r="F21" s="57"/>
      <c r="G21" s="57"/>
    </row>
    <row r="22" spans="1:7" ht="15.75" x14ac:dyDescent="0.25">
      <c r="A22" s="8"/>
      <c r="B22" s="8"/>
      <c r="C22" s="8" t="s">
        <v>45</v>
      </c>
      <c r="D22" s="8"/>
      <c r="E22" s="13">
        <v>0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31">
        <v>0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33">
        <v>0</v>
      </c>
    </row>
    <row r="27" spans="1:7" ht="15.75" x14ac:dyDescent="0.25">
      <c r="A27" s="8"/>
      <c r="B27" s="8"/>
      <c r="C27" s="8"/>
      <c r="D27" s="8" t="s">
        <v>40</v>
      </c>
      <c r="E27" s="31">
        <v>0</v>
      </c>
    </row>
    <row r="28" spans="1:7" ht="15.75" x14ac:dyDescent="0.25">
      <c r="A28" s="8"/>
      <c r="B28" s="8"/>
      <c r="C28" s="8" t="s">
        <v>39</v>
      </c>
      <c r="D28" s="8"/>
      <c r="E28" s="32"/>
    </row>
    <row r="29" spans="1:7" ht="15.75" x14ac:dyDescent="0.25">
      <c r="A29" s="8"/>
      <c r="B29" s="8"/>
      <c r="C29" s="8"/>
      <c r="D29" s="8" t="s">
        <v>38</v>
      </c>
      <c r="E29" s="57">
        <v>138202626.81999999</v>
      </c>
      <c r="F29" s="57"/>
      <c r="G29" s="57"/>
    </row>
    <row r="30" spans="1:7" ht="15.75" x14ac:dyDescent="0.25">
      <c r="A30" s="8"/>
      <c r="B30" s="8"/>
      <c r="C30" s="8"/>
      <c r="D30" s="8" t="s">
        <v>37</v>
      </c>
      <c r="E30" s="31">
        <v>0</v>
      </c>
    </row>
    <row r="31" spans="1:7" ht="15.75" x14ac:dyDescent="0.25">
      <c r="A31" s="8"/>
      <c r="B31" s="8"/>
      <c r="C31" s="8" t="s">
        <v>36</v>
      </c>
      <c r="D31" s="8"/>
      <c r="E31" s="30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10716077106.220001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59">
        <v>1065606964.45</v>
      </c>
      <c r="F42" s="59"/>
      <c r="G42" s="59"/>
    </row>
    <row r="43" spans="1:7" ht="15.75" x14ac:dyDescent="0.25">
      <c r="A43" s="8"/>
      <c r="B43" s="8"/>
      <c r="C43" s="8"/>
      <c r="D43" s="8" t="s">
        <v>25</v>
      </c>
      <c r="E43" s="59">
        <v>620388067.91999996</v>
      </c>
      <c r="F43" s="59"/>
      <c r="G43" s="59"/>
    </row>
    <row r="44" spans="1:7" ht="15.75" x14ac:dyDescent="0.25">
      <c r="A44" s="8"/>
      <c r="B44" s="8"/>
      <c r="C44" s="8"/>
      <c r="D44" s="8" t="s">
        <v>2</v>
      </c>
      <c r="E44" s="57">
        <v>23041170.5</v>
      </c>
      <c r="F44" s="57"/>
      <c r="G44" s="57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57">
        <v>183918993.52000001</v>
      </c>
      <c r="F46" s="57"/>
      <c r="G46" s="57"/>
    </row>
    <row r="47" spans="1:7" ht="15.75" x14ac:dyDescent="0.25">
      <c r="A47" s="8"/>
      <c r="B47" s="8"/>
      <c r="C47" s="8"/>
      <c r="D47" s="8" t="s">
        <v>25</v>
      </c>
      <c r="E47" s="57">
        <v>603494282.67999995</v>
      </c>
      <c r="F47" s="57"/>
      <c r="G47" s="57"/>
    </row>
    <row r="48" spans="1:7" ht="15.75" x14ac:dyDescent="0.25">
      <c r="A48" s="8"/>
      <c r="B48" s="8"/>
      <c r="C48" s="8"/>
      <c r="D48" s="8" t="s">
        <v>2</v>
      </c>
      <c r="E48" s="13">
        <v>0</v>
      </c>
    </row>
    <row r="49" spans="1:7" ht="15.75" x14ac:dyDescent="0.25">
      <c r="A49" s="8"/>
      <c r="B49" s="5" t="s">
        <v>8</v>
      </c>
      <c r="C49" s="8"/>
      <c r="D49" s="8"/>
      <c r="E49" s="11"/>
    </row>
    <row r="50" spans="1:7" ht="15.75" x14ac:dyDescent="0.25">
      <c r="A50" s="27"/>
      <c r="B50" s="27"/>
      <c r="C50" s="27"/>
      <c r="D50" s="8" t="s">
        <v>26</v>
      </c>
      <c r="E50" s="57">
        <v>1952693932.6400001</v>
      </c>
      <c r="F50" s="57"/>
      <c r="G50" s="57"/>
    </row>
    <row r="51" spans="1:7" ht="15.75" x14ac:dyDescent="0.25">
      <c r="A51" s="8"/>
      <c r="B51" s="8"/>
      <c r="C51" s="8"/>
      <c r="D51" s="8" t="s">
        <v>25</v>
      </c>
      <c r="E51" s="57">
        <v>864924427.55999994</v>
      </c>
      <c r="F51" s="57"/>
      <c r="G51" s="57"/>
    </row>
    <row r="52" spans="1:7" ht="15.75" x14ac:dyDescent="0.25">
      <c r="A52" s="8"/>
      <c r="B52" s="8"/>
      <c r="C52" s="8"/>
      <c r="D52" s="8" t="s">
        <v>2</v>
      </c>
      <c r="E52" s="13">
        <v>0</v>
      </c>
    </row>
    <row r="53" spans="1:7" ht="15.75" x14ac:dyDescent="0.25">
      <c r="A53" s="8"/>
      <c r="B53" s="5" t="s">
        <v>7</v>
      </c>
      <c r="C53" s="8"/>
      <c r="D53" s="8"/>
      <c r="E53" s="11"/>
    </row>
    <row r="54" spans="1:7" ht="15.75" x14ac:dyDescent="0.25">
      <c r="A54" s="8"/>
      <c r="B54" s="8"/>
      <c r="C54" s="8"/>
      <c r="D54" s="8" t="s">
        <v>26</v>
      </c>
      <c r="E54" s="13">
        <v>0</v>
      </c>
    </row>
    <row r="55" spans="1:7" ht="15.75" x14ac:dyDescent="0.25">
      <c r="A55" s="8"/>
      <c r="B55" s="8"/>
      <c r="C55" s="8"/>
      <c r="D55" s="8" t="s">
        <v>25</v>
      </c>
      <c r="E55" s="33">
        <v>0</v>
      </c>
    </row>
    <row r="56" spans="1:7" ht="15.75" x14ac:dyDescent="0.25">
      <c r="A56" s="8"/>
      <c r="B56" s="8"/>
      <c r="C56" s="12"/>
      <c r="D56" s="8" t="s">
        <v>2</v>
      </c>
      <c r="E56" s="20">
        <v>0</v>
      </c>
    </row>
    <row r="57" spans="1:7" ht="15.75" x14ac:dyDescent="0.25">
      <c r="A57" s="8"/>
      <c r="B57" s="5" t="s">
        <v>6</v>
      </c>
      <c r="C57" s="8"/>
      <c r="D57" s="8"/>
      <c r="E57" s="26"/>
    </row>
    <row r="58" spans="1:7" ht="15.75" x14ac:dyDescent="0.25">
      <c r="A58" s="8"/>
      <c r="B58" s="8"/>
      <c r="C58" s="8"/>
      <c r="D58" s="8" t="s">
        <v>26</v>
      </c>
      <c r="E58" s="57">
        <v>261871637.58000001</v>
      </c>
      <c r="F58" s="57"/>
      <c r="G58" s="57"/>
    </row>
    <row r="59" spans="1:7" ht="15.75" x14ac:dyDescent="0.25">
      <c r="A59" s="8"/>
      <c r="B59" s="8"/>
      <c r="C59" s="8"/>
      <c r="D59" s="8" t="s">
        <v>25</v>
      </c>
      <c r="E59" s="57">
        <v>674359685.11000001</v>
      </c>
      <c r="F59" s="57"/>
      <c r="G59" s="57"/>
    </row>
    <row r="60" spans="1:7" ht="15.75" x14ac:dyDescent="0.25">
      <c r="A60" s="8"/>
      <c r="B60" s="8"/>
      <c r="C60" s="8"/>
      <c r="D60" s="8" t="s">
        <v>2</v>
      </c>
      <c r="E60" s="10">
        <v>0</v>
      </c>
    </row>
    <row r="61" spans="1:7" ht="15.75" x14ac:dyDescent="0.25">
      <c r="A61" s="8"/>
      <c r="B61" s="5" t="s">
        <v>5</v>
      </c>
      <c r="C61" s="8"/>
      <c r="D61" s="8"/>
      <c r="E61" s="26"/>
    </row>
    <row r="62" spans="1:7" ht="15.75" x14ac:dyDescent="0.25">
      <c r="A62" s="8"/>
      <c r="B62" s="8"/>
      <c r="C62" s="8"/>
      <c r="D62" s="8" t="s">
        <v>26</v>
      </c>
      <c r="E62" s="57">
        <v>108904383.48</v>
      </c>
      <c r="F62" s="57"/>
      <c r="G62" s="57"/>
    </row>
    <row r="63" spans="1:7" ht="15.75" x14ac:dyDescent="0.25">
      <c r="A63" s="8"/>
      <c r="B63" s="5"/>
      <c r="C63" s="8"/>
      <c r="D63" s="8" t="s">
        <v>25</v>
      </c>
      <c r="E63" s="57">
        <v>373054833.81999999</v>
      </c>
      <c r="F63" s="57"/>
      <c r="G63" s="57"/>
    </row>
    <row r="64" spans="1:7" ht="15.75" x14ac:dyDescent="0.25">
      <c r="A64" s="8"/>
      <c r="B64" s="8"/>
      <c r="C64" s="8"/>
      <c r="D64" s="8" t="s">
        <v>2</v>
      </c>
      <c r="E64" s="13">
        <v>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57">
        <v>346373535.24000001</v>
      </c>
      <c r="F66" s="57"/>
      <c r="G66" s="57"/>
    </row>
    <row r="67" spans="1:7" ht="15.75" x14ac:dyDescent="0.25">
      <c r="A67" s="8"/>
      <c r="B67" s="8"/>
      <c r="C67" s="8"/>
      <c r="D67" s="8" t="s">
        <v>25</v>
      </c>
      <c r="E67" s="57">
        <v>727846073.19000006</v>
      </c>
      <c r="F67" s="57"/>
      <c r="G67" s="57"/>
    </row>
    <row r="68" spans="1:7" ht="15.75" x14ac:dyDescent="0.25">
      <c r="A68" s="8"/>
      <c r="B68" s="8"/>
      <c r="C68" s="8"/>
      <c r="D68" s="8" t="s">
        <v>2</v>
      </c>
      <c r="E68" s="57">
        <v>82018049.399999991</v>
      </c>
      <c r="F68" s="57"/>
      <c r="G68" s="57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57">
        <v>11961319.510000002</v>
      </c>
      <c r="F75" s="57"/>
      <c r="G75" s="57"/>
    </row>
    <row r="76" spans="1:7" ht="15.75" x14ac:dyDescent="0.25">
      <c r="A76" s="8"/>
      <c r="B76" s="8"/>
      <c r="C76" s="8"/>
      <c r="D76" s="8" t="s">
        <v>21</v>
      </c>
      <c r="E76" s="57">
        <v>61415602.32</v>
      </c>
      <c r="F76" s="57"/>
      <c r="G76" s="57"/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57">
        <v>125367267.44</v>
      </c>
      <c r="F78" s="57"/>
      <c r="G78" s="57"/>
    </row>
    <row r="79" spans="1:7" ht="15.75" x14ac:dyDescent="0.25">
      <c r="A79" s="8"/>
      <c r="B79" s="8"/>
      <c r="C79" s="8"/>
      <c r="D79" s="8" t="s">
        <v>13</v>
      </c>
      <c r="E79" s="33">
        <v>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58">
        <v>4538157.2699999996</v>
      </c>
      <c r="F82" s="58"/>
      <c r="G82" s="58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8091778383.6299982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57">
        <v>140825308.5</v>
      </c>
      <c r="F96" s="57"/>
      <c r="G96" s="57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57">
        <v>34028000</v>
      </c>
      <c r="F100" s="57"/>
      <c r="G100" s="57"/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57">
        <v>28436586</v>
      </c>
      <c r="F104" s="57"/>
      <c r="G104" s="57"/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57">
        <v>2327600</v>
      </c>
      <c r="F106" s="57"/>
      <c r="G106" s="57"/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57">
        <v>256441223.69</v>
      </c>
      <c r="F108" s="57"/>
      <c r="G108" s="57"/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3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462058718.19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8553837101.8199978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E2B18-A46F-42D1-9FDF-C2F51D63CC80}">
  <dimension ref="A1:I112"/>
  <sheetViews>
    <sheetView topLeftCell="A79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70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62">
        <v>278200610.80000001</v>
      </c>
    </row>
    <row r="12" spans="1:9" ht="15.75" x14ac:dyDescent="0.25">
      <c r="A12" s="8"/>
      <c r="B12" s="8"/>
      <c r="C12" s="8"/>
      <c r="D12" s="8" t="s">
        <v>55</v>
      </c>
      <c r="E12" s="62">
        <v>652100323.98000002</v>
      </c>
    </row>
    <row r="13" spans="1:9" ht="15.75" x14ac:dyDescent="0.25">
      <c r="A13" s="8"/>
      <c r="B13" s="8"/>
      <c r="C13" s="8"/>
      <c r="D13" s="8" t="s">
        <v>54</v>
      </c>
      <c r="E13" s="62">
        <v>25631818.780000001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955932753.55999994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62">
        <v>92392681.420000002</v>
      </c>
    </row>
    <row r="17" spans="1:5" ht="15.75" x14ac:dyDescent="0.25">
      <c r="A17" s="8"/>
      <c r="B17" s="8"/>
      <c r="C17" s="8"/>
      <c r="D17" s="8" t="s">
        <v>50</v>
      </c>
      <c r="E17" s="62">
        <v>247756242.97999999</v>
      </c>
    </row>
    <row r="18" spans="1:5" ht="15.75" x14ac:dyDescent="0.25">
      <c r="A18" s="8"/>
      <c r="B18" s="8"/>
      <c r="C18" s="34"/>
      <c r="D18" s="8" t="s">
        <v>49</v>
      </c>
      <c r="E18" s="62">
        <v>47237662.5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387386586.89999998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3">
        <v>826737246</v>
      </c>
    </row>
    <row r="22" spans="1:5" ht="15.75" x14ac:dyDescent="0.25">
      <c r="A22" s="8"/>
      <c r="B22" s="8"/>
      <c r="C22" s="8" t="s">
        <v>45</v>
      </c>
      <c r="D22" s="8"/>
      <c r="E22" s="13">
        <v>0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16">
        <v>0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2170056586.46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2">
        <v>302770346.44</v>
      </c>
    </row>
    <row r="43" spans="1:7" ht="15.75" x14ac:dyDescent="0.25">
      <c r="A43" s="8"/>
      <c r="B43" s="8"/>
      <c r="C43" s="8"/>
      <c r="D43" s="8" t="s">
        <v>25</v>
      </c>
      <c r="E43" s="62">
        <v>418938238.97000003</v>
      </c>
      <c r="F43" s="13"/>
    </row>
    <row r="44" spans="1:7" ht="15.75" x14ac:dyDescent="0.25">
      <c r="A44" s="8"/>
      <c r="B44" s="8"/>
      <c r="C44" s="8"/>
      <c r="D44" s="8" t="s">
        <v>2</v>
      </c>
      <c r="E44" s="62">
        <v>15622190.35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2">
        <v>114496210.70999999</v>
      </c>
    </row>
    <row r="47" spans="1:7" ht="15.75" x14ac:dyDescent="0.25">
      <c r="A47" s="8"/>
      <c r="B47" s="8"/>
      <c r="C47" s="8"/>
      <c r="D47" s="8" t="s">
        <v>25</v>
      </c>
      <c r="E47" s="62">
        <v>19546947.25</v>
      </c>
    </row>
    <row r="48" spans="1:7" ht="15.75" x14ac:dyDescent="0.25">
      <c r="A48" s="8"/>
      <c r="B48" s="8"/>
      <c r="C48" s="8"/>
      <c r="D48" s="8" t="s">
        <v>2</v>
      </c>
      <c r="E48" s="13">
        <v>0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62">
        <v>97741094.349999994</v>
      </c>
    </row>
    <row r="51" spans="1:5" ht="15.75" x14ac:dyDescent="0.25">
      <c r="A51" s="8"/>
      <c r="B51" s="8"/>
      <c r="C51" s="8"/>
      <c r="D51" s="8" t="s">
        <v>25</v>
      </c>
      <c r="E51" s="62">
        <v>16026181.779999999</v>
      </c>
    </row>
    <row r="52" spans="1:5" ht="15.75" x14ac:dyDescent="0.25">
      <c r="A52" s="8"/>
      <c r="B52" s="8"/>
      <c r="C52" s="8"/>
      <c r="D52" s="8" t="s">
        <v>2</v>
      </c>
      <c r="E52" s="13">
        <v>0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62">
        <v>2322856.25</v>
      </c>
    </row>
    <row r="55" spans="1:5" ht="15.75" x14ac:dyDescent="0.25">
      <c r="A55" s="8"/>
      <c r="B55" s="8"/>
      <c r="C55" s="8"/>
      <c r="D55" s="8" t="s">
        <v>25</v>
      </c>
      <c r="E55" s="62">
        <v>514500.01</v>
      </c>
    </row>
    <row r="56" spans="1:5" ht="15.75" x14ac:dyDescent="0.25">
      <c r="A56" s="8"/>
      <c r="B56" s="8"/>
      <c r="C56" s="12"/>
      <c r="D56" s="8" t="s">
        <v>2</v>
      </c>
      <c r="E56" s="62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62">
        <v>96314490.480000004</v>
      </c>
    </row>
    <row r="59" spans="1:5" ht="15.75" x14ac:dyDescent="0.25">
      <c r="A59" s="8"/>
      <c r="B59" s="8"/>
      <c r="C59" s="8"/>
      <c r="D59" s="8" t="s">
        <v>25</v>
      </c>
      <c r="E59" s="62">
        <v>196222962.03</v>
      </c>
    </row>
    <row r="60" spans="1:5" ht="15.75" x14ac:dyDescent="0.25">
      <c r="A60" s="8"/>
      <c r="B60" s="8"/>
      <c r="C60" s="8"/>
      <c r="D60" s="8" t="s">
        <v>2</v>
      </c>
      <c r="E60" s="62">
        <v>1268598.2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2">
        <v>6956205.9699999997</v>
      </c>
    </row>
    <row r="63" spans="1:5" ht="15.75" x14ac:dyDescent="0.25">
      <c r="A63" s="8"/>
      <c r="B63" s="5"/>
      <c r="C63" s="8"/>
      <c r="D63" s="8" t="s">
        <v>25</v>
      </c>
      <c r="E63" s="62">
        <v>47068738.689999998</v>
      </c>
    </row>
    <row r="64" spans="1:5" ht="15.75" x14ac:dyDescent="0.25">
      <c r="A64" s="8"/>
      <c r="B64" s="8"/>
      <c r="C64" s="8"/>
      <c r="D64" s="8" t="s">
        <v>2</v>
      </c>
      <c r="E64" s="62">
        <v>599720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2">
        <v>119602379.8</v>
      </c>
      <c r="G66" s="13"/>
    </row>
    <row r="67" spans="1:7" ht="15.75" x14ac:dyDescent="0.25">
      <c r="A67" s="8"/>
      <c r="B67" s="8"/>
      <c r="C67" s="8"/>
      <c r="D67" s="8" t="s">
        <v>25</v>
      </c>
      <c r="E67" s="62">
        <v>209318502.09</v>
      </c>
      <c r="G67" s="13"/>
    </row>
    <row r="68" spans="1:7" ht="15.75" x14ac:dyDescent="0.25">
      <c r="A68" s="8"/>
      <c r="B68" s="8"/>
      <c r="C68" s="8"/>
      <c r="D68" s="8" t="s">
        <v>2</v>
      </c>
      <c r="E68" s="62">
        <v>26208745.640000001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62">
        <v>18582832.780000001</v>
      </c>
    </row>
    <row r="71" spans="1:7" ht="15.75" x14ac:dyDescent="0.25">
      <c r="A71" s="8"/>
      <c r="B71" s="8"/>
      <c r="C71" s="8"/>
      <c r="D71" s="8" t="s">
        <v>25</v>
      </c>
      <c r="E71" s="62">
        <v>4884369.62</v>
      </c>
    </row>
    <row r="72" spans="1:7" ht="15.75" x14ac:dyDescent="0.25">
      <c r="A72" s="8"/>
      <c r="B72" s="8"/>
      <c r="C72" s="8"/>
      <c r="D72" s="8" t="s">
        <v>2</v>
      </c>
      <c r="E72" s="62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33">
        <v>0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2">
        <v>61322203.759999998</v>
      </c>
      <c r="F78" s="22"/>
    </row>
    <row r="79" spans="1:7" ht="15.75" x14ac:dyDescent="0.25">
      <c r="A79" s="8"/>
      <c r="B79" s="8"/>
      <c r="C79" s="8"/>
      <c r="D79" s="8" t="s">
        <v>13</v>
      </c>
      <c r="E79" s="62">
        <v>13017760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62">
        <v>109962051.88</v>
      </c>
      <c r="F81" s="23"/>
    </row>
    <row r="82" spans="1:9" ht="15.75" x14ac:dyDescent="0.25">
      <c r="A82" s="8"/>
      <c r="B82" s="8"/>
      <c r="C82" s="8"/>
      <c r="D82" s="18" t="s">
        <v>13</v>
      </c>
      <c r="E82" s="13">
        <v>0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62">
        <v>20159000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62">
        <v>70177073.170000002</v>
      </c>
    </row>
    <row r="92" spans="1:9" ht="15.75" x14ac:dyDescent="0.25">
      <c r="A92" s="8"/>
      <c r="B92" s="8"/>
      <c r="C92" s="8"/>
      <c r="D92" s="8" t="s">
        <v>13</v>
      </c>
      <c r="E92" s="62">
        <v>3168459.3</v>
      </c>
    </row>
    <row r="93" spans="1:9" ht="15.75" x14ac:dyDescent="0.25">
      <c r="A93" s="5" t="s">
        <v>12</v>
      </c>
      <c r="D93" s="8"/>
      <c r="E93" s="19">
        <f>SUM(E41:E92)</f>
        <v>1992812659.5200002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2">
        <v>36721385.5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2">
        <v>13058373.560000001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62">
        <v>1452175.5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2">
        <v>49750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2">
        <v>15918463.01</v>
      </c>
    </row>
    <row r="109" spans="1:9" ht="15.75" x14ac:dyDescent="0.25">
      <c r="A109" s="5"/>
      <c r="B109" s="5" t="s">
        <v>3</v>
      </c>
      <c r="C109" s="8"/>
      <c r="D109" s="8"/>
      <c r="E109" s="9"/>
      <c r="F109" s="62"/>
    </row>
    <row r="110" spans="1:9" ht="15.75" x14ac:dyDescent="0.25">
      <c r="B110" s="8"/>
      <c r="C110" s="8"/>
      <c r="D110" s="8" t="s">
        <v>2</v>
      </c>
      <c r="E110" s="13">
        <v>68296252</v>
      </c>
      <c r="F110" s="62"/>
    </row>
    <row r="111" spans="1:9" ht="15.75" x14ac:dyDescent="0.25">
      <c r="A111" s="5" t="s">
        <v>1</v>
      </c>
      <c r="E111" s="4">
        <f>SUM(E96,E98,E100,E102,E104,E106,E108,E110)</f>
        <v>135496399.56999999</v>
      </c>
      <c r="F111" s="61"/>
      <c r="G111" s="49"/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2128309059.0900002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5FF7-1DEC-4CED-8E17-BCEED50B4625}">
  <dimension ref="A1:I112"/>
  <sheetViews>
    <sheetView topLeftCell="A85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71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64">
        <v>460844826.04000002</v>
      </c>
    </row>
    <row r="12" spans="1:9" ht="15.75" x14ac:dyDescent="0.25">
      <c r="A12" s="8"/>
      <c r="B12" s="8"/>
      <c r="C12" s="8"/>
      <c r="D12" s="8" t="s">
        <v>55</v>
      </c>
      <c r="E12" s="64">
        <v>1916440687.9400001</v>
      </c>
    </row>
    <row r="13" spans="1:9" ht="15.75" x14ac:dyDescent="0.25">
      <c r="A13" s="8"/>
      <c r="B13" s="8"/>
      <c r="C13" s="8"/>
      <c r="D13" s="8" t="s">
        <v>54</v>
      </c>
      <c r="E13" s="13">
        <v>0</v>
      </c>
    </row>
    <row r="14" spans="1:9" ht="15.75" x14ac:dyDescent="0.25">
      <c r="A14" s="8"/>
      <c r="B14" s="8"/>
      <c r="C14" s="8" t="s">
        <v>53</v>
      </c>
      <c r="D14" s="8"/>
      <c r="E14" s="29">
        <f>SUM(E11:E13)</f>
        <v>2377285513.98</v>
      </c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13">
        <v>0</v>
      </c>
      <c r="F16" s="65"/>
    </row>
    <row r="17" spans="1:7" ht="15.75" x14ac:dyDescent="0.25">
      <c r="A17" s="8"/>
      <c r="B17" s="8"/>
      <c r="C17" s="8"/>
      <c r="D17" s="8" t="s">
        <v>50</v>
      </c>
      <c r="E17" s="64">
        <v>468367793.82999998</v>
      </c>
      <c r="F17" s="65"/>
      <c r="G17" s="49"/>
    </row>
    <row r="18" spans="1:7" ht="15.75" x14ac:dyDescent="0.25">
      <c r="A18" s="8"/>
      <c r="B18" s="8"/>
      <c r="C18" s="34"/>
      <c r="D18" s="8" t="s">
        <v>49</v>
      </c>
      <c r="E18" s="64">
        <v>365613362</v>
      </c>
      <c r="F18" s="64"/>
    </row>
    <row r="19" spans="1:7" ht="15.75" x14ac:dyDescent="0.25">
      <c r="A19" s="8"/>
      <c r="B19" s="8"/>
      <c r="C19" s="8" t="s">
        <v>48</v>
      </c>
      <c r="D19" s="8"/>
      <c r="E19" s="29">
        <f>SUM(E16:E18)</f>
        <v>833981155.82999992</v>
      </c>
      <c r="F19" s="64"/>
    </row>
    <row r="20" spans="1:7" ht="15.75" x14ac:dyDescent="0.25">
      <c r="A20" s="8"/>
      <c r="B20" s="8" t="s">
        <v>47</v>
      </c>
      <c r="C20" s="8"/>
      <c r="D20" s="8"/>
      <c r="E20" s="9"/>
    </row>
    <row r="21" spans="1:7" ht="15.75" x14ac:dyDescent="0.25">
      <c r="A21" s="8"/>
      <c r="B21" s="8"/>
      <c r="C21" s="8" t="s">
        <v>46</v>
      </c>
      <c r="D21" s="8"/>
      <c r="E21" s="64">
        <v>911749948</v>
      </c>
    </row>
    <row r="22" spans="1:7" ht="15.75" x14ac:dyDescent="0.25">
      <c r="A22" s="8"/>
      <c r="B22" s="8"/>
      <c r="C22" s="8" t="s">
        <v>45</v>
      </c>
      <c r="D22" s="8"/>
      <c r="E22" s="64">
        <v>4749507.08</v>
      </c>
    </row>
    <row r="23" spans="1:7" ht="15.75" x14ac:dyDescent="0.25">
      <c r="A23" s="8"/>
      <c r="B23" s="8"/>
      <c r="C23" s="8" t="s">
        <v>44</v>
      </c>
      <c r="D23" s="8"/>
      <c r="E23" s="17"/>
    </row>
    <row r="24" spans="1:7" ht="15.75" x14ac:dyDescent="0.25">
      <c r="A24" s="8"/>
      <c r="B24" s="8"/>
      <c r="C24" s="8"/>
      <c r="D24" s="8" t="s">
        <v>43</v>
      </c>
      <c r="E24" s="64">
        <v>229581726.58000001</v>
      </c>
    </row>
    <row r="25" spans="1:7" ht="15.75" x14ac:dyDescent="0.25">
      <c r="A25" s="8"/>
      <c r="B25" s="8"/>
      <c r="C25" s="8"/>
      <c r="D25" s="8" t="s">
        <v>42</v>
      </c>
      <c r="E25" s="16">
        <v>0</v>
      </c>
    </row>
    <row r="26" spans="1:7" ht="15.75" x14ac:dyDescent="0.25">
      <c r="A26" s="8"/>
      <c r="B26" s="8"/>
      <c r="C26" s="8"/>
      <c r="D26" s="8" t="s">
        <v>41</v>
      </c>
      <c r="E26" s="33">
        <v>0</v>
      </c>
    </row>
    <row r="27" spans="1:7" ht="15.75" x14ac:dyDescent="0.25">
      <c r="A27" s="8"/>
      <c r="B27" s="8"/>
      <c r="C27" s="8"/>
      <c r="D27" s="8" t="s">
        <v>40</v>
      </c>
      <c r="E27" s="31">
        <v>0</v>
      </c>
    </row>
    <row r="28" spans="1:7" ht="15.75" x14ac:dyDescent="0.25">
      <c r="A28" s="8"/>
      <c r="B28" s="8"/>
      <c r="C28" s="8" t="s">
        <v>39</v>
      </c>
      <c r="D28" s="8"/>
      <c r="E28" s="32"/>
    </row>
    <row r="29" spans="1:7" ht="15.75" x14ac:dyDescent="0.25">
      <c r="A29" s="8"/>
      <c r="B29" s="8"/>
      <c r="C29" s="8"/>
      <c r="D29" s="8" t="s">
        <v>38</v>
      </c>
      <c r="E29" s="64">
        <v>41313534.280000001</v>
      </c>
    </row>
    <row r="30" spans="1:7" ht="15.75" x14ac:dyDescent="0.25">
      <c r="A30" s="8"/>
      <c r="B30" s="8"/>
      <c r="C30" s="8"/>
      <c r="D30" s="8" t="s">
        <v>37</v>
      </c>
      <c r="E30" s="64">
        <v>146683450.81999999</v>
      </c>
    </row>
    <row r="31" spans="1:7" ht="15.75" x14ac:dyDescent="0.25">
      <c r="A31" s="8"/>
      <c r="B31" s="8"/>
      <c r="C31" s="8" t="s">
        <v>36</v>
      </c>
      <c r="D31" s="8"/>
      <c r="E31" s="30">
        <v>0</v>
      </c>
    </row>
    <row r="32" spans="1:7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10">
        <v>0</v>
      </c>
    </row>
    <row r="34" spans="1:7" ht="15.75" x14ac:dyDescent="0.25">
      <c r="A34" s="8"/>
      <c r="B34" s="8"/>
      <c r="C34" s="8"/>
      <c r="D34" s="8" t="s">
        <v>33</v>
      </c>
      <c r="E34" s="13">
        <v>0</v>
      </c>
    </row>
    <row r="35" spans="1:7" ht="15.75" x14ac:dyDescent="0.25">
      <c r="A35" s="8"/>
      <c r="B35" s="8"/>
      <c r="C35" s="8"/>
      <c r="D35" s="8" t="s">
        <v>32</v>
      </c>
      <c r="E35" s="11">
        <v>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4545344836.5699997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4">
        <v>480870017.53000003</v>
      </c>
    </row>
    <row r="43" spans="1:7" ht="15.75" x14ac:dyDescent="0.25">
      <c r="A43" s="8"/>
      <c r="B43" s="8"/>
      <c r="C43" s="8"/>
      <c r="D43" s="8" t="s">
        <v>25</v>
      </c>
      <c r="E43" s="64">
        <v>858004736.16999996</v>
      </c>
      <c r="F43" s="13"/>
    </row>
    <row r="44" spans="1:7" ht="15.75" x14ac:dyDescent="0.25">
      <c r="A44" s="8"/>
      <c r="B44" s="8"/>
      <c r="C44" s="8"/>
      <c r="D44" s="8" t="s">
        <v>2</v>
      </c>
      <c r="E44" s="64">
        <v>370252252.81999999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4">
        <v>30478106.579999998</v>
      </c>
    </row>
    <row r="47" spans="1:7" ht="15.75" x14ac:dyDescent="0.25">
      <c r="A47" s="8"/>
      <c r="B47" s="8"/>
      <c r="C47" s="8"/>
      <c r="D47" s="8" t="s">
        <v>25</v>
      </c>
      <c r="E47" s="64">
        <v>86790347.189999998</v>
      </c>
    </row>
    <row r="48" spans="1:7" ht="15.75" x14ac:dyDescent="0.25">
      <c r="A48" s="8"/>
      <c r="B48" s="8"/>
      <c r="C48" s="8"/>
      <c r="D48" s="8" t="s">
        <v>2</v>
      </c>
      <c r="E48" s="64">
        <v>1902685.4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64">
        <v>145901536.44999999</v>
      </c>
    </row>
    <row r="51" spans="1:5" ht="15.75" x14ac:dyDescent="0.25">
      <c r="A51" s="8"/>
      <c r="B51" s="8"/>
      <c r="C51" s="8"/>
      <c r="D51" s="8" t="s">
        <v>25</v>
      </c>
      <c r="E51" s="64">
        <v>51398829.270000003</v>
      </c>
    </row>
    <row r="52" spans="1:5" ht="15.75" x14ac:dyDescent="0.25">
      <c r="A52" s="8"/>
      <c r="B52" s="8"/>
      <c r="C52" s="8"/>
      <c r="D52" s="8" t="s">
        <v>2</v>
      </c>
      <c r="E52" s="64">
        <v>835919.93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64">
        <v>5614378.8799999999</v>
      </c>
    </row>
    <row r="55" spans="1:5" ht="15.75" x14ac:dyDescent="0.25">
      <c r="A55" s="8"/>
      <c r="B55" s="8"/>
      <c r="C55" s="8"/>
      <c r="D55" s="8" t="s">
        <v>25</v>
      </c>
      <c r="E55" s="64">
        <v>10249060.34</v>
      </c>
    </row>
    <row r="56" spans="1:5" ht="15.75" x14ac:dyDescent="0.25">
      <c r="A56" s="8"/>
      <c r="B56" s="8"/>
      <c r="C56" s="12"/>
      <c r="D56" s="8" t="s">
        <v>2</v>
      </c>
      <c r="E56" s="64">
        <v>95800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64">
        <v>56776020.299999997</v>
      </c>
    </row>
    <row r="59" spans="1:5" ht="15.75" x14ac:dyDescent="0.25">
      <c r="A59" s="8"/>
      <c r="B59" s="8"/>
      <c r="C59" s="8"/>
      <c r="D59" s="8" t="s">
        <v>25</v>
      </c>
      <c r="E59" s="64">
        <v>273391577.08999997</v>
      </c>
    </row>
    <row r="60" spans="1:5" ht="15.75" x14ac:dyDescent="0.25">
      <c r="A60" s="8"/>
      <c r="B60" s="8"/>
      <c r="C60" s="8"/>
      <c r="D60" s="8" t="s">
        <v>2</v>
      </c>
      <c r="E60" s="64">
        <v>40697.800000000003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4">
        <v>74967224.739999995</v>
      </c>
    </row>
    <row r="63" spans="1:5" ht="15.75" x14ac:dyDescent="0.25">
      <c r="A63" s="8"/>
      <c r="B63" s="5"/>
      <c r="C63" s="8"/>
      <c r="D63" s="8" t="s">
        <v>25</v>
      </c>
      <c r="E63" s="64">
        <v>96431710.930000007</v>
      </c>
    </row>
    <row r="64" spans="1:5" ht="15.75" x14ac:dyDescent="0.25">
      <c r="A64" s="8"/>
      <c r="B64" s="8"/>
      <c r="C64" s="8"/>
      <c r="D64" s="8" t="s">
        <v>2</v>
      </c>
      <c r="E64" s="64">
        <v>3539934.94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4">
        <v>177432864.95000002</v>
      </c>
      <c r="G66" s="13"/>
    </row>
    <row r="67" spans="1:7" ht="15.75" x14ac:dyDescent="0.25">
      <c r="A67" s="8"/>
      <c r="B67" s="8"/>
      <c r="C67" s="8"/>
      <c r="D67" s="8" t="s">
        <v>25</v>
      </c>
      <c r="E67" s="64">
        <v>133603326.28999999</v>
      </c>
      <c r="G67" s="13"/>
    </row>
    <row r="68" spans="1:7" ht="15.75" x14ac:dyDescent="0.25">
      <c r="A68" s="8"/>
      <c r="B68" s="8"/>
      <c r="C68" s="8"/>
      <c r="D68" s="8" t="s">
        <v>2</v>
      </c>
      <c r="E68" s="64">
        <v>565246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4">
        <v>17765912.850000001</v>
      </c>
    </row>
    <row r="76" spans="1:7" ht="15.75" x14ac:dyDescent="0.25">
      <c r="A76" s="8"/>
      <c r="B76" s="8"/>
      <c r="C76" s="8"/>
      <c r="D76" s="8" t="s">
        <v>21</v>
      </c>
      <c r="E76" s="64">
        <v>147988508.78999999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4">
        <v>19389345.329999998</v>
      </c>
      <c r="F78" s="22"/>
    </row>
    <row r="79" spans="1:7" ht="15.75" x14ac:dyDescent="0.25">
      <c r="A79" s="8"/>
      <c r="B79" s="8"/>
      <c r="C79" s="8"/>
      <c r="D79" s="8" t="s">
        <v>13</v>
      </c>
      <c r="E79" s="64">
        <v>16377640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64">
        <v>13705693.289999999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64">
        <v>81769723.040000007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13">
        <v>0</v>
      </c>
    </row>
    <row r="88" spans="1:9" ht="15.75" x14ac:dyDescent="0.25">
      <c r="A88" s="8"/>
      <c r="B88" s="8"/>
      <c r="C88" s="8"/>
      <c r="D88" s="8" t="s">
        <v>13</v>
      </c>
      <c r="E88" s="13">
        <v>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13">
        <v>0</v>
      </c>
    </row>
    <row r="91" spans="1:9" ht="15.75" x14ac:dyDescent="0.25">
      <c r="A91" s="8"/>
      <c r="B91" s="8"/>
      <c r="C91" s="8"/>
      <c r="D91" s="8" t="s">
        <v>14</v>
      </c>
      <c r="E91" s="13">
        <v>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3156139096.8999996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4">
        <v>1484268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33">
        <v>0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13">
        <v>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9">
        <v>0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13">
        <v>0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13">
        <v>0</v>
      </c>
      <c r="F110" s="6"/>
    </row>
    <row r="111" spans="1:9" ht="15.75" x14ac:dyDescent="0.25">
      <c r="A111" s="5" t="s">
        <v>1</v>
      </c>
      <c r="E111" s="4">
        <f>SUM(E96,E98,E100,E102,E104,E106,E108,E110)</f>
        <v>1484268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3157623364.8999996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5870-EA11-47E1-BD35-0182F8BAD1F9}">
  <dimension ref="A1:I112"/>
  <sheetViews>
    <sheetView topLeftCell="A85" workbookViewId="0">
      <selection activeCell="E110" sqref="E110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40" t="s">
        <v>72</v>
      </c>
      <c r="B1" s="40"/>
      <c r="C1" s="40"/>
      <c r="D1" s="40"/>
      <c r="E1" s="40"/>
      <c r="F1" s="40"/>
      <c r="G1" s="40"/>
      <c r="H1" s="40"/>
      <c r="I1" s="40"/>
    </row>
    <row r="2" spans="1:9" ht="15.75" x14ac:dyDescent="0.25">
      <c r="A2" s="46" t="s">
        <v>63</v>
      </c>
      <c r="B2" s="46"/>
      <c r="C2" s="46"/>
      <c r="D2" s="46"/>
      <c r="E2" s="46"/>
      <c r="F2" s="46"/>
      <c r="G2" s="46"/>
      <c r="H2" s="46"/>
      <c r="I2" s="46"/>
    </row>
    <row r="3" spans="1:9" ht="15.75" x14ac:dyDescent="0.25">
      <c r="A3" s="40" t="s">
        <v>62</v>
      </c>
      <c r="B3" s="40"/>
      <c r="C3" s="40"/>
      <c r="D3" s="40"/>
      <c r="E3" s="40"/>
      <c r="F3" s="40"/>
      <c r="G3" s="40"/>
      <c r="H3" s="40"/>
      <c r="I3" s="40"/>
    </row>
    <row r="4" spans="1:9" ht="15.75" x14ac:dyDescent="0.25">
      <c r="A4" s="40"/>
      <c r="B4" s="40"/>
      <c r="C4" s="40"/>
      <c r="D4" s="40"/>
      <c r="E4" s="40"/>
      <c r="F4" s="40"/>
      <c r="G4" s="40"/>
      <c r="H4" s="40"/>
      <c r="I4" s="40"/>
    </row>
    <row r="5" spans="1:9" ht="15.75" x14ac:dyDescent="0.25">
      <c r="A5" s="36"/>
      <c r="B5" s="36"/>
      <c r="C5" s="36"/>
      <c r="D5" s="36"/>
      <c r="E5" s="45"/>
      <c r="F5" s="45"/>
      <c r="G5" s="44"/>
      <c r="H5" s="43"/>
      <c r="I5" s="42"/>
    </row>
    <row r="6" spans="1:9" ht="15.75" customHeight="1" x14ac:dyDescent="0.25">
      <c r="A6" s="40" t="s">
        <v>61</v>
      </c>
      <c r="B6" s="40"/>
      <c r="C6" s="40"/>
      <c r="D6" s="40"/>
      <c r="E6" s="41" t="s">
        <v>60</v>
      </c>
    </row>
    <row r="7" spans="1:9" ht="15" customHeight="1" x14ac:dyDescent="0.25">
      <c r="A7" s="40"/>
      <c r="B7" s="40"/>
      <c r="C7" s="40"/>
      <c r="D7" s="40"/>
      <c r="E7" s="39"/>
    </row>
    <row r="8" spans="1:9" ht="15.75" x14ac:dyDescent="0.25">
      <c r="A8" s="38" t="s">
        <v>59</v>
      </c>
      <c r="B8" s="36"/>
      <c r="C8" s="36"/>
      <c r="D8" s="36"/>
      <c r="E8" s="37"/>
    </row>
    <row r="9" spans="1:9" ht="15.75" x14ac:dyDescent="0.25">
      <c r="A9" s="36"/>
      <c r="B9" s="36" t="s">
        <v>58</v>
      </c>
      <c r="C9" s="36"/>
      <c r="D9" s="36"/>
      <c r="E9" s="37"/>
    </row>
    <row r="10" spans="1:9" ht="15.75" x14ac:dyDescent="0.25">
      <c r="A10" s="36"/>
      <c r="B10" s="36"/>
      <c r="C10" s="36" t="s">
        <v>57</v>
      </c>
      <c r="D10" s="36"/>
    </row>
    <row r="11" spans="1:9" ht="15.75" customHeight="1" x14ac:dyDescent="0.25">
      <c r="A11" s="8"/>
      <c r="B11" s="8"/>
      <c r="C11" s="8"/>
      <c r="D11" s="8" t="s">
        <v>56</v>
      </c>
      <c r="E11" s="67">
        <v>85830169</v>
      </c>
    </row>
    <row r="12" spans="1:9" ht="15.75" x14ac:dyDescent="0.25">
      <c r="A12" s="8"/>
      <c r="B12" s="8"/>
      <c r="C12" s="8"/>
      <c r="D12" s="8" t="s">
        <v>55</v>
      </c>
      <c r="E12" s="67">
        <v>220085685</v>
      </c>
      <c r="F12" s="68"/>
      <c r="G12" s="54"/>
    </row>
    <row r="13" spans="1:9" ht="15.75" x14ac:dyDescent="0.25">
      <c r="A13" s="8"/>
      <c r="B13" s="8"/>
      <c r="C13" s="8"/>
      <c r="D13" s="8" t="s">
        <v>54</v>
      </c>
      <c r="E13" s="13">
        <v>89097283</v>
      </c>
      <c r="F13" s="68"/>
    </row>
    <row r="14" spans="1:9" ht="15.75" x14ac:dyDescent="0.25">
      <c r="A14" s="8"/>
      <c r="B14" s="8"/>
      <c r="C14" s="8" t="s">
        <v>53</v>
      </c>
      <c r="D14" s="8"/>
      <c r="E14" s="29">
        <f>SUM(E11:E13)</f>
        <v>395013137</v>
      </c>
      <c r="F14" s="68"/>
    </row>
    <row r="15" spans="1:9" ht="15.75" x14ac:dyDescent="0.25">
      <c r="A15" s="8"/>
      <c r="B15" s="8"/>
      <c r="C15" s="8" t="s">
        <v>52</v>
      </c>
      <c r="D15" s="8"/>
      <c r="E15" s="35"/>
    </row>
    <row r="16" spans="1:9" ht="15.75" x14ac:dyDescent="0.25">
      <c r="A16" s="8"/>
      <c r="B16" s="8"/>
      <c r="C16" s="8"/>
      <c r="D16" s="8" t="s">
        <v>51</v>
      </c>
      <c r="E16" s="68">
        <v>23608503</v>
      </c>
    </row>
    <row r="17" spans="1:5" ht="15.75" x14ac:dyDescent="0.25">
      <c r="A17" s="8"/>
      <c r="B17" s="8"/>
      <c r="C17" s="8"/>
      <c r="D17" s="8" t="s">
        <v>50</v>
      </c>
      <c r="E17" s="68">
        <v>84489349</v>
      </c>
    </row>
    <row r="18" spans="1:5" ht="15.75" x14ac:dyDescent="0.25">
      <c r="A18" s="8"/>
      <c r="B18" s="8"/>
      <c r="C18" s="34"/>
      <c r="D18" s="8" t="s">
        <v>49</v>
      </c>
      <c r="E18" s="68">
        <v>24126501</v>
      </c>
    </row>
    <row r="19" spans="1:5" ht="15.75" x14ac:dyDescent="0.25">
      <c r="A19" s="8"/>
      <c r="B19" s="8"/>
      <c r="C19" s="8" t="s">
        <v>48</v>
      </c>
      <c r="D19" s="8"/>
      <c r="E19" s="29">
        <f>SUM(E16:E18)</f>
        <v>132224353</v>
      </c>
    </row>
    <row r="20" spans="1:5" ht="15.75" x14ac:dyDescent="0.25">
      <c r="A20" s="8"/>
      <c r="B20" s="8" t="s">
        <v>47</v>
      </c>
      <c r="C20" s="8"/>
      <c r="D20" s="8"/>
      <c r="E20" s="9"/>
    </row>
    <row r="21" spans="1:5" ht="15.75" x14ac:dyDescent="0.25">
      <c r="A21" s="8"/>
      <c r="B21" s="8"/>
      <c r="C21" s="8" t="s">
        <v>46</v>
      </c>
      <c r="D21" s="8"/>
      <c r="E21" s="67">
        <v>544426252</v>
      </c>
    </row>
    <row r="22" spans="1:5" ht="15.75" x14ac:dyDescent="0.25">
      <c r="A22" s="8"/>
      <c r="B22" s="8"/>
      <c r="C22" s="8" t="s">
        <v>45</v>
      </c>
      <c r="D22" s="8"/>
      <c r="E22" s="67">
        <v>3285564</v>
      </c>
    </row>
    <row r="23" spans="1:5" ht="15.75" x14ac:dyDescent="0.25">
      <c r="A23" s="8"/>
      <c r="B23" s="8"/>
      <c r="C23" s="8" t="s">
        <v>44</v>
      </c>
      <c r="D23" s="8"/>
      <c r="E23" s="17"/>
    </row>
    <row r="24" spans="1:5" ht="15.75" x14ac:dyDescent="0.25">
      <c r="A24" s="8"/>
      <c r="B24" s="8"/>
      <c r="C24" s="8"/>
      <c r="D24" s="8" t="s">
        <v>43</v>
      </c>
      <c r="E24" s="31">
        <v>0</v>
      </c>
    </row>
    <row r="25" spans="1:5" ht="15.75" x14ac:dyDescent="0.25">
      <c r="A25" s="8"/>
      <c r="B25" s="8"/>
      <c r="C25" s="8"/>
      <c r="D25" s="8" t="s">
        <v>42</v>
      </c>
      <c r="E25" s="67">
        <v>122721</v>
      </c>
    </row>
    <row r="26" spans="1:5" ht="15.75" x14ac:dyDescent="0.25">
      <c r="A26" s="8"/>
      <c r="B26" s="8"/>
      <c r="C26" s="8"/>
      <c r="D26" s="8" t="s">
        <v>41</v>
      </c>
      <c r="E26" s="33">
        <v>0</v>
      </c>
    </row>
    <row r="27" spans="1:5" ht="15.75" x14ac:dyDescent="0.25">
      <c r="A27" s="8"/>
      <c r="B27" s="8"/>
      <c r="C27" s="8"/>
      <c r="D27" s="8" t="s">
        <v>40</v>
      </c>
      <c r="E27" s="31">
        <v>0</v>
      </c>
    </row>
    <row r="28" spans="1:5" ht="15.75" x14ac:dyDescent="0.25">
      <c r="A28" s="8"/>
      <c r="B28" s="8"/>
      <c r="C28" s="8" t="s">
        <v>39</v>
      </c>
      <c r="D28" s="8"/>
      <c r="E28" s="32"/>
    </row>
    <row r="29" spans="1:5" ht="15.75" x14ac:dyDescent="0.25">
      <c r="A29" s="8"/>
      <c r="B29" s="8"/>
      <c r="C29" s="8"/>
      <c r="D29" s="8" t="s">
        <v>38</v>
      </c>
      <c r="E29" s="13">
        <v>0</v>
      </c>
    </row>
    <row r="30" spans="1:5" ht="15.75" x14ac:dyDescent="0.25">
      <c r="A30" s="8"/>
      <c r="B30" s="8"/>
      <c r="C30" s="8"/>
      <c r="D30" s="8" t="s">
        <v>37</v>
      </c>
      <c r="E30" s="31">
        <v>0</v>
      </c>
    </row>
    <row r="31" spans="1:5" ht="15.75" x14ac:dyDescent="0.25">
      <c r="A31" s="8"/>
      <c r="B31" s="8"/>
      <c r="C31" s="8" t="s">
        <v>36</v>
      </c>
      <c r="D31" s="8"/>
      <c r="E31" s="30">
        <v>0</v>
      </c>
    </row>
    <row r="32" spans="1:5" ht="15.75" x14ac:dyDescent="0.25">
      <c r="A32" s="8"/>
      <c r="B32" s="8"/>
      <c r="C32" s="8" t="s">
        <v>35</v>
      </c>
      <c r="D32" s="8"/>
      <c r="E32" s="9"/>
    </row>
    <row r="33" spans="1:7" ht="15.75" x14ac:dyDescent="0.25">
      <c r="A33" s="8"/>
      <c r="B33" s="8"/>
      <c r="C33" s="8"/>
      <c r="D33" s="8" t="s">
        <v>34</v>
      </c>
      <c r="E33" s="67">
        <v>11210073</v>
      </c>
    </row>
    <row r="34" spans="1:7" ht="15.75" x14ac:dyDescent="0.25">
      <c r="A34" s="8"/>
      <c r="B34" s="8"/>
      <c r="C34" s="8"/>
      <c r="D34" s="8" t="s">
        <v>33</v>
      </c>
      <c r="E34" s="67">
        <v>1648750</v>
      </c>
    </row>
    <row r="35" spans="1:7" ht="15.75" x14ac:dyDescent="0.25">
      <c r="A35" s="8"/>
      <c r="B35" s="8"/>
      <c r="C35" s="8"/>
      <c r="D35" s="8" t="s">
        <v>32</v>
      </c>
      <c r="E35" s="67">
        <v>110000000</v>
      </c>
    </row>
    <row r="36" spans="1:7" ht="15.75" x14ac:dyDescent="0.25">
      <c r="A36" s="8"/>
      <c r="B36" s="8" t="s">
        <v>31</v>
      </c>
      <c r="C36" s="8"/>
      <c r="D36" s="8"/>
      <c r="E36" s="30">
        <v>0</v>
      </c>
    </row>
    <row r="37" spans="1:7" ht="15.75" x14ac:dyDescent="0.25">
      <c r="A37" s="8"/>
      <c r="B37" s="5" t="s">
        <v>30</v>
      </c>
      <c r="C37" s="8"/>
      <c r="D37" s="8"/>
      <c r="E37" s="29">
        <f>SUM(E14,E19,E21:E36)</f>
        <v>1197930850</v>
      </c>
    </row>
    <row r="38" spans="1:7" ht="15.75" x14ac:dyDescent="0.25">
      <c r="A38" s="8"/>
      <c r="B38" s="5"/>
      <c r="C38" s="8"/>
      <c r="D38" s="8"/>
      <c r="E38" s="28"/>
    </row>
    <row r="39" spans="1:7" ht="15.75" x14ac:dyDescent="0.25">
      <c r="A39" s="5" t="s">
        <v>29</v>
      </c>
      <c r="B39" s="5"/>
      <c r="C39" s="8"/>
      <c r="D39" s="8"/>
      <c r="E39" s="16"/>
    </row>
    <row r="40" spans="1:7" ht="15.75" x14ac:dyDescent="0.25">
      <c r="A40" s="5" t="s">
        <v>28</v>
      </c>
      <c r="B40" s="8"/>
      <c r="C40" s="8"/>
      <c r="D40" s="8"/>
      <c r="E40" s="16"/>
    </row>
    <row r="41" spans="1:7" ht="15.75" x14ac:dyDescent="0.25">
      <c r="A41" s="8"/>
      <c r="B41" s="5" t="s">
        <v>10</v>
      </c>
      <c r="C41" s="8"/>
      <c r="D41" s="8"/>
      <c r="E41" s="9"/>
    </row>
    <row r="42" spans="1:7" ht="15.75" x14ac:dyDescent="0.25">
      <c r="A42" s="8"/>
      <c r="B42" s="8"/>
      <c r="C42" s="8"/>
      <c r="D42" s="8" t="s">
        <v>26</v>
      </c>
      <c r="E42" s="66">
        <v>127114978.61000003</v>
      </c>
    </row>
    <row r="43" spans="1:7" ht="15.75" x14ac:dyDescent="0.25">
      <c r="A43" s="8"/>
      <c r="B43" s="8"/>
      <c r="C43" s="8"/>
      <c r="D43" s="8" t="s">
        <v>25</v>
      </c>
      <c r="E43" s="66">
        <v>297492495.92500001</v>
      </c>
      <c r="F43" s="13"/>
    </row>
    <row r="44" spans="1:7" ht="15.75" x14ac:dyDescent="0.25">
      <c r="A44" s="8"/>
      <c r="B44" s="8"/>
      <c r="C44" s="8"/>
      <c r="D44" s="8" t="s">
        <v>2</v>
      </c>
      <c r="E44" s="66">
        <v>9843102</v>
      </c>
      <c r="F44" s="13"/>
      <c r="G44" s="13"/>
    </row>
    <row r="45" spans="1:7" ht="15.75" x14ac:dyDescent="0.25">
      <c r="A45" s="8"/>
      <c r="B45" s="5" t="s">
        <v>9</v>
      </c>
      <c r="C45" s="8"/>
      <c r="D45" s="8"/>
      <c r="E45" s="9"/>
    </row>
    <row r="46" spans="1:7" ht="15.75" x14ac:dyDescent="0.25">
      <c r="A46" s="8"/>
      <c r="B46" s="8"/>
      <c r="C46" s="12"/>
      <c r="D46" s="8" t="s">
        <v>26</v>
      </c>
      <c r="E46" s="66">
        <v>5891159.2300000004</v>
      </c>
    </row>
    <row r="47" spans="1:7" ht="15.75" x14ac:dyDescent="0.25">
      <c r="A47" s="8"/>
      <c r="B47" s="8"/>
      <c r="C47" s="8"/>
      <c r="D47" s="8" t="s">
        <v>25</v>
      </c>
      <c r="E47" s="67">
        <v>52684675.219999999</v>
      </c>
    </row>
    <row r="48" spans="1:7" ht="15.75" x14ac:dyDescent="0.25">
      <c r="A48" s="8"/>
      <c r="B48" s="8"/>
      <c r="C48" s="8"/>
      <c r="D48" s="8" t="s">
        <v>2</v>
      </c>
      <c r="E48" s="66">
        <v>18641208.440000001</v>
      </c>
    </row>
    <row r="49" spans="1:5" ht="15.75" x14ac:dyDescent="0.25">
      <c r="A49" s="8"/>
      <c r="B49" s="5" t="s">
        <v>8</v>
      </c>
      <c r="C49" s="8"/>
      <c r="D49" s="8"/>
      <c r="E49" s="11"/>
    </row>
    <row r="50" spans="1:5" ht="15.75" x14ac:dyDescent="0.25">
      <c r="A50" s="27"/>
      <c r="B50" s="27"/>
      <c r="C50" s="27"/>
      <c r="D50" s="8" t="s">
        <v>26</v>
      </c>
      <c r="E50" s="66">
        <v>77875031.819999993</v>
      </c>
    </row>
    <row r="51" spans="1:5" ht="15.75" x14ac:dyDescent="0.25">
      <c r="A51" s="8"/>
      <c r="B51" s="8"/>
      <c r="C51" s="8"/>
      <c r="D51" s="8" t="s">
        <v>25</v>
      </c>
      <c r="E51" s="67">
        <v>122307556.36200002</v>
      </c>
    </row>
    <row r="52" spans="1:5" ht="15.75" x14ac:dyDescent="0.25">
      <c r="A52" s="8"/>
      <c r="B52" s="8"/>
      <c r="C52" s="8"/>
      <c r="D52" s="8" t="s">
        <v>2</v>
      </c>
      <c r="E52" s="66">
        <v>1341172.6000000001</v>
      </c>
    </row>
    <row r="53" spans="1:5" ht="15.75" x14ac:dyDescent="0.25">
      <c r="A53" s="8"/>
      <c r="B53" s="5" t="s">
        <v>7</v>
      </c>
      <c r="C53" s="8"/>
      <c r="D53" s="8"/>
      <c r="E53" s="11"/>
    </row>
    <row r="54" spans="1:5" ht="15.75" x14ac:dyDescent="0.25">
      <c r="A54" s="8"/>
      <c r="B54" s="8"/>
      <c r="C54" s="8"/>
      <c r="D54" s="8" t="s">
        <v>26</v>
      </c>
      <c r="E54" s="13">
        <v>0</v>
      </c>
    </row>
    <row r="55" spans="1:5" ht="15.75" x14ac:dyDescent="0.25">
      <c r="A55" s="8"/>
      <c r="B55" s="8"/>
      <c r="C55" s="8"/>
      <c r="D55" s="8" t="s">
        <v>25</v>
      </c>
      <c r="E55" s="33">
        <v>0</v>
      </c>
    </row>
    <row r="56" spans="1:5" ht="15.75" x14ac:dyDescent="0.25">
      <c r="A56" s="8"/>
      <c r="B56" s="8"/>
      <c r="C56" s="12"/>
      <c r="D56" s="8" t="s">
        <v>2</v>
      </c>
      <c r="E56" s="20">
        <v>0</v>
      </c>
    </row>
    <row r="57" spans="1:5" ht="15.75" x14ac:dyDescent="0.25">
      <c r="A57" s="8"/>
      <c r="B57" s="5" t="s">
        <v>6</v>
      </c>
      <c r="C57" s="8"/>
      <c r="D57" s="8"/>
      <c r="E57" s="26"/>
    </row>
    <row r="58" spans="1:5" ht="15.75" x14ac:dyDescent="0.25">
      <c r="A58" s="8"/>
      <c r="B58" s="8"/>
      <c r="C58" s="8"/>
      <c r="D58" s="8" t="s">
        <v>26</v>
      </c>
      <c r="E58" s="10">
        <v>0</v>
      </c>
    </row>
    <row r="59" spans="1:5" ht="15.75" x14ac:dyDescent="0.25">
      <c r="A59" s="8"/>
      <c r="B59" s="8"/>
      <c r="C59" s="8"/>
      <c r="D59" s="8" t="s">
        <v>25</v>
      </c>
      <c r="E59" s="51">
        <v>0</v>
      </c>
    </row>
    <row r="60" spans="1:5" ht="15.75" x14ac:dyDescent="0.25">
      <c r="A60" s="8"/>
      <c r="B60" s="8"/>
      <c r="C60" s="8"/>
      <c r="D60" s="8" t="s">
        <v>2</v>
      </c>
      <c r="E60" s="10">
        <v>0</v>
      </c>
    </row>
    <row r="61" spans="1:5" ht="15.75" x14ac:dyDescent="0.25">
      <c r="A61" s="8"/>
      <c r="B61" s="5" t="s">
        <v>5</v>
      </c>
      <c r="C61" s="8"/>
      <c r="D61" s="8"/>
      <c r="E61" s="26"/>
    </row>
    <row r="62" spans="1:5" ht="15.75" x14ac:dyDescent="0.25">
      <c r="A62" s="8"/>
      <c r="B62" s="8"/>
      <c r="C62" s="8"/>
      <c r="D62" s="8" t="s">
        <v>26</v>
      </c>
      <c r="E62" s="66">
        <v>8134418.7100000009</v>
      </c>
    </row>
    <row r="63" spans="1:5" ht="15.75" x14ac:dyDescent="0.25">
      <c r="A63" s="8"/>
      <c r="B63" s="5"/>
      <c r="C63" s="8"/>
      <c r="D63" s="8" t="s">
        <v>25</v>
      </c>
      <c r="E63" s="67">
        <v>24267794.588333335</v>
      </c>
    </row>
    <row r="64" spans="1:5" ht="15.75" x14ac:dyDescent="0.25">
      <c r="A64" s="8"/>
      <c r="B64" s="8"/>
      <c r="C64" s="8"/>
      <c r="D64" s="8" t="s">
        <v>2</v>
      </c>
      <c r="E64" s="66">
        <v>876450</v>
      </c>
    </row>
    <row r="65" spans="1:7" ht="15.75" x14ac:dyDescent="0.25">
      <c r="A65" s="8"/>
      <c r="B65" s="5" t="s">
        <v>4</v>
      </c>
      <c r="C65" s="8"/>
      <c r="D65" s="8"/>
      <c r="E65" s="11"/>
    </row>
    <row r="66" spans="1:7" ht="15.75" x14ac:dyDescent="0.25">
      <c r="A66" s="8"/>
      <c r="B66" s="8"/>
      <c r="C66" s="8"/>
      <c r="D66" s="8" t="s">
        <v>26</v>
      </c>
      <c r="E66" s="66">
        <v>20914819.670000002</v>
      </c>
      <c r="G66" s="13"/>
    </row>
    <row r="67" spans="1:7" ht="15.75" x14ac:dyDescent="0.25">
      <c r="A67" s="8"/>
      <c r="B67" s="8"/>
      <c r="C67" s="8"/>
      <c r="D67" s="8" t="s">
        <v>25</v>
      </c>
      <c r="E67" s="67">
        <v>63543508.739404768</v>
      </c>
      <c r="G67" s="13"/>
    </row>
    <row r="68" spans="1:7" ht="15.75" x14ac:dyDescent="0.25">
      <c r="A68" s="8"/>
      <c r="B68" s="8"/>
      <c r="C68" s="8"/>
      <c r="D68" s="8" t="s">
        <v>2</v>
      </c>
      <c r="E68" s="66">
        <v>8157469.8100000005</v>
      </c>
      <c r="G68" s="13"/>
    </row>
    <row r="69" spans="1:7" ht="15.75" x14ac:dyDescent="0.25">
      <c r="A69" s="8"/>
      <c r="B69" s="5" t="s">
        <v>27</v>
      </c>
      <c r="C69" s="8"/>
      <c r="D69" s="8"/>
      <c r="E69" s="9"/>
    </row>
    <row r="70" spans="1:7" ht="15.75" x14ac:dyDescent="0.25">
      <c r="A70" s="8"/>
      <c r="B70" s="8"/>
      <c r="C70" s="8"/>
      <c r="D70" s="8" t="s">
        <v>26</v>
      </c>
      <c r="E70" s="16">
        <v>0</v>
      </c>
    </row>
    <row r="71" spans="1:7" ht="15.75" x14ac:dyDescent="0.25">
      <c r="A71" s="8"/>
      <c r="B71" s="8"/>
      <c r="C71" s="8"/>
      <c r="D71" s="8" t="s">
        <v>25</v>
      </c>
      <c r="E71" s="16">
        <v>0</v>
      </c>
    </row>
    <row r="72" spans="1:7" ht="15.75" x14ac:dyDescent="0.25">
      <c r="A72" s="8"/>
      <c r="B72" s="8"/>
      <c r="C72" s="8"/>
      <c r="D72" s="8" t="s">
        <v>2</v>
      </c>
      <c r="E72" s="24">
        <v>0</v>
      </c>
    </row>
    <row r="73" spans="1:7" ht="15.75" x14ac:dyDescent="0.25">
      <c r="A73" s="8"/>
      <c r="B73" s="5" t="s">
        <v>24</v>
      </c>
      <c r="C73" s="8"/>
      <c r="D73" s="8"/>
      <c r="E73" s="9"/>
    </row>
    <row r="74" spans="1:7" ht="15.75" x14ac:dyDescent="0.25">
      <c r="A74" s="8"/>
      <c r="B74" s="8"/>
      <c r="C74" s="8" t="s">
        <v>23</v>
      </c>
      <c r="D74" s="8"/>
      <c r="E74" s="16"/>
    </row>
    <row r="75" spans="1:7" ht="15.75" x14ac:dyDescent="0.25">
      <c r="A75" s="8"/>
      <c r="B75" s="8"/>
      <c r="C75" s="8"/>
      <c r="D75" s="8" t="s">
        <v>22</v>
      </c>
      <c r="E75" s="66">
        <v>45924169.650000006</v>
      </c>
    </row>
    <row r="76" spans="1:7" ht="15.75" x14ac:dyDescent="0.25">
      <c r="A76" s="8"/>
      <c r="B76" s="8"/>
      <c r="C76" s="8"/>
      <c r="D76" s="8" t="s">
        <v>21</v>
      </c>
      <c r="E76" s="47">
        <v>0</v>
      </c>
    </row>
    <row r="77" spans="1:7" ht="15.75" x14ac:dyDescent="0.25">
      <c r="A77" s="8"/>
      <c r="B77" s="8"/>
      <c r="C77" s="18" t="s">
        <v>20</v>
      </c>
      <c r="D77" s="8"/>
      <c r="E77" s="16"/>
    </row>
    <row r="78" spans="1:7" ht="15.75" x14ac:dyDescent="0.25">
      <c r="A78" s="8"/>
      <c r="B78" s="8"/>
      <c r="C78" s="8"/>
      <c r="D78" s="8" t="s">
        <v>14</v>
      </c>
      <c r="E78" s="66">
        <v>18668349.25</v>
      </c>
      <c r="F78" s="22"/>
    </row>
    <row r="79" spans="1:7" ht="15.75" x14ac:dyDescent="0.25">
      <c r="A79" s="8"/>
      <c r="B79" s="8"/>
      <c r="C79" s="8"/>
      <c r="D79" s="8" t="s">
        <v>13</v>
      </c>
      <c r="E79" s="66">
        <v>9609069.4600000009</v>
      </c>
    </row>
    <row r="80" spans="1:7" ht="15.75" x14ac:dyDescent="0.25">
      <c r="A80" s="8"/>
      <c r="B80" s="8"/>
      <c r="C80" s="8" t="s">
        <v>19</v>
      </c>
      <c r="D80" s="8"/>
      <c r="E80" s="17"/>
    </row>
    <row r="81" spans="1:9" ht="15.75" x14ac:dyDescent="0.25">
      <c r="A81" s="8"/>
      <c r="B81" s="8"/>
      <c r="C81" s="8"/>
      <c r="D81" s="18" t="s">
        <v>14</v>
      </c>
      <c r="E81" s="13">
        <v>0</v>
      </c>
      <c r="F81" s="23"/>
    </row>
    <row r="82" spans="1:9" ht="15.75" x14ac:dyDescent="0.25">
      <c r="A82" s="8"/>
      <c r="B82" s="8"/>
      <c r="C82" s="8"/>
      <c r="D82" s="18" t="s">
        <v>13</v>
      </c>
      <c r="E82" s="66">
        <v>30046116.380000003</v>
      </c>
      <c r="F82" s="22"/>
    </row>
    <row r="83" spans="1:9" ht="15.75" x14ac:dyDescent="0.25">
      <c r="A83" s="8"/>
      <c r="B83" s="8"/>
      <c r="C83" s="8" t="s">
        <v>18</v>
      </c>
      <c r="D83" s="8"/>
    </row>
    <row r="84" spans="1:9" ht="15.75" x14ac:dyDescent="0.25">
      <c r="A84" s="8"/>
      <c r="B84" s="8"/>
      <c r="C84" s="8"/>
      <c r="D84" s="8" t="s">
        <v>14</v>
      </c>
      <c r="E84" s="21">
        <v>0</v>
      </c>
    </row>
    <row r="85" spans="1:9" ht="15.75" x14ac:dyDescent="0.25">
      <c r="A85" s="8"/>
      <c r="B85" s="8"/>
      <c r="C85" s="8"/>
      <c r="D85" s="8" t="s">
        <v>13</v>
      </c>
      <c r="E85" s="21">
        <v>0</v>
      </c>
    </row>
    <row r="86" spans="1:9" ht="15.75" x14ac:dyDescent="0.25">
      <c r="A86" s="8"/>
      <c r="B86" s="8"/>
      <c r="C86" s="8" t="s">
        <v>17</v>
      </c>
      <c r="D86" s="8"/>
      <c r="E86" s="16"/>
    </row>
    <row r="87" spans="1:9" ht="15.75" x14ac:dyDescent="0.25">
      <c r="A87" s="8"/>
      <c r="B87" s="8"/>
      <c r="C87" s="8"/>
      <c r="D87" s="8" t="s">
        <v>14</v>
      </c>
      <c r="E87" s="66">
        <v>1607033.76</v>
      </c>
    </row>
    <row r="88" spans="1:9" ht="15.75" x14ac:dyDescent="0.25">
      <c r="A88" s="8"/>
      <c r="B88" s="8"/>
      <c r="C88" s="8"/>
      <c r="D88" s="8" t="s">
        <v>13</v>
      </c>
      <c r="E88" s="66">
        <v>27300</v>
      </c>
    </row>
    <row r="89" spans="1:9" ht="15.75" x14ac:dyDescent="0.25">
      <c r="A89" s="8"/>
      <c r="B89" s="8"/>
      <c r="C89" s="8" t="s">
        <v>16</v>
      </c>
      <c r="D89" s="8"/>
      <c r="E89" s="16"/>
    </row>
    <row r="90" spans="1:9" ht="15.75" x14ac:dyDescent="0.25">
      <c r="A90" s="8"/>
      <c r="B90" s="8"/>
      <c r="C90" s="8"/>
      <c r="D90" s="8" t="s">
        <v>15</v>
      </c>
      <c r="E90" s="66">
        <v>8011196.0300000003</v>
      </c>
    </row>
    <row r="91" spans="1:9" ht="15.75" x14ac:dyDescent="0.25">
      <c r="A91" s="8"/>
      <c r="B91" s="8"/>
      <c r="C91" s="8"/>
      <c r="D91" s="8" t="s">
        <v>14</v>
      </c>
      <c r="E91" s="66">
        <v>18808000</v>
      </c>
    </row>
    <row r="92" spans="1:9" ht="15.75" x14ac:dyDescent="0.25">
      <c r="A92" s="8"/>
      <c r="B92" s="8"/>
      <c r="C92" s="8"/>
      <c r="D92" s="8" t="s">
        <v>13</v>
      </c>
      <c r="E92" s="20">
        <v>0</v>
      </c>
    </row>
    <row r="93" spans="1:9" ht="15.75" x14ac:dyDescent="0.25">
      <c r="A93" s="5" t="s">
        <v>12</v>
      </c>
      <c r="D93" s="8"/>
      <c r="E93" s="19">
        <f>SUM(E41:E92)</f>
        <v>971787076.25473809</v>
      </c>
    </row>
    <row r="94" spans="1:9" ht="15.75" x14ac:dyDescent="0.25">
      <c r="A94" s="5" t="s">
        <v>11</v>
      </c>
      <c r="B94" s="8"/>
      <c r="C94" s="5"/>
      <c r="D94" s="18"/>
      <c r="E94" s="16"/>
    </row>
    <row r="95" spans="1:9" ht="15.75" x14ac:dyDescent="0.25">
      <c r="A95" s="8"/>
      <c r="B95" s="5" t="s">
        <v>10</v>
      </c>
      <c r="C95" s="8"/>
      <c r="D95" s="8"/>
      <c r="E95" s="17"/>
      <c r="H95" s="15"/>
      <c r="I95" s="14"/>
    </row>
    <row r="96" spans="1:9" ht="15.75" x14ac:dyDescent="0.25">
      <c r="A96" s="8"/>
      <c r="B96" s="8"/>
      <c r="C96" s="8"/>
      <c r="D96" s="8" t="s">
        <v>2</v>
      </c>
      <c r="E96" s="66">
        <v>27181902</v>
      </c>
      <c r="F96" s="15"/>
      <c r="G96" s="8"/>
      <c r="I96" s="14"/>
    </row>
    <row r="97" spans="1:9" ht="15.75" x14ac:dyDescent="0.25">
      <c r="A97" s="8"/>
      <c r="B97" s="5" t="s">
        <v>9</v>
      </c>
      <c r="C97" s="8"/>
      <c r="D97" s="8"/>
      <c r="E97" s="16"/>
      <c r="F97" s="15"/>
      <c r="G97" s="8"/>
      <c r="H97" s="15"/>
      <c r="I97" s="14"/>
    </row>
    <row r="98" spans="1:9" ht="15.75" x14ac:dyDescent="0.25">
      <c r="B98" s="8"/>
      <c r="C98" s="8"/>
      <c r="D98" s="8" t="s">
        <v>2</v>
      </c>
      <c r="E98" s="67">
        <v>19963243.210000001</v>
      </c>
    </row>
    <row r="99" spans="1:9" ht="15.75" customHeight="1" x14ac:dyDescent="0.25">
      <c r="B99" s="5" t="s">
        <v>8</v>
      </c>
      <c r="C99" s="8"/>
      <c r="D99" s="8"/>
      <c r="E99" s="9"/>
    </row>
    <row r="100" spans="1:9" ht="15.75" customHeight="1" x14ac:dyDescent="0.25">
      <c r="B100" s="8"/>
      <c r="C100" s="8"/>
      <c r="D100" s="8" t="s">
        <v>2</v>
      </c>
      <c r="E100" s="67">
        <v>234490</v>
      </c>
    </row>
    <row r="101" spans="1:9" ht="15.75" customHeight="1" x14ac:dyDescent="0.25">
      <c r="B101" s="5" t="s">
        <v>7</v>
      </c>
      <c r="C101" s="8"/>
      <c r="D101" s="8"/>
      <c r="E101" s="9"/>
    </row>
    <row r="102" spans="1:9" ht="15.75" x14ac:dyDescent="0.25">
      <c r="B102" s="8"/>
      <c r="C102" s="12"/>
      <c r="D102" s="8" t="s">
        <v>2</v>
      </c>
      <c r="E102" s="11">
        <v>0</v>
      </c>
    </row>
    <row r="103" spans="1:9" ht="15.75" x14ac:dyDescent="0.25">
      <c r="B103" s="5" t="s">
        <v>6</v>
      </c>
      <c r="C103" s="8"/>
      <c r="D103" s="8"/>
      <c r="E103" s="9"/>
    </row>
    <row r="104" spans="1:9" ht="15.75" x14ac:dyDescent="0.25">
      <c r="B104" s="8"/>
      <c r="C104" s="8"/>
      <c r="D104" s="8" t="s">
        <v>2</v>
      </c>
      <c r="E104" s="10">
        <v>0</v>
      </c>
    </row>
    <row r="105" spans="1:9" ht="15.75" x14ac:dyDescent="0.25">
      <c r="B105" s="5" t="s">
        <v>5</v>
      </c>
      <c r="C105" s="8"/>
      <c r="D105" s="8"/>
    </row>
    <row r="106" spans="1:9" ht="15.75" x14ac:dyDescent="0.25">
      <c r="B106" s="8"/>
      <c r="C106" s="8"/>
      <c r="D106" s="8" t="s">
        <v>2</v>
      </c>
      <c r="E106" s="66">
        <v>960695</v>
      </c>
    </row>
    <row r="107" spans="1:9" ht="15.75" x14ac:dyDescent="0.25">
      <c r="B107" s="5" t="s">
        <v>4</v>
      </c>
      <c r="C107" s="8"/>
      <c r="D107" s="8"/>
      <c r="E107" s="9"/>
    </row>
    <row r="108" spans="1:9" ht="15.75" x14ac:dyDescent="0.25">
      <c r="B108" s="8"/>
      <c r="C108" s="8"/>
      <c r="D108" s="8" t="s">
        <v>2</v>
      </c>
      <c r="E108" s="66">
        <v>8895069.290000001</v>
      </c>
    </row>
    <row r="109" spans="1:9" ht="15.75" x14ac:dyDescent="0.25">
      <c r="A109" s="5"/>
      <c r="B109" s="5" t="s">
        <v>3</v>
      </c>
      <c r="C109" s="8"/>
      <c r="D109" s="8"/>
      <c r="E109" s="9"/>
    </row>
    <row r="110" spans="1:9" ht="15.75" x14ac:dyDescent="0.25">
      <c r="B110" s="8"/>
      <c r="C110" s="8"/>
      <c r="D110" s="8" t="s">
        <v>2</v>
      </c>
      <c r="E110" s="66">
        <v>4371998</v>
      </c>
      <c r="F110" s="6"/>
    </row>
    <row r="111" spans="1:9" ht="15.75" x14ac:dyDescent="0.25">
      <c r="A111" s="5" t="s">
        <v>1</v>
      </c>
      <c r="E111" s="4">
        <f>SUM(E96,E98,E100,E102,E104,E106,E108,E110)</f>
        <v>61607397.5</v>
      </c>
    </row>
    <row r="112" spans="1:9" ht="30" customHeight="1" x14ac:dyDescent="0.35">
      <c r="A112" s="3" t="s">
        <v>0</v>
      </c>
      <c r="B112" s="2"/>
      <c r="C112" s="2"/>
      <c r="D112" s="2"/>
      <c r="E112" s="1">
        <f>SUM(E93,E111)</f>
        <v>1033394473.7547381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Caloocan</vt:lpstr>
      <vt:lpstr>Las Pinas</vt:lpstr>
      <vt:lpstr>Makati</vt:lpstr>
      <vt:lpstr>Malabon</vt:lpstr>
      <vt:lpstr>Mandaluyong</vt:lpstr>
      <vt:lpstr>Manila</vt:lpstr>
      <vt:lpstr>Marikina</vt:lpstr>
      <vt:lpstr>Muntinlupa</vt:lpstr>
      <vt:lpstr>Navotas</vt:lpstr>
      <vt:lpstr>Paranaque</vt:lpstr>
      <vt:lpstr>Pasay</vt:lpstr>
      <vt:lpstr>Pasig</vt:lpstr>
      <vt:lpstr>Quezon</vt:lpstr>
      <vt:lpstr>San Juan</vt:lpstr>
      <vt:lpstr>Taguig</vt:lpstr>
      <vt:lpstr>Valenzuela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Jens</dc:creator>
  <cp:lastModifiedBy>Jens</cp:lastModifiedBy>
  <dcterms:created xsi:type="dcterms:W3CDTF">2021-09-20T11:31:24Z</dcterms:created>
  <dcterms:modified xsi:type="dcterms:W3CDTF">2021-09-20T11:31:48Z</dcterms:modified>
</cp:coreProperties>
</file>