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CBAA FIles\2017\Done XLSX - 2017\"/>
    </mc:Choice>
  </mc:AlternateContent>
  <xr:revisionPtr revIDLastSave="0" documentId="8_{CD1C9067-736C-4F16-B9E4-A5ABAAD011B1}" xr6:coauthVersionLast="36" xr6:coauthVersionMax="36" xr10:uidLastSave="{00000000-0000-0000-0000-000000000000}"/>
  <bookViews>
    <workbookView xWindow="0" yWindow="0" windowWidth="28800" windowHeight="12225" xr2:uid="{F725A9FF-F9BB-4D11-A141-05DF55C1A19D}"/>
  </bookViews>
  <sheets>
    <sheet name="Dapitan" sheetId="1" r:id="rId1"/>
    <sheet name="Dipolog" sheetId="2" r:id="rId2"/>
    <sheet name="Pagadian" sheetId="3" r:id="rId3"/>
    <sheet name="Zamboanga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4" l="1"/>
  <c r="E19" i="4"/>
  <c r="E37" i="4"/>
  <c r="E93" i="4"/>
  <c r="E112" i="4" s="1"/>
  <c r="E111" i="4"/>
  <c r="E14" i="3"/>
  <c r="E37" i="3" s="1"/>
  <c r="E19" i="3"/>
  <c r="E93" i="3"/>
  <c r="E111" i="3"/>
  <c r="E112" i="3"/>
  <c r="E14" i="2"/>
  <c r="E19" i="2"/>
  <c r="E37" i="2"/>
  <c r="E93" i="2"/>
  <c r="E112" i="2" s="1"/>
  <c r="E111" i="2"/>
  <c r="E11" i="1"/>
  <c r="E14" i="1" s="1"/>
  <c r="E37" i="1" s="1"/>
  <c r="E12" i="1"/>
  <c r="E17" i="1"/>
  <c r="E19" i="1"/>
  <c r="E43" i="1"/>
  <c r="E50" i="1"/>
  <c r="E51" i="1"/>
  <c r="E93" i="1" s="1"/>
  <c r="E112" i="1" s="1"/>
  <c r="E52" i="1"/>
  <c r="E87" i="1"/>
  <c r="E111" i="1"/>
</calcChain>
</file>

<file path=xl/sharedStrings.xml><?xml version="1.0" encoding="utf-8"?>
<sst xmlns="http://schemas.openxmlformats.org/spreadsheetml/2006/main" count="436" uniqueCount="68">
  <si>
    <t>TOTAL APPROPRIATIONS</t>
  </si>
  <si>
    <t>TOTAL CONTINUING APPROPRIATIONS</t>
  </si>
  <si>
    <t>Capital Outlay</t>
  </si>
  <si>
    <t>Other Purposes</t>
  </si>
  <si>
    <t>Economic Services</t>
  </si>
  <si>
    <t>Social Services and Social Welfare</t>
  </si>
  <si>
    <t>Housing and Community Development</t>
  </si>
  <si>
    <t>Labor and Employment</t>
  </si>
  <si>
    <t>Health, Nutrition and Population Control</t>
  </si>
  <si>
    <t>Education</t>
  </si>
  <si>
    <t>General Public Services</t>
  </si>
  <si>
    <t>CONTINUING APPROPRIATIONS</t>
  </si>
  <si>
    <t>TOTAL CURRENT APPROPRIATIONS</t>
  </si>
  <si>
    <t xml:space="preserve">  Capital Outlay</t>
  </si>
  <si>
    <t xml:space="preserve">  Maintenance and Other Operating Expenses</t>
  </si>
  <si>
    <t xml:space="preserve">  Personal Services</t>
  </si>
  <si>
    <t>Others</t>
  </si>
  <si>
    <t>Allocation for Senior Citizens and PWD</t>
  </si>
  <si>
    <t>Share from National Wealth</t>
  </si>
  <si>
    <t xml:space="preserve"> 20% Development Fund</t>
  </si>
  <si>
    <t>LDRRMF</t>
  </si>
  <si>
    <t xml:space="preserve">  Amortization</t>
  </si>
  <si>
    <t xml:space="preserve">  Financial Expense</t>
  </si>
  <si>
    <t>Debt Service</t>
  </si>
  <si>
    <t>Other Purposes:</t>
  </si>
  <si>
    <t>Maintenance and Other Operating Expenses</t>
  </si>
  <si>
    <t>Personnel Services</t>
  </si>
  <si>
    <t>Other Services Sector</t>
  </si>
  <si>
    <t>CURRENT APPROPRIATIONS</t>
  </si>
  <si>
    <t>EXPENDITURES</t>
  </si>
  <si>
    <t>Total Revenues and Receipts</t>
  </si>
  <si>
    <t>C.  Receipts from Borrowings</t>
  </si>
  <si>
    <t>c.  Proceeds from Collections of Loans Receivable</t>
  </si>
  <si>
    <t>b.  Sale of Investments</t>
  </si>
  <si>
    <t>a.  Sale of Capital Assets</t>
  </si>
  <si>
    <t>6.  Capital/Investment Receipts</t>
  </si>
  <si>
    <t>5.  Inter-local Transfer</t>
  </si>
  <si>
    <t>b.  Other Subsidy Income</t>
  </si>
  <si>
    <t>a.  Grants and Donations</t>
  </si>
  <si>
    <t>4.  Other Receipts</t>
  </si>
  <si>
    <t>d.  Share from Tobacco Excise Tax</t>
  </si>
  <si>
    <t>c.  Share from National Wealth</t>
  </si>
  <si>
    <t>b.  Share from EVAT</t>
  </si>
  <si>
    <t>a.  Share from Ecozone</t>
  </si>
  <si>
    <t>3.  Other Shares from National Tax Collections</t>
  </si>
  <si>
    <t>2.  Share from GOCCs</t>
  </si>
  <si>
    <t>1.  Share from the National Internal Revenue Taxes (IRA)</t>
  </si>
  <si>
    <t>B.  External Sources</t>
  </si>
  <si>
    <t xml:space="preserve">           Total Non-Tax Revenue</t>
  </si>
  <si>
    <t>c.  Other Income and Receipts</t>
  </si>
  <si>
    <t>b.  Business Income</t>
  </si>
  <si>
    <t>a.  Service Income</t>
  </si>
  <si>
    <t>2.      Non-Tax Revenue</t>
  </si>
  <si>
    <t xml:space="preserve">           Total Tax Revenue</t>
  </si>
  <si>
    <t>c.  Other Local Taxes</t>
  </si>
  <si>
    <t>b.  Tax Reveue - Goods and Services</t>
  </si>
  <si>
    <t>a.  Tax Revenue - Property</t>
  </si>
  <si>
    <t>1.  Tax Revenue</t>
  </si>
  <si>
    <t>A.  Local Sources</t>
  </si>
  <si>
    <t>Revenue</t>
  </si>
  <si>
    <t>Actual Amounts</t>
  </si>
  <si>
    <t>PARTICULARS</t>
  </si>
  <si>
    <t>For the Year Ended December 31, 2017</t>
  </si>
  <si>
    <t>STATEMENT OF COMPARISON OF BUDGET AND ACTUAL AMOUNTS</t>
  </si>
  <si>
    <t>CITY OF DAPITAN</t>
  </si>
  <si>
    <t>CITY OF DIPOLOG</t>
  </si>
  <si>
    <t>CITY OF PAGADIAN</t>
  </si>
  <si>
    <t>CITY OF ZAMBOANGA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</si>
</sst>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(* #,##0_);_(* \(#,##0\);_(* &quot;-&quot;??_);_(@_)"/>
    <numFmt numFmtId="165" formatCode="_(* #,##0.00_);_(* \(#,##0.00\);_(* &quot;-&quot;??_);_(@_)"/>
    <numFmt numFmtId="166" formatCode="#,##0.00_ ;\-#,##0.00\ 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6"/>
      <color theme="1"/>
      <name val="Calibri"/>
      <family val="2"/>
      <scheme val="minor"/>
    </font>
    <font>
      <sz val="12"/>
      <color theme="1"/>
      <name val="Times New Roman"/>
      <family val="2"/>
    </font>
    <font>
      <b/>
      <sz val="16"/>
      <color rgb="FF000000"/>
      <name val="Times New Roman"/>
      <family val="1"/>
    </font>
    <font>
      <b/>
      <sz val="10"/>
      <color theme="1"/>
      <name val="Arial"/>
      <family val="2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sz val="10"/>
      <color theme="1"/>
      <name val="Arial"/>
      <family val="2"/>
    </font>
    <font>
      <b/>
      <u/>
      <sz val="12"/>
      <color rgb="FF000000"/>
      <name val="Times New Roman"/>
      <family val="1"/>
    </font>
    <font>
      <sz val="12"/>
      <name val="Times New Roman"/>
      <family val="1"/>
    </font>
    <font>
      <sz val="1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8"/>
      <color rgb="FF000000"/>
      <name val="Arial"/>
      <family val="2"/>
    </font>
    <font>
      <sz val="10"/>
      <color rgb="FF000000"/>
      <name val="Arial Narrow"/>
      <family val="2"/>
    </font>
    <font>
      <b/>
      <sz val="11.05"/>
      <color indexed="8"/>
      <name val="Arial"/>
      <family val="2"/>
    </font>
    <font>
      <sz val="10"/>
      <color theme="1"/>
      <name val="Arial Narrow"/>
      <family val="2"/>
    </font>
    <font>
      <i/>
      <sz val="10"/>
      <color rgb="FF000000"/>
      <name val="Arial Narrow"/>
      <family val="2"/>
    </font>
    <font>
      <b/>
      <sz val="12"/>
      <name val="Times New Roman"/>
      <family val="1"/>
    </font>
    <font>
      <b/>
      <sz val="12"/>
      <color theme="1"/>
      <name val="Times New Roman"/>
      <family val="1"/>
    </font>
    <font>
      <sz val="11"/>
      <color rgb="FF000000"/>
      <name val="Times New Roman"/>
      <family val="1"/>
    </font>
    <font>
      <u val="singleAccounting"/>
      <sz val="11"/>
      <color rgb="FF000000"/>
      <name val="Times New Roman"/>
      <family val="1"/>
    </font>
    <font>
      <sz val="10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0" fontId="4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7" fillId="0" borderId="0" applyFont="0" applyFill="0" applyBorder="0" applyAlignment="0" applyProtection="0"/>
    <xf numFmtId="0" fontId="12" fillId="0" borderId="0"/>
    <xf numFmtId="165" fontId="12" fillId="0" borderId="0" applyFont="0" applyFill="0" applyBorder="0" applyAlignment="0" applyProtection="0"/>
  </cellStyleXfs>
  <cellXfs count="59">
    <xf numFmtId="0" fontId="0" fillId="0" borderId="0" xfId="0"/>
    <xf numFmtId="4" fontId="2" fillId="0" borderId="0" xfId="0" applyNumberFormat="1" applyFont="1"/>
    <xf numFmtId="0" fontId="3" fillId="0" borderId="0" xfId="0" applyFont="1"/>
    <xf numFmtId="164" fontId="5" fillId="0" borderId="0" xfId="2" applyNumberFormat="1" applyFont="1" applyAlignment="1">
      <alignment vertical="center"/>
    </xf>
    <xf numFmtId="4" fontId="6" fillId="0" borderId="0" xfId="0" applyNumberFormat="1" applyFont="1"/>
    <xf numFmtId="164" fontId="7" fillId="0" borderId="0" xfId="2" applyNumberFormat="1" applyFont="1" applyAlignment="1">
      <alignment vertical="center"/>
    </xf>
    <xf numFmtId="43" fontId="0" fillId="0" borderId="0" xfId="1" applyFont="1"/>
    <xf numFmtId="4" fontId="0" fillId="0" borderId="0" xfId="0" applyNumberFormat="1"/>
    <xf numFmtId="164" fontId="8" fillId="0" borderId="0" xfId="2" applyNumberFormat="1" applyFont="1" applyAlignment="1">
      <alignment vertical="center"/>
    </xf>
    <xf numFmtId="4" fontId="9" fillId="0" borderId="0" xfId="0" applyNumberFormat="1" applyFont="1"/>
    <xf numFmtId="165" fontId="9" fillId="0" borderId="1" xfId="3" applyFont="1" applyFill="1" applyBorder="1"/>
    <xf numFmtId="4" fontId="9" fillId="0" borderId="0" xfId="4" applyNumberFormat="1" applyFont="1" applyFill="1" applyBorder="1" applyProtection="1">
      <protection locked="0"/>
    </xf>
    <xf numFmtId="164" fontId="10" fillId="0" borderId="0" xfId="2" applyNumberFormat="1" applyFont="1" applyAlignment="1">
      <alignment vertical="center"/>
    </xf>
    <xf numFmtId="165" fontId="9" fillId="0" borderId="2" xfId="3" applyNumberFormat="1" applyFont="1" applyBorder="1"/>
    <xf numFmtId="164" fontId="11" fillId="0" borderId="0" xfId="2" applyNumberFormat="1" applyFont="1" applyAlignment="1">
      <alignment vertical="center"/>
    </xf>
    <xf numFmtId="164" fontId="11" fillId="0" borderId="0" xfId="2" applyNumberFormat="1" applyFont="1" applyAlignment="1">
      <alignment horizontal="right" vertical="center"/>
    </xf>
    <xf numFmtId="4" fontId="12" fillId="0" borderId="0" xfId="2" applyNumberFormat="1" applyFont="1" applyAlignment="1">
      <alignment horizontal="right" vertical="center"/>
    </xf>
    <xf numFmtId="4" fontId="9" fillId="0" borderId="0" xfId="1" applyNumberFormat="1" applyFont="1" applyFill="1" applyAlignment="1">
      <alignment horizontal="right" vertical="center" wrapText="1"/>
    </xf>
    <xf numFmtId="164" fontId="8" fillId="0" borderId="0" xfId="2" applyNumberFormat="1" applyFont="1" applyAlignment="1">
      <alignment horizontal="left" vertical="center"/>
    </xf>
    <xf numFmtId="4" fontId="13" fillId="0" borderId="3" xfId="2" applyNumberFormat="1" applyFont="1" applyBorder="1" applyAlignment="1">
      <alignment horizontal="right" vertical="center"/>
    </xf>
    <xf numFmtId="165" fontId="14" fillId="0" borderId="4" xfId="0" applyNumberFormat="1" applyFont="1" applyBorder="1" applyProtection="1"/>
    <xf numFmtId="4" fontId="14" fillId="0" borderId="0" xfId="2" applyNumberFormat="1" applyFont="1" applyAlignment="1">
      <alignment horizontal="right" vertical="center"/>
    </xf>
    <xf numFmtId="39" fontId="0" fillId="0" borderId="0" xfId="0" applyNumberFormat="1"/>
    <xf numFmtId="39" fontId="8" fillId="2" borderId="0" xfId="0" applyNumberFormat="1" applyFont="1" applyFill="1" applyBorder="1" applyProtection="1"/>
    <xf numFmtId="165" fontId="15" fillId="0" borderId="4" xfId="0" applyNumberFormat="1" applyFont="1" applyBorder="1" applyProtection="1"/>
    <xf numFmtId="4" fontId="14" fillId="0" borderId="0" xfId="2" applyNumberFormat="1" applyFont="1" applyAlignment="1">
      <alignment vertical="center"/>
    </xf>
    <xf numFmtId="4" fontId="12" fillId="0" borderId="0" xfId="1" applyNumberFormat="1" applyFont="1" applyFill="1" applyBorder="1"/>
    <xf numFmtId="165" fontId="16" fillId="0" borderId="0" xfId="0" applyNumberFormat="1" applyFont="1" applyBorder="1" applyProtection="1"/>
    <xf numFmtId="164" fontId="8" fillId="0" borderId="0" xfId="2" applyNumberFormat="1" applyFont="1" applyAlignment="1">
      <alignment vertical="center" wrapText="1"/>
    </xf>
    <xf numFmtId="4" fontId="14" fillId="0" borderId="0" xfId="2" applyNumberFormat="1" applyFont="1" applyBorder="1" applyAlignment="1">
      <alignment horizontal="right" vertical="center"/>
    </xf>
    <xf numFmtId="4" fontId="13" fillId="0" borderId="5" xfId="2" applyNumberFormat="1" applyFont="1" applyBorder="1" applyAlignment="1">
      <alignment horizontal="right" vertical="center"/>
    </xf>
    <xf numFmtId="165" fontId="18" fillId="0" borderId="2" xfId="5" applyFont="1" applyFill="1" applyBorder="1"/>
    <xf numFmtId="165" fontId="19" fillId="0" borderId="4" xfId="0" applyNumberFormat="1" applyFont="1" applyBorder="1" applyProtection="1"/>
    <xf numFmtId="4" fontId="9" fillId="0" borderId="0" xfId="1" applyNumberFormat="1" applyFont="1" applyFill="1" applyBorder="1" applyAlignment="1">
      <alignment horizontal="right" vertical="center" wrapText="1"/>
    </xf>
    <xf numFmtId="164" fontId="7" fillId="0" borderId="0" xfId="2" applyNumberFormat="1" applyFont="1" applyAlignment="1">
      <alignment horizontal="center" vertical="center"/>
    </xf>
    <xf numFmtId="4" fontId="12" fillId="0" borderId="5" xfId="2" applyNumberFormat="1" applyFont="1" applyBorder="1" applyAlignment="1">
      <alignment horizontal="right" vertical="center"/>
    </xf>
    <xf numFmtId="0" fontId="8" fillId="0" borderId="0" xfId="2" applyFont="1" applyAlignment="1">
      <alignment vertical="center"/>
    </xf>
    <xf numFmtId="40" fontId="11" fillId="0" borderId="0" xfId="2" applyNumberFormat="1" applyFont="1" applyAlignment="1">
      <alignment vertical="center"/>
    </xf>
    <xf numFmtId="0" fontId="7" fillId="0" borderId="0" xfId="2" applyFont="1" applyAlignment="1">
      <alignment vertical="center"/>
    </xf>
    <xf numFmtId="40" fontId="20" fillId="0" borderId="5" xfId="2" applyNumberFormat="1" applyFont="1" applyBorder="1" applyAlignment="1">
      <alignment horizontal="center" vertical="center" wrapText="1"/>
    </xf>
    <xf numFmtId="0" fontId="7" fillId="0" borderId="0" xfId="2" applyFont="1" applyAlignment="1">
      <alignment horizontal="center" vertical="center"/>
    </xf>
    <xf numFmtId="40" fontId="20" fillId="0" borderId="6" xfId="2" applyNumberFormat="1" applyFont="1" applyBorder="1" applyAlignment="1">
      <alignment horizontal="center" vertical="center" wrapText="1"/>
    </xf>
    <xf numFmtId="4" fontId="11" fillId="0" borderId="0" xfId="2" applyNumberFormat="1" applyFont="1" applyAlignment="1">
      <alignment horizontal="center" vertical="center"/>
    </xf>
    <xf numFmtId="40" fontId="11" fillId="0" borderId="0" xfId="2" applyNumberFormat="1" applyFont="1" applyAlignment="1">
      <alignment horizontal="center" vertical="center"/>
    </xf>
    <xf numFmtId="166" fontId="8" fillId="0" borderId="0" xfId="2" applyNumberFormat="1" applyFont="1" applyAlignment="1">
      <alignment horizontal="right" vertical="center"/>
    </xf>
    <xf numFmtId="40" fontId="8" fillId="0" borderId="0" xfId="2" applyNumberFormat="1" applyFont="1" applyAlignment="1">
      <alignment horizontal="right" vertical="center"/>
    </xf>
    <xf numFmtId="0" fontId="21" fillId="0" borderId="0" xfId="6" applyFont="1" applyAlignment="1">
      <alignment horizontal="center"/>
    </xf>
    <xf numFmtId="164" fontId="22" fillId="0" borderId="0" xfId="0" applyNumberFormat="1" applyFont="1" applyProtection="1"/>
    <xf numFmtId="164" fontId="22" fillId="0" borderId="0" xfId="0" applyNumberFormat="1" applyFont="1" applyAlignment="1" applyProtection="1">
      <alignment horizontal="center"/>
    </xf>
    <xf numFmtId="164" fontId="23" fillId="0" borderId="0" xfId="0" applyNumberFormat="1" applyFont="1" applyAlignment="1" applyProtection="1">
      <alignment vertical="center"/>
    </xf>
    <xf numFmtId="164" fontId="23" fillId="0" borderId="0" xfId="0" applyNumberFormat="1" applyFont="1" applyAlignment="1" applyProtection="1">
      <alignment horizontal="center" vertical="center"/>
    </xf>
    <xf numFmtId="0" fontId="24" fillId="0" borderId="0" xfId="7" applyNumberFormat="1" applyFont="1" applyBorder="1"/>
    <xf numFmtId="0" fontId="9" fillId="0" borderId="0" xfId="0" applyNumberFormat="1" applyFont="1"/>
    <xf numFmtId="0" fontId="0" fillId="0" borderId="0" xfId="0" applyNumberFormat="1"/>
    <xf numFmtId="0" fontId="9" fillId="0" borderId="1" xfId="3" applyNumberFormat="1" applyFont="1" applyFill="1" applyBorder="1"/>
    <xf numFmtId="0" fontId="9" fillId="0" borderId="0" xfId="4" applyNumberFormat="1" applyFont="1" applyFill="1" applyBorder="1" applyProtection="1">
      <protection locked="0"/>
    </xf>
    <xf numFmtId="0" fontId="9" fillId="0" borderId="2" xfId="3" applyNumberFormat="1" applyFont="1" applyBorder="1"/>
    <xf numFmtId="0" fontId="12" fillId="0" borderId="0" xfId="2" applyNumberFormat="1" applyFont="1" applyAlignment="1">
      <alignment horizontal="right" vertical="center"/>
    </xf>
    <xf numFmtId="3" fontId="0" fillId="0" borderId="0" xfId="0" applyNumberFormat="1"/>
  </cellXfs>
  <cellStyles count="8">
    <cellStyle name="Comma" xfId="1" builtinId="3"/>
    <cellStyle name="Comma 10 2 2" xfId="7" xr:uid="{33FCB297-28B0-4F2E-B98B-6D1CA5BF4F48}"/>
    <cellStyle name="Comma 2" xfId="5" xr:uid="{054C179D-A66E-45CE-AACE-36CC8F75F9CF}"/>
    <cellStyle name="Comma 5" xfId="3" xr:uid="{C5A8626B-1BCF-4568-9877-A40992A34C40}"/>
    <cellStyle name="Comma 8 2 3 2" xfId="4" xr:uid="{E330FB2E-560D-40D0-9E24-9285D7540E99}"/>
    <cellStyle name="Normal" xfId="0" builtinId="0"/>
    <cellStyle name="Normal 6" xfId="6" xr:uid="{B8C0CEE4-25DA-4F55-8F66-6448467DC967}"/>
    <cellStyle name="Normal 7" xfId="2" xr:uid="{9D8FB893-4D81-48E3-803A-F8ABCFE2388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79D728-DC3F-4583-BEA7-9E95D5C9AE70}">
  <dimension ref="A1:I112"/>
  <sheetViews>
    <sheetView tabSelected="1" workbookViewId="0">
      <selection activeCell="A2" sqref="A2:I2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40" t="s">
        <v>64</v>
      </c>
      <c r="B1" s="40"/>
      <c r="C1" s="40"/>
      <c r="D1" s="40"/>
      <c r="E1" s="40"/>
      <c r="F1" s="40"/>
      <c r="G1" s="40"/>
      <c r="H1" s="40"/>
      <c r="I1" s="40"/>
    </row>
    <row r="2" spans="1:9" ht="15.75" x14ac:dyDescent="0.25">
      <c r="A2" s="46" t="s">
        <v>63</v>
      </c>
      <c r="B2" s="46"/>
      <c r="C2" s="46"/>
      <c r="D2" s="46"/>
      <c r="E2" s="46"/>
      <c r="F2" s="46"/>
      <c r="G2" s="46"/>
      <c r="H2" s="46"/>
      <c r="I2" s="46"/>
    </row>
    <row r="3" spans="1:9" ht="15.75" x14ac:dyDescent="0.25">
      <c r="A3" s="40" t="s">
        <v>62</v>
      </c>
      <c r="B3" s="40"/>
      <c r="C3" s="40"/>
      <c r="D3" s="40"/>
      <c r="E3" s="40"/>
      <c r="F3" s="40"/>
      <c r="G3" s="40"/>
      <c r="H3" s="40"/>
      <c r="I3" s="40"/>
    </row>
    <row r="4" spans="1:9" ht="15.75" x14ac:dyDescent="0.25">
      <c r="A4" s="40"/>
      <c r="B4" s="40"/>
      <c r="C4" s="40"/>
      <c r="D4" s="40"/>
      <c r="E4" s="40"/>
      <c r="F4" s="40"/>
      <c r="G4" s="40"/>
      <c r="H4" s="40"/>
      <c r="I4" s="40"/>
    </row>
    <row r="5" spans="1:9" ht="15.75" x14ac:dyDescent="0.25">
      <c r="A5" s="36"/>
      <c r="B5" s="36"/>
      <c r="C5" s="36"/>
      <c r="D5" s="36"/>
      <c r="E5" s="45"/>
      <c r="F5" s="45"/>
      <c r="G5" s="44"/>
      <c r="H5" s="43"/>
      <c r="I5" s="42"/>
    </row>
    <row r="6" spans="1:9" ht="15.75" customHeight="1" x14ac:dyDescent="0.25">
      <c r="A6" s="40" t="s">
        <v>61</v>
      </c>
      <c r="B6" s="40"/>
      <c r="C6" s="40"/>
      <c r="D6" s="40"/>
      <c r="E6" s="41" t="s">
        <v>60</v>
      </c>
    </row>
    <row r="7" spans="1:9" ht="15" customHeight="1" x14ac:dyDescent="0.25">
      <c r="A7" s="40"/>
      <c r="B7" s="40"/>
      <c r="C7" s="40"/>
      <c r="D7" s="40"/>
      <c r="E7" s="39"/>
    </row>
    <row r="8" spans="1:9" ht="15.75" x14ac:dyDescent="0.25">
      <c r="A8" s="38" t="s">
        <v>59</v>
      </c>
      <c r="B8" s="36"/>
      <c r="C8" s="36"/>
      <c r="D8" s="36"/>
      <c r="E8" s="37"/>
    </row>
    <row r="9" spans="1:9" ht="15.75" x14ac:dyDescent="0.25">
      <c r="A9" s="36"/>
      <c r="B9" s="36" t="s">
        <v>58</v>
      </c>
      <c r="C9" s="36"/>
      <c r="D9" s="36"/>
      <c r="E9" s="37"/>
    </row>
    <row r="10" spans="1:9" ht="15.75" x14ac:dyDescent="0.25">
      <c r="A10" s="36"/>
      <c r="B10" s="36"/>
      <c r="C10" s="36" t="s">
        <v>57</v>
      </c>
      <c r="D10" s="36"/>
    </row>
    <row r="11" spans="1:9" ht="15.75" customHeight="1" x14ac:dyDescent="0.25">
      <c r="A11" s="8"/>
      <c r="B11" s="8"/>
      <c r="C11" s="8"/>
      <c r="D11" s="8" t="s">
        <v>56</v>
      </c>
      <c r="E11" s="7">
        <f>16579302.08-7446302.59</f>
        <v>9132999.4900000002</v>
      </c>
    </row>
    <row r="12" spans="1:9" ht="15.75" x14ac:dyDescent="0.25">
      <c r="A12" s="8"/>
      <c r="B12" s="8"/>
      <c r="C12" s="8"/>
      <c r="D12" s="8" t="s">
        <v>55</v>
      </c>
      <c r="E12" s="7">
        <f>9220604.52-8149980.45+953.84+1408914.69</f>
        <v>2480492.5999999996</v>
      </c>
    </row>
    <row r="13" spans="1:9" ht="15.75" x14ac:dyDescent="0.25">
      <c r="A13" s="8"/>
      <c r="B13" s="8"/>
      <c r="C13" s="8"/>
      <c r="D13" s="8" t="s">
        <v>54</v>
      </c>
      <c r="E13" s="7">
        <v>0</v>
      </c>
    </row>
    <row r="14" spans="1:9" ht="15.75" x14ac:dyDescent="0.25">
      <c r="A14" s="8"/>
      <c r="B14" s="8"/>
      <c r="C14" s="8" t="s">
        <v>53</v>
      </c>
      <c r="D14" s="8"/>
      <c r="E14" s="30">
        <f>SUM(E11:E13)</f>
        <v>11613492.09</v>
      </c>
    </row>
    <row r="15" spans="1:9" ht="15.75" x14ac:dyDescent="0.25">
      <c r="A15" s="8"/>
      <c r="B15" s="8"/>
      <c r="C15" s="8" t="s">
        <v>52</v>
      </c>
      <c r="D15" s="8"/>
      <c r="E15" s="35"/>
    </row>
    <row r="16" spans="1:9" ht="15.75" x14ac:dyDescent="0.25">
      <c r="A16" s="8"/>
      <c r="B16" s="8"/>
      <c r="C16" s="8"/>
      <c r="D16" s="8" t="s">
        <v>51</v>
      </c>
      <c r="E16" s="7">
        <v>2889169.84</v>
      </c>
    </row>
    <row r="17" spans="1:5" ht="15.75" x14ac:dyDescent="0.25">
      <c r="A17" s="8"/>
      <c r="B17" s="8"/>
      <c r="C17" s="8"/>
      <c r="D17" s="8" t="s">
        <v>50</v>
      </c>
      <c r="E17" s="7">
        <f>11208524.8+18300.92</f>
        <v>11226825.720000001</v>
      </c>
    </row>
    <row r="18" spans="1:5" ht="15.75" x14ac:dyDescent="0.25">
      <c r="A18" s="8"/>
      <c r="B18" s="8"/>
      <c r="C18" s="34"/>
      <c r="D18" s="8" t="s">
        <v>49</v>
      </c>
      <c r="E18" s="13">
        <v>138476.82</v>
      </c>
    </row>
    <row r="19" spans="1:5" ht="15.75" x14ac:dyDescent="0.25">
      <c r="A19" s="8"/>
      <c r="B19" s="8"/>
      <c r="C19" s="8" t="s">
        <v>48</v>
      </c>
      <c r="D19" s="8"/>
      <c r="E19" s="30">
        <f>SUM(E16:E18)</f>
        <v>14254472.380000001</v>
      </c>
    </row>
    <row r="20" spans="1:5" ht="15.75" x14ac:dyDescent="0.25">
      <c r="A20" s="8"/>
      <c r="B20" s="8" t="s">
        <v>47</v>
      </c>
      <c r="C20" s="8"/>
      <c r="D20" s="8"/>
      <c r="E20" s="9"/>
    </row>
    <row r="21" spans="1:5" ht="15.75" x14ac:dyDescent="0.25">
      <c r="A21" s="8"/>
      <c r="B21" s="8"/>
      <c r="C21" s="8" t="s">
        <v>46</v>
      </c>
      <c r="D21" s="8"/>
      <c r="E21" s="7">
        <v>582256851</v>
      </c>
    </row>
    <row r="22" spans="1:5" ht="15.75" x14ac:dyDescent="0.25">
      <c r="A22" s="8"/>
      <c r="B22" s="8"/>
      <c r="C22" s="8" t="s">
        <v>45</v>
      </c>
      <c r="D22" s="8"/>
      <c r="E22" s="7">
        <v>590419.91</v>
      </c>
    </row>
    <row r="23" spans="1:5" ht="15.75" x14ac:dyDescent="0.25">
      <c r="A23" s="8"/>
      <c r="B23" s="8"/>
      <c r="C23" s="8" t="s">
        <v>44</v>
      </c>
      <c r="D23" s="8"/>
      <c r="E23" s="17"/>
    </row>
    <row r="24" spans="1:5" ht="15.75" x14ac:dyDescent="0.25">
      <c r="A24" s="8"/>
      <c r="B24" s="8"/>
      <c r="C24" s="8"/>
      <c r="D24" s="8" t="s">
        <v>43</v>
      </c>
      <c r="E24" s="32">
        <v>0</v>
      </c>
    </row>
    <row r="25" spans="1:5" ht="15.75" x14ac:dyDescent="0.25">
      <c r="A25" s="8"/>
      <c r="B25" s="8"/>
      <c r="C25" s="8"/>
      <c r="D25" s="8" t="s">
        <v>42</v>
      </c>
      <c r="E25" s="16">
        <v>0</v>
      </c>
    </row>
    <row r="26" spans="1:5" ht="15.75" x14ac:dyDescent="0.25">
      <c r="A26" s="8"/>
      <c r="B26" s="8"/>
      <c r="C26" s="8"/>
      <c r="D26" s="8" t="s">
        <v>41</v>
      </c>
      <c r="E26" s="13">
        <v>0</v>
      </c>
    </row>
    <row r="27" spans="1:5" ht="15.75" x14ac:dyDescent="0.25">
      <c r="A27" s="8"/>
      <c r="B27" s="8"/>
      <c r="C27" s="8"/>
      <c r="D27" s="8" t="s">
        <v>40</v>
      </c>
      <c r="E27" s="32">
        <v>0</v>
      </c>
    </row>
    <row r="28" spans="1:5" ht="15.75" x14ac:dyDescent="0.25">
      <c r="A28" s="8"/>
      <c r="B28" s="8"/>
      <c r="C28" s="8" t="s">
        <v>39</v>
      </c>
      <c r="D28" s="8"/>
      <c r="E28" s="33"/>
    </row>
    <row r="29" spans="1:5" ht="15.75" x14ac:dyDescent="0.25">
      <c r="A29" s="8"/>
      <c r="B29" s="8"/>
      <c r="C29" s="8"/>
      <c r="D29" s="8" t="s">
        <v>38</v>
      </c>
      <c r="E29" s="7">
        <v>0</v>
      </c>
    </row>
    <row r="30" spans="1:5" ht="15.75" x14ac:dyDescent="0.25">
      <c r="A30" s="8"/>
      <c r="B30" s="8"/>
      <c r="C30" s="8"/>
      <c r="D30" s="8" t="s">
        <v>37</v>
      </c>
      <c r="E30" s="32">
        <v>0</v>
      </c>
    </row>
    <row r="31" spans="1:5" ht="15.75" x14ac:dyDescent="0.25">
      <c r="A31" s="8"/>
      <c r="B31" s="8"/>
      <c r="C31" s="8" t="s">
        <v>36</v>
      </c>
      <c r="D31" s="8"/>
      <c r="E31" s="31">
        <v>0</v>
      </c>
    </row>
    <row r="32" spans="1:5" ht="15.75" x14ac:dyDescent="0.25">
      <c r="A32" s="8"/>
      <c r="B32" s="8"/>
      <c r="C32" s="8" t="s">
        <v>35</v>
      </c>
      <c r="D32" s="8"/>
      <c r="E32" s="9"/>
    </row>
    <row r="33" spans="1:7" ht="15.75" x14ac:dyDescent="0.25">
      <c r="A33" s="8"/>
      <c r="B33" s="8"/>
      <c r="C33" s="8"/>
      <c r="D33" s="8" t="s">
        <v>34</v>
      </c>
      <c r="E33" s="10">
        <v>0</v>
      </c>
    </row>
    <row r="34" spans="1:7" ht="15.75" x14ac:dyDescent="0.25">
      <c r="A34" s="8"/>
      <c r="B34" s="8"/>
      <c r="C34" s="8"/>
      <c r="D34" s="8" t="s">
        <v>33</v>
      </c>
      <c r="E34" s="7">
        <v>0</v>
      </c>
    </row>
    <row r="35" spans="1:7" ht="15.75" x14ac:dyDescent="0.25">
      <c r="A35" s="8"/>
      <c r="B35" s="8"/>
      <c r="C35" s="8"/>
      <c r="D35" s="8" t="s">
        <v>32</v>
      </c>
      <c r="E35" s="11">
        <v>0</v>
      </c>
    </row>
    <row r="36" spans="1:7" ht="15.75" x14ac:dyDescent="0.25">
      <c r="A36" s="8"/>
      <c r="B36" s="8" t="s">
        <v>31</v>
      </c>
      <c r="C36" s="8"/>
      <c r="D36" s="8"/>
      <c r="E36" s="31">
        <v>0</v>
      </c>
    </row>
    <row r="37" spans="1:7" ht="15.75" x14ac:dyDescent="0.25">
      <c r="A37" s="8"/>
      <c r="B37" s="5" t="s">
        <v>30</v>
      </c>
      <c r="C37" s="8"/>
      <c r="D37" s="8"/>
      <c r="E37" s="30">
        <f>SUM(E14,E19,E21:E36)</f>
        <v>608715235.38</v>
      </c>
    </row>
    <row r="38" spans="1:7" ht="15.75" x14ac:dyDescent="0.25">
      <c r="A38" s="8"/>
      <c r="B38" s="5"/>
      <c r="C38" s="8"/>
      <c r="D38" s="8"/>
      <c r="E38" s="29"/>
    </row>
    <row r="39" spans="1:7" ht="15.75" x14ac:dyDescent="0.25">
      <c r="A39" s="5" t="s">
        <v>29</v>
      </c>
      <c r="B39" s="5"/>
      <c r="C39" s="8"/>
      <c r="D39" s="8"/>
      <c r="E39" s="16"/>
    </row>
    <row r="40" spans="1:7" ht="15.75" x14ac:dyDescent="0.25">
      <c r="A40" s="5" t="s">
        <v>28</v>
      </c>
      <c r="B40" s="8"/>
      <c r="C40" s="8"/>
      <c r="D40" s="8"/>
      <c r="E40" s="16"/>
    </row>
    <row r="41" spans="1:7" ht="15.75" x14ac:dyDescent="0.25">
      <c r="A41" s="8"/>
      <c r="B41" s="5" t="s">
        <v>10</v>
      </c>
      <c r="C41" s="8"/>
      <c r="D41" s="8"/>
      <c r="E41" s="9"/>
    </row>
    <row r="42" spans="1:7" ht="15.75" x14ac:dyDescent="0.25">
      <c r="A42" s="8"/>
      <c r="B42" s="8"/>
      <c r="C42" s="8"/>
      <c r="D42" s="8" t="s">
        <v>26</v>
      </c>
      <c r="E42" s="7">
        <v>115436785.29000001</v>
      </c>
    </row>
    <row r="43" spans="1:7" ht="15.75" x14ac:dyDescent="0.25">
      <c r="A43" s="8"/>
      <c r="B43" s="8"/>
      <c r="C43" s="8"/>
      <c r="D43" s="8" t="s">
        <v>25</v>
      </c>
      <c r="E43" s="7">
        <f>149553734.14-L84</f>
        <v>149553734.13999999</v>
      </c>
      <c r="F43" s="7"/>
    </row>
    <row r="44" spans="1:7" ht="15.75" x14ac:dyDescent="0.25">
      <c r="A44" s="8"/>
      <c r="B44" s="8"/>
      <c r="C44" s="8"/>
      <c r="D44" s="8" t="s">
        <v>2</v>
      </c>
      <c r="E44" s="7">
        <v>4930351.5999999996</v>
      </c>
      <c r="F44" s="7"/>
      <c r="G44" s="7"/>
    </row>
    <row r="45" spans="1:7" ht="15.75" x14ac:dyDescent="0.25">
      <c r="A45" s="8"/>
      <c r="B45" s="5" t="s">
        <v>9</v>
      </c>
      <c r="C45" s="8"/>
      <c r="D45" s="8"/>
      <c r="E45" s="9"/>
    </row>
    <row r="46" spans="1:7" ht="15.75" x14ac:dyDescent="0.25">
      <c r="A46" s="8"/>
      <c r="B46" s="8"/>
      <c r="C46" s="12"/>
      <c r="D46" s="8" t="s">
        <v>26</v>
      </c>
      <c r="E46" s="7">
        <v>0</v>
      </c>
    </row>
    <row r="47" spans="1:7" ht="15.75" x14ac:dyDescent="0.25">
      <c r="A47" s="8"/>
      <c r="B47" s="8"/>
      <c r="C47" s="8"/>
      <c r="D47" s="8" t="s">
        <v>25</v>
      </c>
      <c r="E47" s="7">
        <v>5738912.5</v>
      </c>
    </row>
    <row r="48" spans="1:7" ht="15.75" x14ac:dyDescent="0.25">
      <c r="A48" s="8"/>
      <c r="B48" s="8"/>
      <c r="C48" s="8"/>
      <c r="D48" s="8" t="s">
        <v>2</v>
      </c>
      <c r="E48" s="7">
        <v>0</v>
      </c>
    </row>
    <row r="49" spans="1:5" ht="15.75" x14ac:dyDescent="0.25">
      <c r="A49" s="8"/>
      <c r="B49" s="5" t="s">
        <v>8</v>
      </c>
      <c r="C49" s="8"/>
      <c r="D49" s="8"/>
      <c r="E49" s="11"/>
    </row>
    <row r="50" spans="1:5" ht="15.75" x14ac:dyDescent="0.25">
      <c r="A50" s="28"/>
      <c r="B50" s="28"/>
      <c r="C50" s="28"/>
      <c r="D50" s="8" t="s">
        <v>26</v>
      </c>
      <c r="E50" s="7">
        <f>29933458.1-L63</f>
        <v>29933458.100000001</v>
      </c>
    </row>
    <row r="51" spans="1:5" ht="15.75" x14ac:dyDescent="0.25">
      <c r="A51" s="8"/>
      <c r="B51" s="8"/>
      <c r="C51" s="8"/>
      <c r="D51" s="8" t="s">
        <v>25</v>
      </c>
      <c r="E51" s="7">
        <f>6756712.95-L64</f>
        <v>6756712.9500000002</v>
      </c>
    </row>
    <row r="52" spans="1:5" ht="15.75" x14ac:dyDescent="0.25">
      <c r="A52" s="8"/>
      <c r="B52" s="8"/>
      <c r="C52" s="8"/>
      <c r="D52" s="8" t="s">
        <v>2</v>
      </c>
      <c r="E52" s="7">
        <f>170000-L65</f>
        <v>170000</v>
      </c>
    </row>
    <row r="53" spans="1:5" ht="15.75" x14ac:dyDescent="0.25">
      <c r="A53" s="8"/>
      <c r="B53" s="5" t="s">
        <v>7</v>
      </c>
      <c r="C53" s="8"/>
      <c r="D53" s="8"/>
      <c r="E53" s="11"/>
    </row>
    <row r="54" spans="1:5" ht="15.75" x14ac:dyDescent="0.25">
      <c r="A54" s="8"/>
      <c r="B54" s="8"/>
      <c r="C54" s="8"/>
      <c r="D54" s="8" t="s">
        <v>26</v>
      </c>
      <c r="E54" s="7">
        <v>0</v>
      </c>
    </row>
    <row r="55" spans="1:5" ht="15.75" x14ac:dyDescent="0.25">
      <c r="A55" s="8"/>
      <c r="B55" s="8"/>
      <c r="C55" s="8"/>
      <c r="D55" s="8" t="s">
        <v>25</v>
      </c>
      <c r="E55" s="13">
        <v>0</v>
      </c>
    </row>
    <row r="56" spans="1:5" ht="15.75" x14ac:dyDescent="0.25">
      <c r="A56" s="8"/>
      <c r="B56" s="8"/>
      <c r="C56" s="12"/>
      <c r="D56" s="8" t="s">
        <v>2</v>
      </c>
      <c r="E56" s="20">
        <v>0</v>
      </c>
    </row>
    <row r="57" spans="1:5" ht="15.75" x14ac:dyDescent="0.25">
      <c r="A57" s="8"/>
      <c r="B57" s="5" t="s">
        <v>6</v>
      </c>
      <c r="C57" s="8"/>
      <c r="D57" s="8"/>
      <c r="E57" s="26"/>
    </row>
    <row r="58" spans="1:5" ht="15.75" x14ac:dyDescent="0.25">
      <c r="A58" s="8"/>
      <c r="B58" s="8"/>
      <c r="C58" s="8"/>
      <c r="D58" s="8" t="s">
        <v>26</v>
      </c>
      <c r="E58" s="10">
        <v>0</v>
      </c>
    </row>
    <row r="59" spans="1:5" ht="15.75" x14ac:dyDescent="0.25">
      <c r="A59" s="8"/>
      <c r="B59" s="8"/>
      <c r="C59" s="8"/>
      <c r="D59" s="8" t="s">
        <v>25</v>
      </c>
      <c r="E59" s="27">
        <v>0</v>
      </c>
    </row>
    <row r="60" spans="1:5" ht="15.75" x14ac:dyDescent="0.25">
      <c r="A60" s="8"/>
      <c r="B60" s="8"/>
      <c r="C60" s="8"/>
      <c r="D60" s="8" t="s">
        <v>2</v>
      </c>
      <c r="E60" s="10">
        <v>0</v>
      </c>
    </row>
    <row r="61" spans="1:5" ht="15.75" x14ac:dyDescent="0.25">
      <c r="A61" s="8"/>
      <c r="B61" s="5" t="s">
        <v>5</v>
      </c>
      <c r="C61" s="8"/>
      <c r="D61" s="8"/>
      <c r="E61" s="26"/>
    </row>
    <row r="62" spans="1:5" ht="15.75" x14ac:dyDescent="0.25">
      <c r="A62" s="8"/>
      <c r="B62" s="8"/>
      <c r="C62" s="8"/>
      <c r="D62" s="8" t="s">
        <v>26</v>
      </c>
      <c r="E62" s="7">
        <v>6916061.2199999997</v>
      </c>
    </row>
    <row r="63" spans="1:5" ht="15.75" x14ac:dyDescent="0.25">
      <c r="A63" s="8"/>
      <c r="B63" s="5"/>
      <c r="C63" s="8"/>
      <c r="D63" s="8" t="s">
        <v>25</v>
      </c>
      <c r="E63" s="7">
        <v>3255916.99</v>
      </c>
    </row>
    <row r="64" spans="1:5" ht="15.75" x14ac:dyDescent="0.25">
      <c r="A64" s="8"/>
      <c r="B64" s="8"/>
      <c r="C64" s="8"/>
      <c r="D64" s="8" t="s">
        <v>2</v>
      </c>
      <c r="E64" s="7">
        <v>150000</v>
      </c>
    </row>
    <row r="65" spans="1:7" ht="15.75" x14ac:dyDescent="0.25">
      <c r="A65" s="8"/>
      <c r="B65" s="5" t="s">
        <v>4</v>
      </c>
      <c r="C65" s="8"/>
      <c r="D65" s="8"/>
      <c r="E65" s="11"/>
    </row>
    <row r="66" spans="1:7" ht="15.75" x14ac:dyDescent="0.25">
      <c r="A66" s="8"/>
      <c r="B66" s="8"/>
      <c r="C66" s="8"/>
      <c r="D66" s="8" t="s">
        <v>26</v>
      </c>
      <c r="E66" s="7">
        <v>49282568.159999996</v>
      </c>
      <c r="G66" s="7"/>
    </row>
    <row r="67" spans="1:7" ht="15.75" x14ac:dyDescent="0.25">
      <c r="A67" s="8"/>
      <c r="B67" s="8"/>
      <c r="C67" s="8"/>
      <c r="D67" s="8" t="s">
        <v>25</v>
      </c>
      <c r="E67" s="7">
        <v>11420959.15</v>
      </c>
      <c r="G67" s="7"/>
    </row>
    <row r="68" spans="1:7" ht="15.75" x14ac:dyDescent="0.25">
      <c r="A68" s="8"/>
      <c r="B68" s="8"/>
      <c r="C68" s="8"/>
      <c r="D68" s="8" t="s">
        <v>2</v>
      </c>
      <c r="E68" s="7">
        <v>663500</v>
      </c>
      <c r="G68" s="7"/>
    </row>
    <row r="69" spans="1:7" ht="15.75" x14ac:dyDescent="0.25">
      <c r="A69" s="8"/>
      <c r="B69" s="5" t="s">
        <v>27</v>
      </c>
      <c r="C69" s="8"/>
      <c r="D69" s="8"/>
      <c r="E69" s="9"/>
    </row>
    <row r="70" spans="1:7" ht="15.75" x14ac:dyDescent="0.25">
      <c r="A70" s="8"/>
      <c r="B70" s="8"/>
      <c r="C70" s="8"/>
      <c r="D70" s="8" t="s">
        <v>26</v>
      </c>
      <c r="E70" s="16">
        <v>0</v>
      </c>
    </row>
    <row r="71" spans="1:7" ht="15.75" x14ac:dyDescent="0.25">
      <c r="A71" s="8"/>
      <c r="B71" s="8"/>
      <c r="C71" s="8"/>
      <c r="D71" s="8" t="s">
        <v>25</v>
      </c>
      <c r="E71" s="16">
        <v>0</v>
      </c>
    </row>
    <row r="72" spans="1:7" ht="15.75" x14ac:dyDescent="0.25">
      <c r="A72" s="8"/>
      <c r="B72" s="8"/>
      <c r="C72" s="8"/>
      <c r="D72" s="8" t="s">
        <v>2</v>
      </c>
      <c r="E72" s="25">
        <v>0</v>
      </c>
    </row>
    <row r="73" spans="1:7" ht="15.75" x14ac:dyDescent="0.25">
      <c r="A73" s="8"/>
      <c r="B73" s="5" t="s">
        <v>24</v>
      </c>
      <c r="C73" s="8"/>
      <c r="D73" s="8"/>
      <c r="E73" s="9"/>
    </row>
    <row r="74" spans="1:7" ht="15.75" x14ac:dyDescent="0.25">
      <c r="A74" s="8"/>
      <c r="B74" s="8"/>
      <c r="C74" s="8" t="s">
        <v>23</v>
      </c>
      <c r="D74" s="8"/>
      <c r="E74" s="16"/>
    </row>
    <row r="75" spans="1:7" ht="15.75" x14ac:dyDescent="0.25">
      <c r="A75" s="8"/>
      <c r="B75" s="8"/>
      <c r="C75" s="8"/>
      <c r="D75" s="8" t="s">
        <v>22</v>
      </c>
      <c r="E75" s="13">
        <v>0</v>
      </c>
    </row>
    <row r="76" spans="1:7" ht="15.75" x14ac:dyDescent="0.25">
      <c r="A76" s="8"/>
      <c r="B76" s="8"/>
      <c r="C76" s="8"/>
      <c r="D76" s="8" t="s">
        <v>21</v>
      </c>
      <c r="E76" s="24">
        <v>0</v>
      </c>
    </row>
    <row r="77" spans="1:7" ht="15.75" x14ac:dyDescent="0.25">
      <c r="A77" s="8"/>
      <c r="B77" s="8"/>
      <c r="C77" s="18" t="s">
        <v>20</v>
      </c>
      <c r="D77" s="8"/>
      <c r="E77" s="16"/>
    </row>
    <row r="78" spans="1:7" ht="15.75" x14ac:dyDescent="0.25">
      <c r="A78" s="8"/>
      <c r="B78" s="8"/>
      <c r="C78" s="8"/>
      <c r="D78" s="8" t="s">
        <v>14</v>
      </c>
      <c r="E78" s="7">
        <v>30140368</v>
      </c>
      <c r="F78" s="22"/>
    </row>
    <row r="79" spans="1:7" ht="15.75" x14ac:dyDescent="0.25">
      <c r="A79" s="8"/>
      <c r="B79" s="8"/>
      <c r="C79" s="8"/>
      <c r="D79" s="8" t="s">
        <v>13</v>
      </c>
      <c r="E79" s="13">
        <v>0</v>
      </c>
    </row>
    <row r="80" spans="1:7" ht="15.75" x14ac:dyDescent="0.25">
      <c r="A80" s="8"/>
      <c r="B80" s="8"/>
      <c r="C80" s="8" t="s">
        <v>19</v>
      </c>
      <c r="D80" s="8"/>
      <c r="E80" s="17"/>
    </row>
    <row r="81" spans="1:9" ht="15.75" x14ac:dyDescent="0.25">
      <c r="A81" s="8"/>
      <c r="B81" s="8"/>
      <c r="C81" s="8"/>
      <c r="D81" s="18" t="s">
        <v>14</v>
      </c>
      <c r="E81" s="7">
        <v>82387331.670000002</v>
      </c>
      <c r="F81" s="23"/>
    </row>
    <row r="82" spans="1:9" ht="15.75" x14ac:dyDescent="0.25">
      <c r="A82" s="8"/>
      <c r="B82" s="8"/>
      <c r="C82" s="8"/>
      <c r="D82" s="18" t="s">
        <v>13</v>
      </c>
      <c r="E82" s="7">
        <v>0</v>
      </c>
      <c r="F82" s="22"/>
    </row>
    <row r="83" spans="1:9" ht="15.75" x14ac:dyDescent="0.25">
      <c r="A83" s="8"/>
      <c r="B83" s="8"/>
      <c r="C83" s="8" t="s">
        <v>18</v>
      </c>
      <c r="D83" s="8"/>
    </row>
    <row r="84" spans="1:9" ht="15.75" x14ac:dyDescent="0.25">
      <c r="A84" s="8"/>
      <c r="B84" s="8"/>
      <c r="C84" s="8"/>
      <c r="D84" s="8" t="s">
        <v>14</v>
      </c>
      <c r="E84" s="21">
        <v>0</v>
      </c>
    </row>
    <row r="85" spans="1:9" ht="15.75" x14ac:dyDescent="0.25">
      <c r="A85" s="8"/>
      <c r="B85" s="8"/>
      <c r="C85" s="8"/>
      <c r="D85" s="8" t="s">
        <v>13</v>
      </c>
      <c r="E85" s="21">
        <v>0</v>
      </c>
    </row>
    <row r="86" spans="1:9" ht="15.75" x14ac:dyDescent="0.25">
      <c r="A86" s="8"/>
      <c r="B86" s="8"/>
      <c r="C86" s="8" t="s">
        <v>17</v>
      </c>
      <c r="D86" s="8"/>
      <c r="E86" s="16"/>
    </row>
    <row r="87" spans="1:9" ht="15.75" x14ac:dyDescent="0.25">
      <c r="A87" s="8"/>
      <c r="B87" s="8"/>
      <c r="C87" s="8"/>
      <c r="D87" s="8" t="s">
        <v>14</v>
      </c>
      <c r="E87" s="7">
        <f>784832.32+87000</f>
        <v>871832.32</v>
      </c>
    </row>
    <row r="88" spans="1:9" ht="15.75" x14ac:dyDescent="0.25">
      <c r="A88" s="8"/>
      <c r="B88" s="8"/>
      <c r="C88" s="8"/>
      <c r="D88" s="8" t="s">
        <v>13</v>
      </c>
      <c r="E88" s="7">
        <v>0</v>
      </c>
    </row>
    <row r="89" spans="1:9" ht="15.75" x14ac:dyDescent="0.25">
      <c r="A89" s="8"/>
      <c r="B89" s="8"/>
      <c r="C89" s="8" t="s">
        <v>16</v>
      </c>
      <c r="D89" s="8"/>
      <c r="E89" s="16"/>
    </row>
    <row r="90" spans="1:9" ht="15.75" x14ac:dyDescent="0.25">
      <c r="A90" s="8"/>
      <c r="B90" s="8"/>
      <c r="C90" s="8"/>
      <c r="D90" s="8" t="s">
        <v>15</v>
      </c>
      <c r="E90" s="7">
        <v>15416648.57</v>
      </c>
    </row>
    <row r="91" spans="1:9" ht="15.75" x14ac:dyDescent="0.25">
      <c r="A91" s="8"/>
      <c r="B91" s="8"/>
      <c r="C91" s="8"/>
      <c r="D91" s="8" t="s">
        <v>14</v>
      </c>
      <c r="E91" s="7">
        <v>83586951.75</v>
      </c>
    </row>
    <row r="92" spans="1:9" ht="15.75" x14ac:dyDescent="0.25">
      <c r="A92" s="8"/>
      <c r="B92" s="8"/>
      <c r="C92" s="8"/>
      <c r="D92" s="8" t="s">
        <v>13</v>
      </c>
      <c r="E92" s="20">
        <v>26000</v>
      </c>
    </row>
    <row r="93" spans="1:9" ht="15.75" x14ac:dyDescent="0.25">
      <c r="A93" s="5" t="s">
        <v>12</v>
      </c>
      <c r="D93" s="8"/>
      <c r="E93" s="19">
        <f>SUM(E41:E92)</f>
        <v>596638092.41000009</v>
      </c>
    </row>
    <row r="94" spans="1:9" ht="15.75" x14ac:dyDescent="0.25">
      <c r="A94" s="5" t="s">
        <v>11</v>
      </c>
      <c r="B94" s="8"/>
      <c r="C94" s="5"/>
      <c r="D94" s="18"/>
      <c r="E94" s="16"/>
    </row>
    <row r="95" spans="1:9" ht="15.75" x14ac:dyDescent="0.25">
      <c r="A95" s="8"/>
      <c r="B95" s="5" t="s">
        <v>10</v>
      </c>
      <c r="C95" s="8"/>
      <c r="D95" s="8"/>
      <c r="E95" s="17"/>
      <c r="H95" s="15"/>
      <c r="I95" s="14"/>
    </row>
    <row r="96" spans="1:9" ht="15.75" x14ac:dyDescent="0.25">
      <c r="A96" s="8"/>
      <c r="B96" s="8"/>
      <c r="C96" s="8"/>
      <c r="D96" s="8" t="s">
        <v>2</v>
      </c>
      <c r="E96" s="7">
        <v>238231.7</v>
      </c>
      <c r="F96" s="15"/>
      <c r="G96" s="8"/>
      <c r="I96" s="14"/>
    </row>
    <row r="97" spans="1:9" ht="15.75" x14ac:dyDescent="0.25">
      <c r="A97" s="8"/>
      <c r="B97" s="5" t="s">
        <v>9</v>
      </c>
      <c r="C97" s="8"/>
      <c r="D97" s="8"/>
      <c r="E97" s="16"/>
      <c r="F97" s="15"/>
      <c r="G97" s="8"/>
      <c r="H97" s="15"/>
      <c r="I97" s="14"/>
    </row>
    <row r="98" spans="1:9" ht="15.75" x14ac:dyDescent="0.25">
      <c r="B98" s="8"/>
      <c r="C98" s="8"/>
      <c r="D98" s="8" t="s">
        <v>2</v>
      </c>
      <c r="E98" s="13">
        <v>91900</v>
      </c>
    </row>
    <row r="99" spans="1:9" ht="15.75" customHeight="1" x14ac:dyDescent="0.25">
      <c r="B99" s="5" t="s">
        <v>8</v>
      </c>
      <c r="C99" s="8"/>
      <c r="D99" s="8"/>
      <c r="E99" s="9"/>
    </row>
    <row r="100" spans="1:9" ht="15.75" customHeight="1" x14ac:dyDescent="0.25">
      <c r="B100" s="8"/>
      <c r="C100" s="8"/>
      <c r="D100" s="8" t="s">
        <v>2</v>
      </c>
      <c r="E100" s="7">
        <v>0</v>
      </c>
    </row>
    <row r="101" spans="1:9" ht="15.75" customHeight="1" x14ac:dyDescent="0.25">
      <c r="B101" s="5" t="s">
        <v>7</v>
      </c>
      <c r="C101" s="8"/>
      <c r="D101" s="8"/>
      <c r="E101" s="9"/>
    </row>
    <row r="102" spans="1:9" ht="15.75" x14ac:dyDescent="0.25">
      <c r="B102" s="8"/>
      <c r="C102" s="12"/>
      <c r="D102" s="8" t="s">
        <v>2</v>
      </c>
      <c r="E102" s="11">
        <v>0</v>
      </c>
    </row>
    <row r="103" spans="1:9" ht="15.75" x14ac:dyDescent="0.25">
      <c r="B103" s="5" t="s">
        <v>6</v>
      </c>
      <c r="C103" s="8"/>
      <c r="D103" s="8"/>
      <c r="E103" s="9"/>
    </row>
    <row r="104" spans="1:9" ht="15.75" x14ac:dyDescent="0.25">
      <c r="B104" s="8"/>
      <c r="C104" s="8"/>
      <c r="D104" s="8" t="s">
        <v>2</v>
      </c>
      <c r="E104" s="10">
        <v>0</v>
      </c>
    </row>
    <row r="105" spans="1:9" ht="15.75" x14ac:dyDescent="0.25">
      <c r="B105" s="5" t="s">
        <v>5</v>
      </c>
      <c r="C105" s="8"/>
      <c r="D105" s="8"/>
    </row>
    <row r="106" spans="1:9" ht="15.75" x14ac:dyDescent="0.25">
      <c r="B106" s="8"/>
      <c r="C106" s="8"/>
      <c r="D106" s="8" t="s">
        <v>2</v>
      </c>
      <c r="E106" s="9">
        <v>0</v>
      </c>
    </row>
    <row r="107" spans="1:9" ht="15.75" x14ac:dyDescent="0.25">
      <c r="B107" s="5" t="s">
        <v>4</v>
      </c>
      <c r="C107" s="8"/>
      <c r="D107" s="8"/>
      <c r="E107" s="9"/>
    </row>
    <row r="108" spans="1:9" ht="15.75" x14ac:dyDescent="0.25">
      <c r="B108" s="8"/>
      <c r="C108" s="8"/>
      <c r="D108" s="8" t="s">
        <v>2</v>
      </c>
      <c r="E108" s="7">
        <v>0</v>
      </c>
    </row>
    <row r="109" spans="1:9" ht="15.75" x14ac:dyDescent="0.25">
      <c r="A109" s="5"/>
      <c r="B109" s="5" t="s">
        <v>3</v>
      </c>
      <c r="C109" s="8"/>
      <c r="D109" s="8"/>
      <c r="E109" s="9"/>
    </row>
    <row r="110" spans="1:9" ht="15.75" x14ac:dyDescent="0.25">
      <c r="B110" s="8"/>
      <c r="C110" s="8"/>
      <c r="D110" s="8" t="s">
        <v>2</v>
      </c>
      <c r="E110" s="7">
        <v>14133612.460000001</v>
      </c>
      <c r="F110" s="6"/>
    </row>
    <row r="111" spans="1:9" ht="15.75" x14ac:dyDescent="0.25">
      <c r="A111" s="5" t="s">
        <v>1</v>
      </c>
      <c r="E111" s="4">
        <f>SUM(E96,E98,E100,E102,E104,E106,E108,E110)</f>
        <v>14463744.16</v>
      </c>
    </row>
    <row r="112" spans="1:9" ht="30" customHeight="1" x14ac:dyDescent="0.35">
      <c r="A112" s="3" t="s">
        <v>0</v>
      </c>
      <c r="B112" s="2"/>
      <c r="C112" s="2"/>
      <c r="D112" s="2"/>
      <c r="E112" s="1">
        <f>SUM(E93,E111)</f>
        <v>611101836.57000005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9BCA3-1FC2-401A-8267-B82D1D6EE751}">
  <dimension ref="A1:I112"/>
  <sheetViews>
    <sheetView topLeftCell="A85" workbookViewId="0">
      <selection activeCell="A2" sqref="A2:I2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40" t="s">
        <v>65</v>
      </c>
      <c r="B1" s="40"/>
      <c r="C1" s="40"/>
      <c r="D1" s="40"/>
      <c r="E1" s="40"/>
      <c r="F1" s="40"/>
      <c r="G1" s="40"/>
      <c r="H1" s="40"/>
      <c r="I1" s="40"/>
    </row>
    <row r="2" spans="1:9" ht="15.75" x14ac:dyDescent="0.25">
      <c r="A2" s="46" t="s">
        <v>63</v>
      </c>
      <c r="B2" s="46"/>
      <c r="C2" s="46"/>
      <c r="D2" s="46"/>
      <c r="E2" s="46"/>
      <c r="F2" s="46"/>
      <c r="G2" s="46"/>
      <c r="H2" s="46"/>
      <c r="I2" s="46"/>
    </row>
    <row r="3" spans="1:9" ht="15.75" x14ac:dyDescent="0.25">
      <c r="A3" s="40" t="s">
        <v>62</v>
      </c>
      <c r="B3" s="40"/>
      <c r="C3" s="40"/>
      <c r="D3" s="40"/>
      <c r="E3" s="40"/>
      <c r="F3" s="40"/>
      <c r="G3" s="40"/>
      <c r="H3" s="40"/>
      <c r="I3" s="40"/>
    </row>
    <row r="4" spans="1:9" ht="15.75" x14ac:dyDescent="0.25">
      <c r="A4" s="40"/>
      <c r="B4" s="40"/>
      <c r="C4" s="40"/>
      <c r="D4" s="40"/>
      <c r="E4" s="40"/>
      <c r="F4" s="40"/>
      <c r="G4" s="40"/>
      <c r="H4" s="40"/>
      <c r="I4" s="40"/>
    </row>
    <row r="5" spans="1:9" ht="15.75" x14ac:dyDescent="0.25">
      <c r="A5" s="36"/>
      <c r="B5" s="36"/>
      <c r="C5" s="36"/>
      <c r="D5" s="36"/>
      <c r="E5" s="45"/>
      <c r="F5" s="45"/>
      <c r="G5" s="44"/>
      <c r="H5" s="43"/>
      <c r="I5" s="42"/>
    </row>
    <row r="6" spans="1:9" ht="15.75" customHeight="1" x14ac:dyDescent="0.25">
      <c r="A6" s="40" t="s">
        <v>61</v>
      </c>
      <c r="B6" s="40"/>
      <c r="C6" s="40"/>
      <c r="D6" s="40"/>
      <c r="E6" s="41" t="s">
        <v>60</v>
      </c>
    </row>
    <row r="7" spans="1:9" ht="15" customHeight="1" x14ac:dyDescent="0.25">
      <c r="A7" s="40"/>
      <c r="B7" s="40"/>
      <c r="C7" s="40"/>
      <c r="D7" s="40"/>
      <c r="E7" s="39"/>
    </row>
    <row r="8" spans="1:9" ht="15.75" x14ac:dyDescent="0.25">
      <c r="A8" s="38" t="s">
        <v>59</v>
      </c>
      <c r="B8" s="36"/>
      <c r="C8" s="36"/>
      <c r="D8" s="36"/>
      <c r="E8" s="37"/>
    </row>
    <row r="9" spans="1:9" ht="15.75" x14ac:dyDescent="0.25">
      <c r="A9" s="36"/>
      <c r="B9" s="36" t="s">
        <v>58</v>
      </c>
      <c r="C9" s="36"/>
      <c r="D9" s="36"/>
      <c r="E9" s="37"/>
    </row>
    <row r="10" spans="1:9" ht="15.75" x14ac:dyDescent="0.25">
      <c r="A10" s="36"/>
      <c r="B10" s="36"/>
      <c r="C10" s="36" t="s">
        <v>57</v>
      </c>
      <c r="D10" s="36"/>
    </row>
    <row r="11" spans="1:9" ht="15.75" customHeight="1" x14ac:dyDescent="0.25">
      <c r="A11" s="8"/>
      <c r="B11" s="8"/>
      <c r="C11" s="8"/>
      <c r="D11" s="8" t="s">
        <v>56</v>
      </c>
      <c r="E11" s="48">
        <v>58842250</v>
      </c>
    </row>
    <row r="12" spans="1:9" ht="15.75" x14ac:dyDescent="0.25">
      <c r="A12" s="8"/>
      <c r="B12" s="8"/>
      <c r="C12" s="8"/>
      <c r="D12" s="8" t="s">
        <v>55</v>
      </c>
      <c r="E12" s="48">
        <v>47720797</v>
      </c>
    </row>
    <row r="13" spans="1:9" ht="17.25" x14ac:dyDescent="0.25">
      <c r="A13" s="8"/>
      <c r="B13" s="8"/>
      <c r="C13" s="8"/>
      <c r="D13" s="8" t="s">
        <v>54</v>
      </c>
      <c r="E13" s="50">
        <v>10249417</v>
      </c>
    </row>
    <row r="14" spans="1:9" ht="15.75" x14ac:dyDescent="0.25">
      <c r="A14" s="8"/>
      <c r="B14" s="8"/>
      <c r="C14" s="8" t="s">
        <v>53</v>
      </c>
      <c r="D14" s="8"/>
      <c r="E14" s="30">
        <f>SUM(E11:E13)</f>
        <v>116812464</v>
      </c>
    </row>
    <row r="15" spans="1:9" ht="15.75" x14ac:dyDescent="0.25">
      <c r="A15" s="8"/>
      <c r="B15" s="8"/>
      <c r="C15" s="8" t="s">
        <v>52</v>
      </c>
      <c r="D15" s="8"/>
      <c r="E15" s="35"/>
    </row>
    <row r="16" spans="1:9" ht="15.75" x14ac:dyDescent="0.25">
      <c r="A16" s="8"/>
      <c r="B16" s="8"/>
      <c r="C16" s="8"/>
      <c r="D16" s="8" t="s">
        <v>51</v>
      </c>
      <c r="E16" s="47">
        <v>29377126</v>
      </c>
    </row>
    <row r="17" spans="1:5" ht="15.75" x14ac:dyDescent="0.25">
      <c r="A17" s="8"/>
      <c r="B17" s="8"/>
      <c r="C17" s="8"/>
      <c r="D17" s="8" t="s">
        <v>50</v>
      </c>
      <c r="E17" s="47">
        <v>194435046</v>
      </c>
    </row>
    <row r="18" spans="1:5" ht="17.25" x14ac:dyDescent="0.25">
      <c r="A18" s="8"/>
      <c r="B18" s="8"/>
      <c r="C18" s="34"/>
      <c r="D18" s="8" t="s">
        <v>49</v>
      </c>
      <c r="E18" s="49">
        <v>71222810</v>
      </c>
    </row>
    <row r="19" spans="1:5" ht="15.75" x14ac:dyDescent="0.25">
      <c r="A19" s="8"/>
      <c r="B19" s="8"/>
      <c r="C19" s="8" t="s">
        <v>48</v>
      </c>
      <c r="D19" s="8"/>
      <c r="E19" s="30">
        <f>SUM(E16:E18)</f>
        <v>295034982</v>
      </c>
    </row>
    <row r="20" spans="1:5" ht="15.75" x14ac:dyDescent="0.25">
      <c r="A20" s="8"/>
      <c r="B20" s="8" t="s">
        <v>47</v>
      </c>
      <c r="C20" s="8"/>
      <c r="D20" s="8"/>
      <c r="E20" s="9"/>
    </row>
    <row r="21" spans="1:5" ht="15.75" x14ac:dyDescent="0.25">
      <c r="A21" s="8"/>
      <c r="B21" s="8"/>
      <c r="C21" s="8" t="s">
        <v>46</v>
      </c>
      <c r="D21" s="8"/>
      <c r="E21" s="47">
        <v>544553200</v>
      </c>
    </row>
    <row r="22" spans="1:5" ht="15.75" x14ac:dyDescent="0.25">
      <c r="A22" s="8"/>
      <c r="B22" s="8"/>
      <c r="C22" s="8" t="s">
        <v>45</v>
      </c>
      <c r="D22" s="8"/>
      <c r="E22" s="7">
        <v>0</v>
      </c>
    </row>
    <row r="23" spans="1:5" ht="15.75" x14ac:dyDescent="0.25">
      <c r="A23" s="8"/>
      <c r="B23" s="8"/>
      <c r="C23" s="8" t="s">
        <v>44</v>
      </c>
      <c r="D23" s="8"/>
      <c r="E23" s="17"/>
    </row>
    <row r="24" spans="1:5" ht="15.75" x14ac:dyDescent="0.25">
      <c r="A24" s="8"/>
      <c r="B24" s="8"/>
      <c r="C24" s="8"/>
      <c r="D24" s="8" t="s">
        <v>43</v>
      </c>
      <c r="E24" s="32">
        <v>0</v>
      </c>
    </row>
    <row r="25" spans="1:5" ht="15.75" x14ac:dyDescent="0.25">
      <c r="A25" s="8"/>
      <c r="B25" s="8"/>
      <c r="C25" s="8"/>
      <c r="D25" s="8" t="s">
        <v>42</v>
      </c>
      <c r="E25" s="16">
        <v>0</v>
      </c>
    </row>
    <row r="26" spans="1:5" ht="15.75" x14ac:dyDescent="0.25">
      <c r="A26" s="8"/>
      <c r="B26" s="8"/>
      <c r="C26" s="8"/>
      <c r="D26" s="8" t="s">
        <v>41</v>
      </c>
      <c r="E26" s="13">
        <v>0</v>
      </c>
    </row>
    <row r="27" spans="1:5" ht="15.75" x14ac:dyDescent="0.25">
      <c r="A27" s="8"/>
      <c r="B27" s="8"/>
      <c r="C27" s="8"/>
      <c r="D27" s="8" t="s">
        <v>40</v>
      </c>
      <c r="E27" s="32">
        <v>0</v>
      </c>
    </row>
    <row r="28" spans="1:5" ht="15.75" x14ac:dyDescent="0.25">
      <c r="A28" s="8"/>
      <c r="B28" s="8"/>
      <c r="C28" s="8" t="s">
        <v>39</v>
      </c>
      <c r="D28" s="8"/>
      <c r="E28" s="33"/>
    </row>
    <row r="29" spans="1:5" ht="15.75" x14ac:dyDescent="0.25">
      <c r="A29" s="8"/>
      <c r="B29" s="8"/>
      <c r="C29" s="8"/>
      <c r="D29" s="8" t="s">
        <v>38</v>
      </c>
      <c r="E29" s="7">
        <v>0</v>
      </c>
    </row>
    <row r="30" spans="1:5" ht="15.75" x14ac:dyDescent="0.25">
      <c r="A30" s="8"/>
      <c r="B30" s="8"/>
      <c r="C30" s="8"/>
      <c r="D30" s="8" t="s">
        <v>37</v>
      </c>
      <c r="E30" s="32">
        <v>0</v>
      </c>
    </row>
    <row r="31" spans="1:5" ht="15.75" x14ac:dyDescent="0.25">
      <c r="A31" s="8"/>
      <c r="B31" s="8"/>
      <c r="C31" s="8" t="s">
        <v>36</v>
      </c>
      <c r="D31" s="8"/>
      <c r="E31" s="31">
        <v>0</v>
      </c>
    </row>
    <row r="32" spans="1:5" ht="15.75" x14ac:dyDescent="0.25">
      <c r="A32" s="8"/>
      <c r="B32" s="8"/>
      <c r="C32" s="8" t="s">
        <v>35</v>
      </c>
      <c r="D32" s="8"/>
      <c r="E32" s="9"/>
    </row>
    <row r="33" spans="1:7" ht="15.75" x14ac:dyDescent="0.25">
      <c r="A33" s="8"/>
      <c r="B33" s="8"/>
      <c r="C33" s="8"/>
      <c r="D33" s="8" t="s">
        <v>34</v>
      </c>
      <c r="E33" s="10">
        <v>0</v>
      </c>
    </row>
    <row r="34" spans="1:7" ht="15.75" x14ac:dyDescent="0.25">
      <c r="A34" s="8"/>
      <c r="B34" s="8"/>
      <c r="C34" s="8"/>
      <c r="D34" s="8" t="s">
        <v>33</v>
      </c>
      <c r="E34" s="7">
        <v>0</v>
      </c>
    </row>
    <row r="35" spans="1:7" ht="15.75" x14ac:dyDescent="0.25">
      <c r="A35" s="8"/>
      <c r="B35" s="8"/>
      <c r="C35" s="8"/>
      <c r="D35" s="8" t="s">
        <v>32</v>
      </c>
      <c r="E35" s="11">
        <v>0</v>
      </c>
    </row>
    <row r="36" spans="1:7" ht="15.75" x14ac:dyDescent="0.25">
      <c r="A36" s="8"/>
      <c r="B36" s="8" t="s">
        <v>31</v>
      </c>
      <c r="C36" s="8"/>
      <c r="D36" s="8"/>
      <c r="E36" s="31">
        <v>0</v>
      </c>
    </row>
    <row r="37" spans="1:7" ht="15.75" x14ac:dyDescent="0.25">
      <c r="A37" s="8"/>
      <c r="B37" s="5" t="s">
        <v>30</v>
      </c>
      <c r="C37" s="8"/>
      <c r="D37" s="8"/>
      <c r="E37" s="30">
        <f>SUM(E14,E19,E21:E36)</f>
        <v>956400646</v>
      </c>
    </row>
    <row r="38" spans="1:7" ht="15.75" x14ac:dyDescent="0.25">
      <c r="A38" s="8"/>
      <c r="B38" s="5"/>
      <c r="C38" s="8"/>
      <c r="D38" s="8"/>
      <c r="E38" s="29"/>
    </row>
    <row r="39" spans="1:7" ht="15.75" x14ac:dyDescent="0.25">
      <c r="A39" s="5" t="s">
        <v>29</v>
      </c>
      <c r="B39" s="5"/>
      <c r="C39" s="8"/>
      <c r="D39" s="8"/>
      <c r="E39" s="16"/>
    </row>
    <row r="40" spans="1:7" ht="15.75" x14ac:dyDescent="0.25">
      <c r="A40" s="5" t="s">
        <v>28</v>
      </c>
      <c r="B40" s="8"/>
      <c r="C40" s="8"/>
      <c r="D40" s="8"/>
      <c r="E40" s="16"/>
    </row>
    <row r="41" spans="1:7" ht="15.75" x14ac:dyDescent="0.25">
      <c r="A41" s="8"/>
      <c r="B41" s="5" t="s">
        <v>10</v>
      </c>
      <c r="C41" s="8"/>
      <c r="D41" s="8"/>
      <c r="E41" s="9"/>
    </row>
    <row r="42" spans="1:7" ht="15.75" x14ac:dyDescent="0.25">
      <c r="A42" s="8"/>
      <c r="B42" s="8"/>
      <c r="C42" s="8"/>
      <c r="D42" s="8" t="s">
        <v>26</v>
      </c>
      <c r="E42" s="47">
        <v>99490412</v>
      </c>
    </row>
    <row r="43" spans="1:7" ht="15.75" x14ac:dyDescent="0.25">
      <c r="A43" s="8"/>
      <c r="B43" s="8"/>
      <c r="C43" s="8"/>
      <c r="D43" s="8" t="s">
        <v>25</v>
      </c>
      <c r="E43" s="47">
        <v>126486924</v>
      </c>
      <c r="F43" s="7"/>
    </row>
    <row r="44" spans="1:7" ht="15.75" x14ac:dyDescent="0.25">
      <c r="A44" s="8"/>
      <c r="B44" s="8"/>
      <c r="C44" s="8"/>
      <c r="D44" s="8" t="s">
        <v>2</v>
      </c>
      <c r="E44" s="47">
        <v>25584243</v>
      </c>
      <c r="F44" s="7"/>
      <c r="G44" s="7"/>
    </row>
    <row r="45" spans="1:7" ht="15.75" x14ac:dyDescent="0.25">
      <c r="A45" s="8"/>
      <c r="B45" s="5" t="s">
        <v>9</v>
      </c>
      <c r="C45" s="8"/>
      <c r="D45" s="8"/>
      <c r="E45" s="9"/>
    </row>
    <row r="46" spans="1:7" ht="15.75" x14ac:dyDescent="0.25">
      <c r="A46" s="8"/>
      <c r="B46" s="8"/>
      <c r="C46" s="12"/>
      <c r="D46" s="8" t="s">
        <v>26</v>
      </c>
      <c r="E46" s="48">
        <v>100000</v>
      </c>
    </row>
    <row r="47" spans="1:7" ht="15.75" x14ac:dyDescent="0.25">
      <c r="A47" s="8"/>
      <c r="B47" s="8"/>
      <c r="C47" s="8"/>
      <c r="D47" s="8" t="s">
        <v>25</v>
      </c>
      <c r="E47" s="48">
        <v>16919844</v>
      </c>
    </row>
    <row r="48" spans="1:7" ht="15.75" x14ac:dyDescent="0.25">
      <c r="A48" s="8"/>
      <c r="B48" s="8"/>
      <c r="C48" s="8"/>
      <c r="D48" s="8" t="s">
        <v>2</v>
      </c>
      <c r="E48" s="48">
        <v>8822825</v>
      </c>
    </row>
    <row r="49" spans="1:5" ht="15.75" x14ac:dyDescent="0.25">
      <c r="A49" s="8"/>
      <c r="B49" s="5" t="s">
        <v>8</v>
      </c>
      <c r="C49" s="8"/>
      <c r="D49" s="8"/>
      <c r="E49" s="11"/>
    </row>
    <row r="50" spans="1:5" ht="15.75" x14ac:dyDescent="0.25">
      <c r="A50" s="28"/>
      <c r="B50" s="28"/>
      <c r="C50" s="28"/>
      <c r="D50" s="8" t="s">
        <v>26</v>
      </c>
      <c r="E50" s="47">
        <v>32431948</v>
      </c>
    </row>
    <row r="51" spans="1:5" ht="15.75" x14ac:dyDescent="0.25">
      <c r="A51" s="8"/>
      <c r="B51" s="8"/>
      <c r="C51" s="8"/>
      <c r="D51" s="8" t="s">
        <v>25</v>
      </c>
      <c r="E51" s="47">
        <v>96068527</v>
      </c>
    </row>
    <row r="52" spans="1:5" ht="15.75" x14ac:dyDescent="0.25">
      <c r="A52" s="8"/>
      <c r="B52" s="8"/>
      <c r="C52" s="8"/>
      <c r="D52" s="8" t="s">
        <v>2</v>
      </c>
      <c r="E52" s="47">
        <v>1910150</v>
      </c>
    </row>
    <row r="53" spans="1:5" ht="15.75" x14ac:dyDescent="0.25">
      <c r="A53" s="8"/>
      <c r="B53" s="5" t="s">
        <v>7</v>
      </c>
      <c r="C53" s="8"/>
      <c r="D53" s="8"/>
      <c r="E53" s="11"/>
    </row>
    <row r="54" spans="1:5" ht="15.75" x14ac:dyDescent="0.25">
      <c r="A54" s="8"/>
      <c r="B54" s="8"/>
      <c r="C54" s="8"/>
      <c r="D54" s="8" t="s">
        <v>26</v>
      </c>
      <c r="E54" s="7">
        <v>0</v>
      </c>
    </row>
    <row r="55" spans="1:5" ht="15.75" x14ac:dyDescent="0.25">
      <c r="A55" s="8"/>
      <c r="B55" s="8"/>
      <c r="C55" s="8"/>
      <c r="D55" s="8" t="s">
        <v>25</v>
      </c>
      <c r="E55" s="47">
        <v>735506</v>
      </c>
    </row>
    <row r="56" spans="1:5" ht="15.75" x14ac:dyDescent="0.25">
      <c r="A56" s="8"/>
      <c r="B56" s="8"/>
      <c r="C56" s="12"/>
      <c r="D56" s="8" t="s">
        <v>2</v>
      </c>
      <c r="E56" s="20">
        <v>0</v>
      </c>
    </row>
    <row r="57" spans="1:5" ht="15.75" x14ac:dyDescent="0.25">
      <c r="A57" s="8"/>
      <c r="B57" s="5" t="s">
        <v>6</v>
      </c>
      <c r="C57" s="8"/>
      <c r="D57" s="8"/>
      <c r="E57" s="26"/>
    </row>
    <row r="58" spans="1:5" ht="15.75" x14ac:dyDescent="0.25">
      <c r="A58" s="8"/>
      <c r="B58" s="8"/>
      <c r="C58" s="8"/>
      <c r="D58" s="8" t="s">
        <v>26</v>
      </c>
      <c r="E58" s="10">
        <v>0</v>
      </c>
    </row>
    <row r="59" spans="1:5" ht="15.75" x14ac:dyDescent="0.25">
      <c r="A59" s="8"/>
      <c r="B59" s="8"/>
      <c r="C59" s="8"/>
      <c r="D59" s="8" t="s">
        <v>25</v>
      </c>
      <c r="E59" s="47">
        <v>7908894</v>
      </c>
    </row>
    <row r="60" spans="1:5" ht="15.75" x14ac:dyDescent="0.25">
      <c r="A60" s="8"/>
      <c r="B60" s="8"/>
      <c r="C60" s="8"/>
      <c r="D60" s="8" t="s">
        <v>2</v>
      </c>
      <c r="E60" s="10">
        <v>0</v>
      </c>
    </row>
    <row r="61" spans="1:5" ht="15.75" x14ac:dyDescent="0.25">
      <c r="A61" s="8"/>
      <c r="B61" s="5" t="s">
        <v>5</v>
      </c>
      <c r="C61" s="8"/>
      <c r="D61" s="8"/>
      <c r="E61" s="26"/>
    </row>
    <row r="62" spans="1:5" ht="15.75" x14ac:dyDescent="0.25">
      <c r="A62" s="8"/>
      <c r="B62" s="8"/>
      <c r="C62" s="8"/>
      <c r="D62" s="8" t="s">
        <v>26</v>
      </c>
      <c r="E62" s="47">
        <v>6447695</v>
      </c>
    </row>
    <row r="63" spans="1:5" ht="15.75" x14ac:dyDescent="0.25">
      <c r="A63" s="8"/>
      <c r="B63" s="5"/>
      <c r="C63" s="8"/>
      <c r="D63" s="8" t="s">
        <v>25</v>
      </c>
      <c r="E63" s="47">
        <v>15019475</v>
      </c>
    </row>
    <row r="64" spans="1:5" ht="15.75" x14ac:dyDescent="0.25">
      <c r="A64" s="8"/>
      <c r="B64" s="8"/>
      <c r="C64" s="8"/>
      <c r="D64" s="8" t="s">
        <v>2</v>
      </c>
      <c r="E64" s="47">
        <v>3169818</v>
      </c>
    </row>
    <row r="65" spans="1:7" ht="15.75" x14ac:dyDescent="0.25">
      <c r="A65" s="8"/>
      <c r="B65" s="5" t="s">
        <v>4</v>
      </c>
      <c r="C65" s="8"/>
      <c r="D65" s="8"/>
      <c r="E65" s="11"/>
    </row>
    <row r="66" spans="1:7" ht="15.75" x14ac:dyDescent="0.25">
      <c r="A66" s="8"/>
      <c r="B66" s="8"/>
      <c r="C66" s="8"/>
      <c r="D66" s="8" t="s">
        <v>26</v>
      </c>
      <c r="E66" s="47">
        <v>64767970</v>
      </c>
      <c r="G66" s="7"/>
    </row>
    <row r="67" spans="1:7" ht="15.75" x14ac:dyDescent="0.25">
      <c r="A67" s="8"/>
      <c r="B67" s="8"/>
      <c r="C67" s="8"/>
      <c r="D67" s="8" t="s">
        <v>25</v>
      </c>
      <c r="E67" s="47">
        <v>109483941</v>
      </c>
      <c r="G67" s="7"/>
    </row>
    <row r="68" spans="1:7" ht="15.75" x14ac:dyDescent="0.25">
      <c r="A68" s="8"/>
      <c r="B68" s="8"/>
      <c r="C68" s="8"/>
      <c r="D68" s="8" t="s">
        <v>2</v>
      </c>
      <c r="E68" s="47">
        <v>8229911</v>
      </c>
      <c r="G68" s="7"/>
    </row>
    <row r="69" spans="1:7" ht="15.75" x14ac:dyDescent="0.25">
      <c r="A69" s="8"/>
      <c r="B69" s="5" t="s">
        <v>27</v>
      </c>
      <c r="C69" s="8"/>
      <c r="D69" s="8"/>
      <c r="E69" s="9"/>
    </row>
    <row r="70" spans="1:7" ht="15.75" x14ac:dyDescent="0.25">
      <c r="A70" s="8"/>
      <c r="B70" s="8"/>
      <c r="C70" s="8"/>
      <c r="D70" s="8" t="s">
        <v>26</v>
      </c>
      <c r="E70" s="16">
        <v>0</v>
      </c>
    </row>
    <row r="71" spans="1:7" ht="15.75" x14ac:dyDescent="0.25">
      <c r="A71" s="8"/>
      <c r="B71" s="8"/>
      <c r="C71" s="8"/>
      <c r="D71" s="8" t="s">
        <v>25</v>
      </c>
      <c r="E71" s="16">
        <v>0</v>
      </c>
    </row>
    <row r="72" spans="1:7" ht="15.75" x14ac:dyDescent="0.25">
      <c r="A72" s="8"/>
      <c r="B72" s="8"/>
      <c r="C72" s="8"/>
      <c r="D72" s="8" t="s">
        <v>2</v>
      </c>
      <c r="E72" s="25">
        <v>0</v>
      </c>
    </row>
    <row r="73" spans="1:7" ht="15.75" x14ac:dyDescent="0.25">
      <c r="A73" s="8"/>
      <c r="B73" s="5" t="s">
        <v>24</v>
      </c>
      <c r="C73" s="8"/>
      <c r="D73" s="8"/>
      <c r="E73" s="9"/>
    </row>
    <row r="74" spans="1:7" ht="15.75" x14ac:dyDescent="0.25">
      <c r="A74" s="8"/>
      <c r="B74" s="8"/>
      <c r="C74" s="8" t="s">
        <v>23</v>
      </c>
      <c r="D74" s="8"/>
      <c r="E74" s="16"/>
    </row>
    <row r="75" spans="1:7" ht="15.75" x14ac:dyDescent="0.25">
      <c r="A75" s="8"/>
      <c r="B75" s="8"/>
      <c r="C75" s="8"/>
      <c r="D75" s="8" t="s">
        <v>22</v>
      </c>
      <c r="E75" s="47">
        <v>8377507</v>
      </c>
    </row>
    <row r="76" spans="1:7" ht="15.75" x14ac:dyDescent="0.25">
      <c r="A76" s="8"/>
      <c r="B76" s="8"/>
      <c r="C76" s="8"/>
      <c r="D76" s="8" t="s">
        <v>21</v>
      </c>
      <c r="E76" s="47">
        <v>24883916</v>
      </c>
    </row>
    <row r="77" spans="1:7" ht="15.75" x14ac:dyDescent="0.25">
      <c r="A77" s="8"/>
      <c r="B77" s="8"/>
      <c r="C77" s="18" t="s">
        <v>20</v>
      </c>
      <c r="D77" s="8"/>
      <c r="E77" s="16"/>
    </row>
    <row r="78" spans="1:7" ht="15.75" x14ac:dyDescent="0.25">
      <c r="A78" s="8"/>
      <c r="B78" s="8"/>
      <c r="C78" s="8"/>
      <c r="D78" s="8" t="s">
        <v>14</v>
      </c>
      <c r="E78" s="47">
        <v>39242884</v>
      </c>
      <c r="F78" s="22"/>
    </row>
    <row r="79" spans="1:7" ht="15.75" x14ac:dyDescent="0.25">
      <c r="A79" s="8"/>
      <c r="B79" s="8"/>
      <c r="C79" s="8"/>
      <c r="D79" s="8" t="s">
        <v>13</v>
      </c>
      <c r="E79" s="13">
        <v>0</v>
      </c>
    </row>
    <row r="80" spans="1:7" ht="15.75" x14ac:dyDescent="0.25">
      <c r="A80" s="8"/>
      <c r="B80" s="8"/>
      <c r="C80" s="8" t="s">
        <v>19</v>
      </c>
      <c r="D80" s="8"/>
      <c r="E80" s="17"/>
    </row>
    <row r="81" spans="1:9" ht="15.75" x14ac:dyDescent="0.25">
      <c r="A81" s="8"/>
      <c r="B81" s="8"/>
      <c r="C81" s="8"/>
      <c r="D81" s="18" t="s">
        <v>14</v>
      </c>
      <c r="E81" s="7">
        <v>0</v>
      </c>
      <c r="F81" s="23"/>
    </row>
    <row r="82" spans="1:9" ht="15.75" x14ac:dyDescent="0.25">
      <c r="A82" s="8"/>
      <c r="B82" s="8"/>
      <c r="C82" s="8"/>
      <c r="D82" s="18" t="s">
        <v>13</v>
      </c>
      <c r="E82" s="47">
        <v>75155002.400000006</v>
      </c>
      <c r="F82" s="22"/>
    </row>
    <row r="83" spans="1:9" ht="15.75" x14ac:dyDescent="0.25">
      <c r="A83" s="8"/>
      <c r="B83" s="8"/>
      <c r="C83" s="8" t="s">
        <v>18</v>
      </c>
      <c r="D83" s="8"/>
    </row>
    <row r="84" spans="1:9" ht="15.75" x14ac:dyDescent="0.25">
      <c r="A84" s="8"/>
      <c r="B84" s="8"/>
      <c r="C84" s="8"/>
      <c r="D84" s="8" t="s">
        <v>14</v>
      </c>
      <c r="E84" s="21">
        <v>0</v>
      </c>
    </row>
    <row r="85" spans="1:9" ht="15.75" x14ac:dyDescent="0.25">
      <c r="A85" s="8"/>
      <c r="B85" s="8"/>
      <c r="C85" s="8"/>
      <c r="D85" s="8" t="s">
        <v>13</v>
      </c>
      <c r="E85" s="21">
        <v>0</v>
      </c>
    </row>
    <row r="86" spans="1:9" ht="15.75" x14ac:dyDescent="0.25">
      <c r="A86" s="8"/>
      <c r="B86" s="8"/>
      <c r="C86" s="8" t="s">
        <v>17</v>
      </c>
      <c r="D86" s="8"/>
      <c r="E86" s="16"/>
    </row>
    <row r="87" spans="1:9" ht="15.75" x14ac:dyDescent="0.25">
      <c r="A87" s="8"/>
      <c r="B87" s="8"/>
      <c r="C87" s="8"/>
      <c r="D87" s="8" t="s">
        <v>14</v>
      </c>
      <c r="E87" s="7">
        <v>0</v>
      </c>
    </row>
    <row r="88" spans="1:9" ht="15.75" x14ac:dyDescent="0.25">
      <c r="A88" s="8"/>
      <c r="B88" s="8"/>
      <c r="C88" s="8"/>
      <c r="D88" s="8" t="s">
        <v>13</v>
      </c>
      <c r="E88" s="7">
        <v>0</v>
      </c>
    </row>
    <row r="89" spans="1:9" ht="15.75" x14ac:dyDescent="0.25">
      <c r="A89" s="8"/>
      <c r="B89" s="8"/>
      <c r="C89" s="8" t="s">
        <v>16</v>
      </c>
      <c r="D89" s="8"/>
      <c r="E89" s="16"/>
    </row>
    <row r="90" spans="1:9" ht="15.75" x14ac:dyDescent="0.25">
      <c r="A90" s="8"/>
      <c r="B90" s="8"/>
      <c r="C90" s="8"/>
      <c r="D90" s="8" t="s">
        <v>15</v>
      </c>
      <c r="E90" s="7">
        <v>0</v>
      </c>
    </row>
    <row r="91" spans="1:9" ht="15.75" x14ac:dyDescent="0.25">
      <c r="A91" s="8"/>
      <c r="B91" s="8"/>
      <c r="C91" s="8"/>
      <c r="D91" s="8" t="s">
        <v>14</v>
      </c>
      <c r="E91" s="7">
        <v>0</v>
      </c>
    </row>
    <row r="92" spans="1:9" ht="15.75" x14ac:dyDescent="0.25">
      <c r="A92" s="8"/>
      <c r="B92" s="8"/>
      <c r="C92" s="8"/>
      <c r="D92" s="8" t="s">
        <v>13</v>
      </c>
      <c r="E92" s="20">
        <v>0</v>
      </c>
    </row>
    <row r="93" spans="1:9" ht="15.75" x14ac:dyDescent="0.25">
      <c r="A93" s="5" t="s">
        <v>12</v>
      </c>
      <c r="D93" s="8"/>
      <c r="E93" s="19">
        <f>SUM(E41:E92)</f>
        <v>771237392.39999998</v>
      </c>
    </row>
    <row r="94" spans="1:9" ht="15.75" x14ac:dyDescent="0.25">
      <c r="A94" s="5" t="s">
        <v>11</v>
      </c>
      <c r="B94" s="8"/>
      <c r="C94" s="5"/>
      <c r="D94" s="18"/>
      <c r="E94" s="16"/>
    </row>
    <row r="95" spans="1:9" ht="15.75" x14ac:dyDescent="0.25">
      <c r="A95" s="8"/>
      <c r="B95" s="5" t="s">
        <v>10</v>
      </c>
      <c r="C95" s="8"/>
      <c r="D95" s="8"/>
      <c r="E95" s="17"/>
      <c r="H95" s="15"/>
      <c r="I95" s="14"/>
    </row>
    <row r="96" spans="1:9" ht="15.75" x14ac:dyDescent="0.25">
      <c r="A96" s="8"/>
      <c r="B96" s="8"/>
      <c r="C96" s="8"/>
      <c r="D96" s="8" t="s">
        <v>2</v>
      </c>
      <c r="E96" s="7">
        <v>0</v>
      </c>
      <c r="F96" s="15"/>
      <c r="G96" s="8"/>
      <c r="I96" s="14"/>
    </row>
    <row r="97" spans="1:9" ht="15.75" x14ac:dyDescent="0.25">
      <c r="A97" s="8"/>
      <c r="B97" s="5" t="s">
        <v>9</v>
      </c>
      <c r="C97" s="8"/>
      <c r="D97" s="8"/>
      <c r="E97" s="16"/>
      <c r="F97" s="15"/>
      <c r="G97" s="8"/>
      <c r="H97" s="15"/>
      <c r="I97" s="14"/>
    </row>
    <row r="98" spans="1:9" ht="15.75" x14ac:dyDescent="0.25">
      <c r="B98" s="8"/>
      <c r="C98" s="8"/>
      <c r="D98" s="8" t="s">
        <v>2</v>
      </c>
      <c r="E98" s="47">
        <v>416499</v>
      </c>
    </row>
    <row r="99" spans="1:9" ht="15.75" customHeight="1" x14ac:dyDescent="0.25">
      <c r="B99" s="5" t="s">
        <v>8</v>
      </c>
      <c r="C99" s="8"/>
      <c r="D99" s="8"/>
      <c r="E99" s="9"/>
    </row>
    <row r="100" spans="1:9" ht="15.75" customHeight="1" x14ac:dyDescent="0.25">
      <c r="B100" s="8"/>
      <c r="C100" s="8"/>
      <c r="D100" s="8" t="s">
        <v>2</v>
      </c>
      <c r="E100" s="7">
        <v>0</v>
      </c>
    </row>
    <row r="101" spans="1:9" ht="15.75" customHeight="1" x14ac:dyDescent="0.25">
      <c r="B101" s="5" t="s">
        <v>7</v>
      </c>
      <c r="C101" s="8"/>
      <c r="D101" s="8"/>
      <c r="E101" s="9"/>
    </row>
    <row r="102" spans="1:9" ht="15.75" x14ac:dyDescent="0.25">
      <c r="B102" s="8"/>
      <c r="C102" s="12"/>
      <c r="D102" s="8" t="s">
        <v>2</v>
      </c>
      <c r="E102" s="11">
        <v>0</v>
      </c>
    </row>
    <row r="103" spans="1:9" ht="15.75" x14ac:dyDescent="0.25">
      <c r="B103" s="5" t="s">
        <v>6</v>
      </c>
      <c r="C103" s="8"/>
      <c r="D103" s="8"/>
      <c r="E103" s="9"/>
    </row>
    <row r="104" spans="1:9" ht="15.75" x14ac:dyDescent="0.25">
      <c r="B104" s="8"/>
      <c r="C104" s="8"/>
      <c r="D104" s="8" t="s">
        <v>2</v>
      </c>
      <c r="E104" s="47">
        <v>7032654</v>
      </c>
    </row>
    <row r="105" spans="1:9" ht="15.75" x14ac:dyDescent="0.25">
      <c r="B105" s="5" t="s">
        <v>5</v>
      </c>
      <c r="C105" s="8"/>
      <c r="D105" s="8"/>
    </row>
    <row r="106" spans="1:9" ht="15.75" x14ac:dyDescent="0.25">
      <c r="B106" s="8"/>
      <c r="C106" s="8"/>
      <c r="D106" s="8" t="s">
        <v>2</v>
      </c>
      <c r="E106" s="9">
        <v>0</v>
      </c>
    </row>
    <row r="107" spans="1:9" ht="15.75" x14ac:dyDescent="0.25">
      <c r="B107" s="5" t="s">
        <v>4</v>
      </c>
      <c r="C107" s="8"/>
      <c r="D107" s="8"/>
      <c r="E107" s="9"/>
    </row>
    <row r="108" spans="1:9" ht="15.75" x14ac:dyDescent="0.25">
      <c r="B108" s="8"/>
      <c r="C108" s="8"/>
      <c r="D108" s="8" t="s">
        <v>2</v>
      </c>
      <c r="E108" s="47">
        <v>40471725</v>
      </c>
    </row>
    <row r="109" spans="1:9" ht="15.75" x14ac:dyDescent="0.25">
      <c r="A109" s="5"/>
      <c r="B109" s="5" t="s">
        <v>3</v>
      </c>
      <c r="C109" s="8"/>
      <c r="D109" s="8"/>
      <c r="E109" s="9"/>
    </row>
    <row r="110" spans="1:9" ht="15.75" x14ac:dyDescent="0.25">
      <c r="B110" s="8"/>
      <c r="C110" s="8"/>
      <c r="D110" s="8" t="s">
        <v>2</v>
      </c>
      <c r="E110" s="7">
        <v>0</v>
      </c>
      <c r="F110" s="6"/>
    </row>
    <row r="111" spans="1:9" ht="15.75" x14ac:dyDescent="0.25">
      <c r="A111" s="5" t="s">
        <v>1</v>
      </c>
      <c r="E111" s="4">
        <f>SUM(E96,E98,E100,E102,E104,E106,E108,E110)</f>
        <v>47920878</v>
      </c>
    </row>
    <row r="112" spans="1:9" ht="30" customHeight="1" x14ac:dyDescent="0.35">
      <c r="A112" s="3" t="s">
        <v>0</v>
      </c>
      <c r="B112" s="2"/>
      <c r="C112" s="2"/>
      <c r="D112" s="2"/>
      <c r="E112" s="1">
        <f>SUM(E93,E111)</f>
        <v>819158270.39999998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AC7D4-57B9-44AA-B157-FDEBE0AE0177}">
  <dimension ref="A1:I112"/>
  <sheetViews>
    <sheetView topLeftCell="A91" workbookViewId="0">
      <selection activeCell="A2" sqref="A2:I2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40" t="s">
        <v>66</v>
      </c>
      <c r="B1" s="40"/>
      <c r="C1" s="40"/>
      <c r="D1" s="40"/>
      <c r="E1" s="40"/>
      <c r="F1" s="40"/>
      <c r="G1" s="40"/>
      <c r="H1" s="40"/>
      <c r="I1" s="40"/>
    </row>
    <row r="2" spans="1:9" ht="15.75" x14ac:dyDescent="0.25">
      <c r="A2" s="46" t="s">
        <v>63</v>
      </c>
      <c r="B2" s="46"/>
      <c r="C2" s="46"/>
      <c r="D2" s="46"/>
      <c r="E2" s="46"/>
      <c r="F2" s="46"/>
      <c r="G2" s="46"/>
      <c r="H2" s="46"/>
      <c r="I2" s="46"/>
    </row>
    <row r="3" spans="1:9" ht="15.75" x14ac:dyDescent="0.25">
      <c r="A3" s="40" t="s">
        <v>62</v>
      </c>
      <c r="B3" s="40"/>
      <c r="C3" s="40"/>
      <c r="D3" s="40"/>
      <c r="E3" s="40"/>
      <c r="F3" s="40"/>
      <c r="G3" s="40"/>
      <c r="H3" s="40"/>
      <c r="I3" s="40"/>
    </row>
    <row r="4" spans="1:9" ht="15.75" x14ac:dyDescent="0.25">
      <c r="A4" s="40"/>
      <c r="B4" s="40"/>
      <c r="C4" s="40"/>
      <c r="D4" s="40"/>
      <c r="E4" s="40"/>
      <c r="F4" s="40"/>
      <c r="G4" s="40"/>
      <c r="H4" s="40"/>
      <c r="I4" s="40"/>
    </row>
    <row r="5" spans="1:9" ht="15.75" x14ac:dyDescent="0.25">
      <c r="A5" s="36"/>
      <c r="B5" s="36"/>
      <c r="C5" s="36"/>
      <c r="D5" s="36"/>
      <c r="E5" s="45"/>
      <c r="F5" s="45"/>
      <c r="G5" s="44"/>
      <c r="H5" s="43"/>
      <c r="I5" s="42"/>
    </row>
    <row r="6" spans="1:9" ht="15.75" customHeight="1" x14ac:dyDescent="0.25">
      <c r="A6" s="40" t="s">
        <v>61</v>
      </c>
      <c r="B6" s="40"/>
      <c r="C6" s="40"/>
      <c r="D6" s="40"/>
      <c r="E6" s="41" t="s">
        <v>60</v>
      </c>
    </row>
    <row r="7" spans="1:9" ht="15" customHeight="1" x14ac:dyDescent="0.25">
      <c r="A7" s="40"/>
      <c r="B7" s="40"/>
      <c r="C7" s="40"/>
      <c r="D7" s="40"/>
      <c r="E7" s="39"/>
    </row>
    <row r="8" spans="1:9" ht="15.75" x14ac:dyDescent="0.25">
      <c r="A8" s="38" t="s">
        <v>59</v>
      </c>
      <c r="B8" s="36"/>
      <c r="C8" s="36"/>
      <c r="D8" s="36"/>
      <c r="E8" s="37"/>
    </row>
    <row r="9" spans="1:9" ht="15.75" x14ac:dyDescent="0.25">
      <c r="A9" s="36"/>
      <c r="B9" s="36" t="s">
        <v>58</v>
      </c>
      <c r="C9" s="36"/>
      <c r="D9" s="36"/>
      <c r="E9" s="37"/>
    </row>
    <row r="10" spans="1:9" ht="15.75" x14ac:dyDescent="0.25">
      <c r="A10" s="36"/>
      <c r="B10" s="36"/>
      <c r="C10" s="36" t="s">
        <v>57</v>
      </c>
      <c r="D10" s="36"/>
    </row>
    <row r="11" spans="1:9" ht="15.75" customHeight="1" x14ac:dyDescent="0.25">
      <c r="A11" s="8"/>
      <c r="B11" s="8"/>
      <c r="C11" s="8"/>
      <c r="D11" s="8" t="s">
        <v>56</v>
      </c>
      <c r="E11" s="7">
        <v>36817147.240000002</v>
      </c>
    </row>
    <row r="12" spans="1:9" ht="15.75" x14ac:dyDescent="0.25">
      <c r="A12" s="8"/>
      <c r="B12" s="8"/>
      <c r="C12" s="8"/>
      <c r="D12" s="8" t="s">
        <v>55</v>
      </c>
      <c r="E12" s="7">
        <v>68972412.549999997</v>
      </c>
    </row>
    <row r="13" spans="1:9" ht="15.75" x14ac:dyDescent="0.25">
      <c r="A13" s="8"/>
      <c r="B13" s="8"/>
      <c r="C13" s="8"/>
      <c r="D13" s="8" t="s">
        <v>54</v>
      </c>
      <c r="E13" s="7">
        <v>10808215.870000001</v>
      </c>
    </row>
    <row r="14" spans="1:9" ht="15.75" x14ac:dyDescent="0.25">
      <c r="A14" s="8"/>
      <c r="B14" s="8"/>
      <c r="C14" s="8" t="s">
        <v>53</v>
      </c>
      <c r="D14" s="8"/>
      <c r="E14" s="30">
        <f>SUM(E11:E13)</f>
        <v>116597775.66</v>
      </c>
    </row>
    <row r="15" spans="1:9" ht="15.75" x14ac:dyDescent="0.25">
      <c r="A15" s="8"/>
      <c r="B15" s="8"/>
      <c r="C15" s="8" t="s">
        <v>52</v>
      </c>
      <c r="D15" s="8"/>
      <c r="E15" s="35"/>
    </row>
    <row r="16" spans="1:9" ht="15.75" x14ac:dyDescent="0.25">
      <c r="A16" s="8"/>
      <c r="B16" s="8"/>
      <c r="C16" s="8"/>
      <c r="D16" s="8" t="s">
        <v>51</v>
      </c>
      <c r="E16" s="7">
        <v>22788862.789999999</v>
      </c>
    </row>
    <row r="17" spans="1:5" ht="15.75" x14ac:dyDescent="0.25">
      <c r="A17" s="8"/>
      <c r="B17" s="8"/>
      <c r="C17" s="8"/>
      <c r="D17" s="8" t="s">
        <v>50</v>
      </c>
      <c r="E17" s="7">
        <v>97635599.409999996</v>
      </c>
    </row>
    <row r="18" spans="1:5" ht="15.75" x14ac:dyDescent="0.25">
      <c r="A18" s="8"/>
      <c r="B18" s="8"/>
      <c r="C18" s="34"/>
      <c r="D18" s="8" t="s">
        <v>49</v>
      </c>
      <c r="E18" s="13">
        <v>104419.5</v>
      </c>
    </row>
    <row r="19" spans="1:5" ht="15.75" x14ac:dyDescent="0.25">
      <c r="A19" s="8"/>
      <c r="B19" s="8"/>
      <c r="C19" s="8" t="s">
        <v>48</v>
      </c>
      <c r="D19" s="8"/>
      <c r="E19" s="30">
        <f>SUM(E16:E18)</f>
        <v>120528881.69999999</v>
      </c>
    </row>
    <row r="20" spans="1:5" ht="15.75" x14ac:dyDescent="0.25">
      <c r="A20" s="8"/>
      <c r="B20" s="8" t="s">
        <v>47</v>
      </c>
      <c r="C20" s="8"/>
      <c r="D20" s="8"/>
      <c r="E20" s="9"/>
    </row>
    <row r="21" spans="1:5" ht="15.75" x14ac:dyDescent="0.25">
      <c r="A21" s="8"/>
      <c r="B21" s="8"/>
      <c r="C21" s="8" t="s">
        <v>46</v>
      </c>
      <c r="D21" s="8"/>
      <c r="E21" s="7">
        <v>733498256</v>
      </c>
    </row>
    <row r="22" spans="1:5" ht="15.75" x14ac:dyDescent="0.25">
      <c r="A22" s="8"/>
      <c r="B22" s="8"/>
      <c r="C22" s="8" t="s">
        <v>45</v>
      </c>
      <c r="D22" s="8"/>
      <c r="E22" s="7">
        <v>4286988.2300000004</v>
      </c>
    </row>
    <row r="23" spans="1:5" ht="15.75" x14ac:dyDescent="0.25">
      <c r="A23" s="8"/>
      <c r="B23" s="8"/>
      <c r="C23" s="8" t="s">
        <v>44</v>
      </c>
      <c r="D23" s="8"/>
      <c r="E23" s="17"/>
    </row>
    <row r="24" spans="1:5" ht="15.75" x14ac:dyDescent="0.25">
      <c r="A24" s="8"/>
      <c r="B24" s="8"/>
      <c r="C24" s="8"/>
      <c r="D24" s="8" t="s">
        <v>43</v>
      </c>
      <c r="E24" s="32">
        <v>0</v>
      </c>
    </row>
    <row r="25" spans="1:5" ht="15.75" x14ac:dyDescent="0.25">
      <c r="A25" s="8"/>
      <c r="B25" s="8"/>
      <c r="C25" s="8"/>
      <c r="D25" s="8" t="s">
        <v>42</v>
      </c>
      <c r="E25" s="16">
        <v>0</v>
      </c>
    </row>
    <row r="26" spans="1:5" ht="15.75" x14ac:dyDescent="0.25">
      <c r="A26" s="8"/>
      <c r="B26" s="8"/>
      <c r="C26" s="8"/>
      <c r="D26" s="8" t="s">
        <v>41</v>
      </c>
      <c r="E26" s="13">
        <v>0</v>
      </c>
    </row>
    <row r="27" spans="1:5" ht="15.75" x14ac:dyDescent="0.25">
      <c r="A27" s="8"/>
      <c r="B27" s="8"/>
      <c r="C27" s="8"/>
      <c r="D27" s="8" t="s">
        <v>40</v>
      </c>
      <c r="E27" s="32">
        <v>0</v>
      </c>
    </row>
    <row r="28" spans="1:5" ht="15.75" x14ac:dyDescent="0.25">
      <c r="A28" s="8"/>
      <c r="B28" s="8"/>
      <c r="C28" s="8" t="s">
        <v>39</v>
      </c>
      <c r="D28" s="8"/>
      <c r="E28" s="33"/>
    </row>
    <row r="29" spans="1:5" ht="15.75" x14ac:dyDescent="0.25">
      <c r="A29" s="8"/>
      <c r="B29" s="8"/>
      <c r="C29" s="8"/>
      <c r="D29" s="8" t="s">
        <v>38</v>
      </c>
      <c r="E29" s="7">
        <v>1000</v>
      </c>
    </row>
    <row r="30" spans="1:5" ht="15.75" x14ac:dyDescent="0.25">
      <c r="A30" s="8"/>
      <c r="B30" s="8"/>
      <c r="C30" s="8"/>
      <c r="D30" s="8" t="s">
        <v>37</v>
      </c>
      <c r="E30" s="32">
        <v>0</v>
      </c>
    </row>
    <row r="31" spans="1:5" ht="15.75" x14ac:dyDescent="0.25">
      <c r="A31" s="8"/>
      <c r="B31" s="8"/>
      <c r="C31" s="8" t="s">
        <v>36</v>
      </c>
      <c r="D31" s="8"/>
      <c r="E31" s="31">
        <v>0</v>
      </c>
    </row>
    <row r="32" spans="1:5" ht="15.75" x14ac:dyDescent="0.25">
      <c r="A32" s="8"/>
      <c r="B32" s="8"/>
      <c r="C32" s="8" t="s">
        <v>35</v>
      </c>
      <c r="D32" s="8"/>
      <c r="E32" s="9"/>
    </row>
    <row r="33" spans="1:7" ht="15.75" x14ac:dyDescent="0.25">
      <c r="A33" s="8"/>
      <c r="B33" s="8"/>
      <c r="C33" s="8"/>
      <c r="D33" s="8" t="s">
        <v>34</v>
      </c>
      <c r="E33" s="10">
        <v>0</v>
      </c>
    </row>
    <row r="34" spans="1:7" ht="15.75" x14ac:dyDescent="0.25">
      <c r="A34" s="8"/>
      <c r="B34" s="8"/>
      <c r="C34" s="8"/>
      <c r="D34" s="8" t="s">
        <v>33</v>
      </c>
      <c r="E34" s="7">
        <v>0</v>
      </c>
    </row>
    <row r="35" spans="1:7" ht="15.75" x14ac:dyDescent="0.25">
      <c r="A35" s="8"/>
      <c r="B35" s="8"/>
      <c r="C35" s="8"/>
      <c r="D35" s="8" t="s">
        <v>32</v>
      </c>
      <c r="E35" s="11">
        <v>0</v>
      </c>
    </row>
    <row r="36" spans="1:7" ht="15.75" x14ac:dyDescent="0.25">
      <c r="A36" s="8"/>
      <c r="B36" s="8" t="s">
        <v>31</v>
      </c>
      <c r="C36" s="8"/>
      <c r="D36" s="8"/>
      <c r="E36" s="31">
        <v>0</v>
      </c>
    </row>
    <row r="37" spans="1:7" ht="15.75" x14ac:dyDescent="0.25">
      <c r="A37" s="8"/>
      <c r="B37" s="5" t="s">
        <v>30</v>
      </c>
      <c r="C37" s="8"/>
      <c r="D37" s="8"/>
      <c r="E37" s="30">
        <f>SUM(E14,E19,E21:E36)</f>
        <v>974912901.59000003</v>
      </c>
    </row>
    <row r="38" spans="1:7" ht="15.75" x14ac:dyDescent="0.25">
      <c r="A38" s="8"/>
      <c r="B38" s="5"/>
      <c r="C38" s="8"/>
      <c r="D38" s="8"/>
      <c r="E38" s="29"/>
    </row>
    <row r="39" spans="1:7" ht="15.75" x14ac:dyDescent="0.25">
      <c r="A39" s="5" t="s">
        <v>29</v>
      </c>
      <c r="B39" s="5"/>
      <c r="C39" s="8"/>
      <c r="D39" s="8"/>
      <c r="E39" s="16"/>
    </row>
    <row r="40" spans="1:7" ht="15.75" x14ac:dyDescent="0.25">
      <c r="A40" s="5" t="s">
        <v>28</v>
      </c>
      <c r="B40" s="8"/>
      <c r="C40" s="8"/>
      <c r="D40" s="8"/>
      <c r="E40" s="16"/>
    </row>
    <row r="41" spans="1:7" ht="15.75" x14ac:dyDescent="0.25">
      <c r="A41" s="8"/>
      <c r="B41" s="5" t="s">
        <v>10</v>
      </c>
      <c r="C41" s="8"/>
      <c r="D41" s="8"/>
      <c r="E41" s="9"/>
    </row>
    <row r="42" spans="1:7" ht="15.75" x14ac:dyDescent="0.25">
      <c r="A42" s="8"/>
      <c r="B42" s="8"/>
      <c r="C42" s="8"/>
      <c r="D42" s="8" t="s">
        <v>26</v>
      </c>
      <c r="E42" s="7">
        <v>253497467.69999999</v>
      </c>
    </row>
    <row r="43" spans="1:7" ht="15.75" x14ac:dyDescent="0.25">
      <c r="A43" s="8"/>
      <c r="B43" s="8"/>
      <c r="C43" s="8"/>
      <c r="D43" s="8" t="s">
        <v>25</v>
      </c>
      <c r="E43" s="7">
        <v>228652933.96000001</v>
      </c>
      <c r="F43" s="7"/>
    </row>
    <row r="44" spans="1:7" ht="15.75" x14ac:dyDescent="0.25">
      <c r="A44" s="8"/>
      <c r="B44" s="8"/>
      <c r="C44" s="8"/>
      <c r="D44" s="8" t="s">
        <v>2</v>
      </c>
      <c r="E44" s="7">
        <v>33079018.460000001</v>
      </c>
      <c r="F44" s="7"/>
      <c r="G44" s="7"/>
    </row>
    <row r="45" spans="1:7" ht="15.75" x14ac:dyDescent="0.25">
      <c r="A45" s="8"/>
      <c r="B45" s="5" t="s">
        <v>9</v>
      </c>
      <c r="C45" s="8"/>
      <c r="D45" s="8"/>
      <c r="E45" s="9"/>
    </row>
    <row r="46" spans="1:7" ht="15.75" x14ac:dyDescent="0.25">
      <c r="A46" s="8"/>
      <c r="B46" s="8"/>
      <c r="C46" s="12"/>
      <c r="D46" s="8" t="s">
        <v>26</v>
      </c>
      <c r="E46" s="7">
        <v>0</v>
      </c>
    </row>
    <row r="47" spans="1:7" ht="15.75" x14ac:dyDescent="0.25">
      <c r="A47" s="8"/>
      <c r="B47" s="8"/>
      <c r="C47" s="8"/>
      <c r="D47" s="8" t="s">
        <v>25</v>
      </c>
      <c r="E47" s="7">
        <v>0</v>
      </c>
    </row>
    <row r="48" spans="1:7" ht="15.75" x14ac:dyDescent="0.25">
      <c r="A48" s="8"/>
      <c r="B48" s="8"/>
      <c r="C48" s="8"/>
      <c r="D48" s="8" t="s">
        <v>2</v>
      </c>
      <c r="E48" s="7">
        <v>0</v>
      </c>
    </row>
    <row r="49" spans="1:5" ht="15.75" x14ac:dyDescent="0.25">
      <c r="A49" s="8"/>
      <c r="B49" s="5" t="s">
        <v>8</v>
      </c>
      <c r="C49" s="8"/>
      <c r="D49" s="8"/>
      <c r="E49" s="11"/>
    </row>
    <row r="50" spans="1:5" ht="15.75" x14ac:dyDescent="0.25">
      <c r="A50" s="28"/>
      <c r="B50" s="28"/>
      <c r="C50" s="28"/>
      <c r="D50" s="8" t="s">
        <v>26</v>
      </c>
      <c r="E50" s="7">
        <v>30127667.039999999</v>
      </c>
    </row>
    <row r="51" spans="1:5" ht="15.75" x14ac:dyDescent="0.25">
      <c r="A51" s="8"/>
      <c r="B51" s="8"/>
      <c r="C51" s="8"/>
      <c r="D51" s="8" t="s">
        <v>25</v>
      </c>
      <c r="E51" s="7">
        <v>3776114.17</v>
      </c>
    </row>
    <row r="52" spans="1:5" ht="15.75" x14ac:dyDescent="0.25">
      <c r="A52" s="8"/>
      <c r="B52" s="8"/>
      <c r="C52" s="8"/>
      <c r="D52" s="8" t="s">
        <v>2</v>
      </c>
      <c r="E52" s="7">
        <v>0</v>
      </c>
    </row>
    <row r="53" spans="1:5" ht="15.75" x14ac:dyDescent="0.25">
      <c r="A53" s="8"/>
      <c r="B53" s="5" t="s">
        <v>7</v>
      </c>
      <c r="C53" s="8"/>
      <c r="D53" s="8"/>
      <c r="E53" s="11"/>
    </row>
    <row r="54" spans="1:5" ht="15.75" x14ac:dyDescent="0.25">
      <c r="A54" s="8"/>
      <c r="B54" s="8"/>
      <c r="C54" s="8"/>
      <c r="D54" s="8" t="s">
        <v>26</v>
      </c>
      <c r="E54" s="7">
        <v>0</v>
      </c>
    </row>
    <row r="55" spans="1:5" ht="15.75" x14ac:dyDescent="0.25">
      <c r="A55" s="8"/>
      <c r="B55" s="8"/>
      <c r="C55" s="8"/>
      <c r="D55" s="8" t="s">
        <v>25</v>
      </c>
      <c r="E55" s="13">
        <v>0</v>
      </c>
    </row>
    <row r="56" spans="1:5" ht="15.75" x14ac:dyDescent="0.25">
      <c r="A56" s="8"/>
      <c r="B56" s="8"/>
      <c r="C56" s="12"/>
      <c r="D56" s="8" t="s">
        <v>2</v>
      </c>
      <c r="E56" s="20">
        <v>0</v>
      </c>
    </row>
    <row r="57" spans="1:5" ht="15.75" x14ac:dyDescent="0.25">
      <c r="A57" s="8"/>
      <c r="B57" s="5" t="s">
        <v>6</v>
      </c>
      <c r="C57" s="8"/>
      <c r="D57" s="8"/>
      <c r="E57" s="26"/>
    </row>
    <row r="58" spans="1:5" ht="15.75" x14ac:dyDescent="0.25">
      <c r="A58" s="8"/>
      <c r="B58" s="8"/>
      <c r="C58" s="8"/>
      <c r="D58" s="8" t="s">
        <v>26</v>
      </c>
      <c r="E58" s="10">
        <v>1909904.46</v>
      </c>
    </row>
    <row r="59" spans="1:5" ht="15.75" x14ac:dyDescent="0.25">
      <c r="A59" s="8"/>
      <c r="B59" s="8"/>
      <c r="C59" s="8"/>
      <c r="D59" s="8" t="s">
        <v>25</v>
      </c>
      <c r="E59" s="27">
        <v>361689.96</v>
      </c>
    </row>
    <row r="60" spans="1:5" ht="15.75" x14ac:dyDescent="0.25">
      <c r="A60" s="8"/>
      <c r="B60" s="8"/>
      <c r="C60" s="8"/>
      <c r="D60" s="8" t="s">
        <v>2</v>
      </c>
      <c r="E60" s="10">
        <v>36000</v>
      </c>
    </row>
    <row r="61" spans="1:5" ht="15.75" x14ac:dyDescent="0.25">
      <c r="A61" s="8"/>
      <c r="B61" s="5" t="s">
        <v>5</v>
      </c>
      <c r="C61" s="8"/>
      <c r="D61" s="8"/>
      <c r="E61" s="26"/>
    </row>
    <row r="62" spans="1:5" ht="15.75" x14ac:dyDescent="0.25">
      <c r="A62" s="8"/>
      <c r="B62" s="8"/>
      <c r="C62" s="8"/>
      <c r="D62" s="8" t="s">
        <v>26</v>
      </c>
      <c r="E62" s="7">
        <v>9583987.9399999995</v>
      </c>
    </row>
    <row r="63" spans="1:5" ht="15.75" x14ac:dyDescent="0.25">
      <c r="A63" s="8"/>
      <c r="B63" s="5"/>
      <c r="C63" s="8"/>
      <c r="D63" s="8" t="s">
        <v>25</v>
      </c>
      <c r="E63" s="7">
        <v>472205.31</v>
      </c>
    </row>
    <row r="64" spans="1:5" ht="15.75" x14ac:dyDescent="0.25">
      <c r="A64" s="8"/>
      <c r="B64" s="8"/>
      <c r="C64" s="8"/>
      <c r="D64" s="8" t="s">
        <v>2</v>
      </c>
      <c r="E64" s="7">
        <v>0</v>
      </c>
    </row>
    <row r="65" spans="1:7" ht="15.75" x14ac:dyDescent="0.25">
      <c r="A65" s="8"/>
      <c r="B65" s="5" t="s">
        <v>4</v>
      </c>
      <c r="C65" s="8"/>
      <c r="D65" s="8"/>
      <c r="E65" s="11"/>
    </row>
    <row r="66" spans="1:7" ht="15.75" x14ac:dyDescent="0.25">
      <c r="A66" s="8"/>
      <c r="B66" s="8"/>
      <c r="C66" s="8"/>
      <c r="D66" s="8" t="s">
        <v>26</v>
      </c>
      <c r="E66" s="7">
        <v>73305844.900000006</v>
      </c>
      <c r="G66" s="7"/>
    </row>
    <row r="67" spans="1:7" ht="15.75" x14ac:dyDescent="0.25">
      <c r="A67" s="8"/>
      <c r="B67" s="8"/>
      <c r="C67" s="8"/>
      <c r="D67" s="8" t="s">
        <v>25</v>
      </c>
      <c r="E67" s="7">
        <v>4858307.5199999996</v>
      </c>
      <c r="G67" s="7"/>
    </row>
    <row r="68" spans="1:7" ht="15.75" x14ac:dyDescent="0.25">
      <c r="A68" s="8"/>
      <c r="B68" s="8"/>
      <c r="C68" s="8"/>
      <c r="D68" s="8" t="s">
        <v>2</v>
      </c>
      <c r="E68" s="7">
        <v>23380.87</v>
      </c>
      <c r="G68" s="7"/>
    </row>
    <row r="69" spans="1:7" ht="15.75" x14ac:dyDescent="0.25">
      <c r="A69" s="8"/>
      <c r="B69" s="5" t="s">
        <v>27</v>
      </c>
      <c r="C69" s="8"/>
      <c r="D69" s="8"/>
      <c r="E69" s="9"/>
    </row>
    <row r="70" spans="1:7" ht="15.75" x14ac:dyDescent="0.25">
      <c r="A70" s="8"/>
      <c r="B70" s="8"/>
      <c r="C70" s="8"/>
      <c r="D70" s="8" t="s">
        <v>26</v>
      </c>
      <c r="E70" s="16">
        <v>0</v>
      </c>
    </row>
    <row r="71" spans="1:7" ht="15.75" x14ac:dyDescent="0.25">
      <c r="A71" s="8"/>
      <c r="B71" s="8"/>
      <c r="C71" s="8"/>
      <c r="D71" s="8" t="s">
        <v>25</v>
      </c>
      <c r="E71" s="16">
        <v>0</v>
      </c>
    </row>
    <row r="72" spans="1:7" ht="15.75" x14ac:dyDescent="0.25">
      <c r="A72" s="8"/>
      <c r="B72" s="8"/>
      <c r="C72" s="8"/>
      <c r="D72" s="8" t="s">
        <v>2</v>
      </c>
      <c r="E72" s="25">
        <v>0</v>
      </c>
    </row>
    <row r="73" spans="1:7" ht="15.75" x14ac:dyDescent="0.25">
      <c r="A73" s="8"/>
      <c r="B73" s="5" t="s">
        <v>24</v>
      </c>
      <c r="C73" s="8"/>
      <c r="D73" s="8"/>
      <c r="E73" s="9"/>
    </row>
    <row r="74" spans="1:7" ht="15.75" x14ac:dyDescent="0.25">
      <c r="A74" s="8"/>
      <c r="B74" s="8"/>
      <c r="C74" s="8" t="s">
        <v>23</v>
      </c>
      <c r="D74" s="8"/>
      <c r="E74" s="16"/>
    </row>
    <row r="75" spans="1:7" ht="15.75" x14ac:dyDescent="0.25">
      <c r="A75" s="8"/>
      <c r="B75" s="8"/>
      <c r="C75" s="8"/>
      <c r="D75" s="8" t="s">
        <v>22</v>
      </c>
      <c r="E75" s="13">
        <v>0</v>
      </c>
    </row>
    <row r="76" spans="1:7" ht="15.75" x14ac:dyDescent="0.25">
      <c r="A76" s="8"/>
      <c r="B76" s="8"/>
      <c r="C76" s="8"/>
      <c r="D76" s="8" t="s">
        <v>21</v>
      </c>
      <c r="E76" s="24">
        <v>40000000</v>
      </c>
    </row>
    <row r="77" spans="1:7" ht="15.75" x14ac:dyDescent="0.25">
      <c r="A77" s="8"/>
      <c r="B77" s="8"/>
      <c r="C77" s="18" t="s">
        <v>20</v>
      </c>
      <c r="D77" s="8"/>
      <c r="E77" s="16"/>
    </row>
    <row r="78" spans="1:7" ht="15.75" x14ac:dyDescent="0.25">
      <c r="A78" s="8"/>
      <c r="B78" s="8"/>
      <c r="C78" s="8"/>
      <c r="D78" s="8" t="s">
        <v>14</v>
      </c>
      <c r="E78" s="7">
        <v>18450031.879999999</v>
      </c>
      <c r="F78" s="22"/>
    </row>
    <row r="79" spans="1:7" ht="15.75" x14ac:dyDescent="0.25">
      <c r="A79" s="8"/>
      <c r="B79" s="8"/>
      <c r="C79" s="8"/>
      <c r="D79" s="8" t="s">
        <v>13</v>
      </c>
      <c r="E79" s="13">
        <v>4263702.01</v>
      </c>
    </row>
    <row r="80" spans="1:7" ht="15.75" x14ac:dyDescent="0.25">
      <c r="A80" s="8"/>
      <c r="B80" s="8"/>
      <c r="C80" s="8" t="s">
        <v>19</v>
      </c>
      <c r="D80" s="8"/>
      <c r="E80" s="17"/>
    </row>
    <row r="81" spans="1:9" ht="15.75" x14ac:dyDescent="0.25">
      <c r="A81" s="8"/>
      <c r="B81" s="8"/>
      <c r="C81" s="8"/>
      <c r="D81" s="18" t="s">
        <v>14</v>
      </c>
      <c r="E81" s="51">
        <v>41632655.869999997</v>
      </c>
      <c r="F81" s="23"/>
    </row>
    <row r="82" spans="1:9" ht="15.75" x14ac:dyDescent="0.25">
      <c r="A82" s="8"/>
      <c r="B82" s="8"/>
      <c r="C82" s="8"/>
      <c r="D82" s="18" t="s">
        <v>13</v>
      </c>
      <c r="E82" s="51">
        <v>72004618.519999996</v>
      </c>
      <c r="F82" s="22"/>
    </row>
    <row r="83" spans="1:9" ht="15.75" x14ac:dyDescent="0.25">
      <c r="A83" s="8"/>
      <c r="B83" s="8"/>
      <c r="C83" s="8" t="s">
        <v>18</v>
      </c>
      <c r="D83" s="8"/>
    </row>
    <row r="84" spans="1:9" ht="15.75" x14ac:dyDescent="0.25">
      <c r="A84" s="8"/>
      <c r="B84" s="8"/>
      <c r="C84" s="8"/>
      <c r="D84" s="8" t="s">
        <v>14</v>
      </c>
      <c r="E84" s="21">
        <v>0</v>
      </c>
    </row>
    <row r="85" spans="1:9" ht="15.75" x14ac:dyDescent="0.25">
      <c r="A85" s="8"/>
      <c r="B85" s="8"/>
      <c r="C85" s="8"/>
      <c r="D85" s="8" t="s">
        <v>13</v>
      </c>
      <c r="E85" s="21">
        <v>0</v>
      </c>
    </row>
    <row r="86" spans="1:9" ht="15.75" x14ac:dyDescent="0.25">
      <c r="A86" s="8"/>
      <c r="B86" s="8"/>
      <c r="C86" s="8" t="s">
        <v>17</v>
      </c>
      <c r="D86" s="8"/>
      <c r="E86" s="16"/>
    </row>
    <row r="87" spans="1:9" ht="15.75" x14ac:dyDescent="0.25">
      <c r="A87" s="8"/>
      <c r="B87" s="8"/>
      <c r="C87" s="8"/>
      <c r="D87" s="8" t="s">
        <v>14</v>
      </c>
      <c r="E87" s="7">
        <v>0</v>
      </c>
    </row>
    <row r="88" spans="1:9" ht="15.75" x14ac:dyDescent="0.25">
      <c r="A88" s="8"/>
      <c r="B88" s="8"/>
      <c r="C88" s="8"/>
      <c r="D88" s="8" t="s">
        <v>13</v>
      </c>
      <c r="E88" s="7">
        <v>0</v>
      </c>
    </row>
    <row r="89" spans="1:9" ht="15.75" x14ac:dyDescent="0.25">
      <c r="A89" s="8"/>
      <c r="B89" s="8"/>
      <c r="C89" s="8" t="s">
        <v>16</v>
      </c>
      <c r="D89" s="8"/>
      <c r="E89" s="16"/>
    </row>
    <row r="90" spans="1:9" ht="15.75" x14ac:dyDescent="0.25">
      <c r="A90" s="8"/>
      <c r="B90" s="8"/>
      <c r="C90" s="8"/>
      <c r="D90" s="8" t="s">
        <v>15</v>
      </c>
      <c r="E90" s="7">
        <v>0</v>
      </c>
    </row>
    <row r="91" spans="1:9" ht="15.75" x14ac:dyDescent="0.25">
      <c r="A91" s="8"/>
      <c r="B91" s="8"/>
      <c r="C91" s="8"/>
      <c r="D91" s="8" t="s">
        <v>14</v>
      </c>
      <c r="E91" s="7">
        <v>20073582.789999999</v>
      </c>
    </row>
    <row r="92" spans="1:9" ht="15.75" x14ac:dyDescent="0.25">
      <c r="A92" s="8"/>
      <c r="B92" s="8"/>
      <c r="C92" s="8"/>
      <c r="D92" s="8" t="s">
        <v>13</v>
      </c>
      <c r="E92" s="20">
        <v>10624316.16</v>
      </c>
    </row>
    <row r="93" spans="1:9" ht="15.75" x14ac:dyDescent="0.25">
      <c r="A93" s="5" t="s">
        <v>12</v>
      </c>
      <c r="D93" s="8"/>
      <c r="E93" s="19">
        <f>SUM(E41:E92)</f>
        <v>846733429.51999986</v>
      </c>
    </row>
    <row r="94" spans="1:9" ht="15.75" x14ac:dyDescent="0.25">
      <c r="A94" s="5" t="s">
        <v>11</v>
      </c>
      <c r="B94" s="8"/>
      <c r="C94" s="5"/>
      <c r="D94" s="18"/>
      <c r="E94" s="16"/>
    </row>
    <row r="95" spans="1:9" ht="15.75" x14ac:dyDescent="0.25">
      <c r="A95" s="8"/>
      <c r="B95" s="5" t="s">
        <v>10</v>
      </c>
      <c r="C95" s="8"/>
      <c r="D95" s="8"/>
      <c r="E95" s="17"/>
      <c r="H95" s="15"/>
      <c r="I95" s="14"/>
    </row>
    <row r="96" spans="1:9" ht="15.75" x14ac:dyDescent="0.25">
      <c r="A96" s="8"/>
      <c r="B96" s="8"/>
      <c r="C96" s="8"/>
      <c r="D96" s="8" t="s">
        <v>2</v>
      </c>
      <c r="E96" s="51">
        <v>10684626.15</v>
      </c>
      <c r="F96" s="15"/>
      <c r="G96" s="8"/>
      <c r="I96" s="14"/>
    </row>
    <row r="97" spans="1:9" ht="15.75" x14ac:dyDescent="0.25">
      <c r="A97" s="8"/>
      <c r="B97" s="5" t="s">
        <v>9</v>
      </c>
      <c r="C97" s="8"/>
      <c r="D97" s="8"/>
      <c r="E97" s="57"/>
      <c r="F97" s="15"/>
      <c r="G97" s="8"/>
      <c r="H97" s="15"/>
      <c r="I97" s="14"/>
    </row>
    <row r="98" spans="1:9" ht="15.75" x14ac:dyDescent="0.25">
      <c r="B98" s="8"/>
      <c r="C98" s="8"/>
      <c r="D98" s="8" t="s">
        <v>2</v>
      </c>
      <c r="E98" s="56">
        <v>0</v>
      </c>
    </row>
    <row r="99" spans="1:9" ht="15.75" customHeight="1" x14ac:dyDescent="0.25">
      <c r="B99" s="5" t="s">
        <v>8</v>
      </c>
      <c r="C99" s="8"/>
      <c r="D99" s="8"/>
      <c r="E99" s="52"/>
    </row>
    <row r="100" spans="1:9" ht="15.75" customHeight="1" x14ac:dyDescent="0.25">
      <c r="B100" s="8"/>
      <c r="C100" s="8"/>
      <c r="D100" s="8" t="s">
        <v>2</v>
      </c>
      <c r="E100" s="53">
        <v>0</v>
      </c>
    </row>
    <row r="101" spans="1:9" ht="15.75" customHeight="1" x14ac:dyDescent="0.25">
      <c r="B101" s="5" t="s">
        <v>7</v>
      </c>
      <c r="C101" s="8"/>
      <c r="D101" s="8"/>
      <c r="E101" s="52"/>
    </row>
    <row r="102" spans="1:9" ht="15.75" x14ac:dyDescent="0.25">
      <c r="B102" s="8"/>
      <c r="C102" s="12"/>
      <c r="D102" s="8" t="s">
        <v>2</v>
      </c>
      <c r="E102" s="55">
        <v>0</v>
      </c>
    </row>
    <row r="103" spans="1:9" ht="15.75" x14ac:dyDescent="0.25">
      <c r="B103" s="5" t="s">
        <v>6</v>
      </c>
      <c r="C103" s="8"/>
      <c r="D103" s="8"/>
      <c r="E103" s="52"/>
    </row>
    <row r="104" spans="1:9" ht="15.75" x14ac:dyDescent="0.25">
      <c r="B104" s="8"/>
      <c r="C104" s="8"/>
      <c r="D104" s="8" t="s">
        <v>2</v>
      </c>
      <c r="E104" s="54">
        <v>0</v>
      </c>
    </row>
    <row r="105" spans="1:9" ht="15.75" x14ac:dyDescent="0.25">
      <c r="B105" s="5" t="s">
        <v>5</v>
      </c>
      <c r="C105" s="8"/>
      <c r="D105" s="8"/>
      <c r="E105" s="53"/>
    </row>
    <row r="106" spans="1:9" ht="15.75" x14ac:dyDescent="0.25">
      <c r="B106" s="8"/>
      <c r="C106" s="8"/>
      <c r="D106" s="8" t="s">
        <v>2</v>
      </c>
      <c r="E106" s="52">
        <v>0</v>
      </c>
    </row>
    <row r="107" spans="1:9" ht="15.75" x14ac:dyDescent="0.25">
      <c r="B107" s="5" t="s">
        <v>4</v>
      </c>
      <c r="C107" s="8"/>
      <c r="D107" s="8"/>
      <c r="E107" s="52"/>
    </row>
    <row r="108" spans="1:9" ht="15.75" x14ac:dyDescent="0.25">
      <c r="B108" s="8"/>
      <c r="C108" s="8"/>
      <c r="D108" s="8" t="s">
        <v>2</v>
      </c>
      <c r="E108" s="51">
        <v>49298399.060000002</v>
      </c>
    </row>
    <row r="109" spans="1:9" ht="15.75" x14ac:dyDescent="0.25">
      <c r="A109" s="5"/>
      <c r="B109" s="5" t="s">
        <v>3</v>
      </c>
      <c r="C109" s="8"/>
      <c r="D109" s="8"/>
      <c r="E109" s="52"/>
    </row>
    <row r="110" spans="1:9" ht="15.75" x14ac:dyDescent="0.25">
      <c r="B110" s="8"/>
      <c r="C110" s="8"/>
      <c r="D110" s="8" t="s">
        <v>2</v>
      </c>
      <c r="E110" s="51">
        <v>42200121.950000003</v>
      </c>
      <c r="F110" s="6"/>
    </row>
    <row r="111" spans="1:9" ht="15.75" x14ac:dyDescent="0.25">
      <c r="A111" s="5" t="s">
        <v>1</v>
      </c>
      <c r="E111" s="4">
        <f>SUM(E96,E98,E100,E102,E104,E106,E108,E110)</f>
        <v>102183147.16</v>
      </c>
    </row>
    <row r="112" spans="1:9" ht="30" customHeight="1" x14ac:dyDescent="0.35">
      <c r="A112" s="3" t="s">
        <v>0</v>
      </c>
      <c r="B112" s="2"/>
      <c r="C112" s="2"/>
      <c r="D112" s="2"/>
      <c r="E112" s="1">
        <f>SUM(E93,E111)</f>
        <v>948916576.67999983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3259F1-2697-4165-B0AA-9B689A560422}">
  <dimension ref="A1:I112"/>
  <sheetViews>
    <sheetView topLeftCell="A82" workbookViewId="0">
      <selection activeCell="A2" sqref="A2:I2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40" t="s">
        <v>67</v>
      </c>
      <c r="B1" s="40"/>
      <c r="C1" s="40"/>
      <c r="D1" s="40"/>
      <c r="E1" s="40"/>
      <c r="F1" s="40"/>
      <c r="G1" s="40"/>
      <c r="H1" s="40"/>
      <c r="I1" s="40"/>
    </row>
    <row r="2" spans="1:9" ht="15.75" x14ac:dyDescent="0.25">
      <c r="A2" s="46" t="s">
        <v>63</v>
      </c>
      <c r="B2" s="46"/>
      <c r="C2" s="46"/>
      <c r="D2" s="46"/>
      <c r="E2" s="46"/>
      <c r="F2" s="46"/>
      <c r="G2" s="46"/>
      <c r="H2" s="46"/>
      <c r="I2" s="46"/>
    </row>
    <row r="3" spans="1:9" ht="15.75" x14ac:dyDescent="0.25">
      <c r="A3" s="40" t="s">
        <v>62</v>
      </c>
      <c r="B3" s="40"/>
      <c r="C3" s="40"/>
      <c r="D3" s="40"/>
      <c r="E3" s="40"/>
      <c r="F3" s="40"/>
      <c r="G3" s="40"/>
      <c r="H3" s="40"/>
      <c r="I3" s="40"/>
    </row>
    <row r="4" spans="1:9" ht="15.75" x14ac:dyDescent="0.25">
      <c r="A4" s="40"/>
      <c r="B4" s="40"/>
      <c r="C4" s="40"/>
      <c r="D4" s="40"/>
      <c r="E4" s="40"/>
      <c r="F4" s="40"/>
      <c r="G4" s="40"/>
      <c r="H4" s="40"/>
      <c r="I4" s="40"/>
    </row>
    <row r="5" spans="1:9" ht="15.75" x14ac:dyDescent="0.25">
      <c r="A5" s="36"/>
      <c r="B5" s="36"/>
      <c r="C5" s="36"/>
      <c r="D5" s="36"/>
      <c r="E5" s="45"/>
      <c r="F5" s="45"/>
      <c r="G5" s="44"/>
      <c r="H5" s="43"/>
      <c r="I5" s="42"/>
    </row>
    <row r="6" spans="1:9" ht="15.75" customHeight="1" x14ac:dyDescent="0.25">
      <c r="A6" s="40" t="s">
        <v>61</v>
      </c>
      <c r="B6" s="40"/>
      <c r="C6" s="40"/>
      <c r="D6" s="40"/>
      <c r="E6" s="41" t="s">
        <v>60</v>
      </c>
    </row>
    <row r="7" spans="1:9" ht="15" customHeight="1" x14ac:dyDescent="0.25">
      <c r="A7" s="40"/>
      <c r="B7" s="40"/>
      <c r="C7" s="40"/>
      <c r="D7" s="40"/>
      <c r="E7" s="39"/>
    </row>
    <row r="8" spans="1:9" ht="15.75" x14ac:dyDescent="0.25">
      <c r="A8" s="38" t="s">
        <v>59</v>
      </c>
      <c r="B8" s="36"/>
      <c r="C8" s="36"/>
      <c r="D8" s="36"/>
      <c r="E8" s="37"/>
    </row>
    <row r="9" spans="1:9" ht="15.75" x14ac:dyDescent="0.25">
      <c r="A9" s="36"/>
      <c r="B9" s="36" t="s">
        <v>58</v>
      </c>
      <c r="C9" s="36"/>
      <c r="D9" s="36"/>
      <c r="E9" s="37"/>
    </row>
    <row r="10" spans="1:9" ht="15.75" x14ac:dyDescent="0.25">
      <c r="A10" s="36"/>
      <c r="B10" s="36"/>
      <c r="C10" s="36" t="s">
        <v>57</v>
      </c>
      <c r="D10" s="36"/>
    </row>
    <row r="11" spans="1:9" ht="15.75" customHeight="1" x14ac:dyDescent="0.25">
      <c r="A11" s="8"/>
      <c r="B11" s="8"/>
      <c r="C11" s="8"/>
      <c r="D11" s="8" t="s">
        <v>56</v>
      </c>
      <c r="E11" s="58">
        <v>194375000</v>
      </c>
    </row>
    <row r="12" spans="1:9" ht="15.75" x14ac:dyDescent="0.25">
      <c r="A12" s="8"/>
      <c r="B12" s="8"/>
      <c r="C12" s="8"/>
      <c r="D12" s="8" t="s">
        <v>55</v>
      </c>
      <c r="E12" s="58">
        <v>364201000</v>
      </c>
    </row>
    <row r="13" spans="1:9" ht="15.75" x14ac:dyDescent="0.25">
      <c r="A13" s="8"/>
      <c r="B13" s="8"/>
      <c r="C13" s="8"/>
      <c r="D13" s="8" t="s">
        <v>54</v>
      </c>
      <c r="E13" s="58">
        <v>43512000</v>
      </c>
    </row>
    <row r="14" spans="1:9" ht="15.75" x14ac:dyDescent="0.25">
      <c r="A14" s="8"/>
      <c r="B14" s="8"/>
      <c r="C14" s="8" t="s">
        <v>53</v>
      </c>
      <c r="D14" s="8"/>
      <c r="E14" s="30">
        <f>SUM(E11:E13)</f>
        <v>602088000</v>
      </c>
    </row>
    <row r="15" spans="1:9" ht="15.75" x14ac:dyDescent="0.25">
      <c r="A15" s="8"/>
      <c r="B15" s="8"/>
      <c r="C15" s="8" t="s">
        <v>52</v>
      </c>
      <c r="D15" s="8"/>
      <c r="E15" s="35"/>
    </row>
    <row r="16" spans="1:9" ht="15.75" x14ac:dyDescent="0.25">
      <c r="A16" s="8"/>
      <c r="B16" s="8"/>
      <c r="C16" s="8"/>
      <c r="D16" s="8" t="s">
        <v>51</v>
      </c>
      <c r="E16" s="58">
        <v>54268000</v>
      </c>
    </row>
    <row r="17" spans="1:5" ht="15.75" x14ac:dyDescent="0.25">
      <c r="A17" s="8"/>
      <c r="B17" s="8"/>
      <c r="C17" s="8"/>
      <c r="D17" s="8" t="s">
        <v>50</v>
      </c>
      <c r="E17" s="58">
        <v>141868000</v>
      </c>
    </row>
    <row r="18" spans="1:5" ht="15.75" x14ac:dyDescent="0.25">
      <c r="A18" s="8"/>
      <c r="B18" s="8"/>
      <c r="C18" s="34"/>
      <c r="D18" s="8" t="s">
        <v>49</v>
      </c>
      <c r="E18" s="58">
        <v>43738000</v>
      </c>
    </row>
    <row r="19" spans="1:5" ht="15.75" x14ac:dyDescent="0.25">
      <c r="A19" s="8"/>
      <c r="B19" s="8"/>
      <c r="C19" s="8" t="s">
        <v>48</v>
      </c>
      <c r="D19" s="8"/>
      <c r="E19" s="30">
        <f>SUM(E16:E18)</f>
        <v>239874000</v>
      </c>
    </row>
    <row r="20" spans="1:5" ht="15.75" x14ac:dyDescent="0.25">
      <c r="A20" s="8"/>
      <c r="B20" s="8" t="s">
        <v>47</v>
      </c>
      <c r="C20" s="8"/>
      <c r="D20" s="8"/>
      <c r="E20" s="9"/>
    </row>
    <row r="21" spans="1:5" ht="15.75" x14ac:dyDescent="0.25">
      <c r="A21" s="8"/>
      <c r="B21" s="8"/>
      <c r="C21" s="8" t="s">
        <v>46</v>
      </c>
      <c r="D21" s="8"/>
      <c r="E21" s="58">
        <v>2368756000</v>
      </c>
    </row>
    <row r="22" spans="1:5" ht="15.75" x14ac:dyDescent="0.25">
      <c r="A22" s="8"/>
      <c r="B22" s="8"/>
      <c r="C22" s="8" t="s">
        <v>45</v>
      </c>
      <c r="D22" s="8"/>
      <c r="E22" s="58">
        <v>9253000</v>
      </c>
    </row>
    <row r="23" spans="1:5" ht="15.75" x14ac:dyDescent="0.25">
      <c r="A23" s="8"/>
      <c r="B23" s="8"/>
      <c r="C23" s="8" t="s">
        <v>44</v>
      </c>
      <c r="D23" s="8"/>
      <c r="E23" s="17"/>
    </row>
    <row r="24" spans="1:5" ht="15.75" x14ac:dyDescent="0.25">
      <c r="A24" s="8"/>
      <c r="B24" s="8"/>
      <c r="C24" s="8"/>
      <c r="D24" s="8" t="s">
        <v>43</v>
      </c>
      <c r="E24">
        <v>962000</v>
      </c>
    </row>
    <row r="25" spans="1:5" ht="15.75" x14ac:dyDescent="0.25">
      <c r="A25" s="8"/>
      <c r="B25" s="8"/>
      <c r="C25" s="8"/>
      <c r="D25" s="8" t="s">
        <v>42</v>
      </c>
      <c r="E25">
        <v>201000</v>
      </c>
    </row>
    <row r="26" spans="1:5" ht="15.75" x14ac:dyDescent="0.25">
      <c r="A26" s="8"/>
      <c r="B26" s="8"/>
      <c r="C26" s="8"/>
      <c r="D26" s="8" t="s">
        <v>41</v>
      </c>
      <c r="E26" s="13">
        <v>0</v>
      </c>
    </row>
    <row r="27" spans="1:5" ht="15.75" x14ac:dyDescent="0.25">
      <c r="A27" s="8"/>
      <c r="B27" s="8"/>
      <c r="C27" s="8"/>
      <c r="D27" s="8" t="s">
        <v>40</v>
      </c>
      <c r="E27" s="32">
        <v>0</v>
      </c>
    </row>
    <row r="28" spans="1:5" ht="15.75" x14ac:dyDescent="0.25">
      <c r="A28" s="8"/>
      <c r="B28" s="8"/>
      <c r="C28" s="8" t="s">
        <v>39</v>
      </c>
      <c r="D28" s="8"/>
      <c r="E28" s="33"/>
    </row>
    <row r="29" spans="1:5" ht="15.75" x14ac:dyDescent="0.25">
      <c r="A29" s="8"/>
      <c r="B29" s="8"/>
      <c r="C29" s="8"/>
      <c r="D29" s="8" t="s">
        <v>38</v>
      </c>
      <c r="E29" s="7">
        <v>0</v>
      </c>
    </row>
    <row r="30" spans="1:5" ht="15.75" x14ac:dyDescent="0.25">
      <c r="A30" s="8"/>
      <c r="B30" s="8"/>
      <c r="C30" s="8"/>
      <c r="D30" s="8" t="s">
        <v>37</v>
      </c>
      <c r="E30" s="32">
        <v>0</v>
      </c>
    </row>
    <row r="31" spans="1:5" ht="15.75" x14ac:dyDescent="0.25">
      <c r="A31" s="8"/>
      <c r="B31" s="8"/>
      <c r="C31" s="8" t="s">
        <v>36</v>
      </c>
      <c r="D31" s="8"/>
      <c r="E31" s="31">
        <v>0</v>
      </c>
    </row>
    <row r="32" spans="1:5" ht="15.75" x14ac:dyDescent="0.25">
      <c r="A32" s="8"/>
      <c r="B32" s="8"/>
      <c r="C32" s="8" t="s">
        <v>35</v>
      </c>
      <c r="D32" s="8"/>
      <c r="E32" s="9"/>
    </row>
    <row r="33" spans="1:7" ht="15.75" x14ac:dyDescent="0.25">
      <c r="A33" s="8"/>
      <c r="B33" s="8"/>
      <c r="C33" s="8"/>
      <c r="D33" s="8" t="s">
        <v>34</v>
      </c>
      <c r="E33" s="10">
        <v>0</v>
      </c>
    </row>
    <row r="34" spans="1:7" ht="15.75" x14ac:dyDescent="0.25">
      <c r="A34" s="8"/>
      <c r="B34" s="8"/>
      <c r="C34" s="8"/>
      <c r="D34" s="8" t="s">
        <v>33</v>
      </c>
      <c r="E34" s="7">
        <v>0</v>
      </c>
    </row>
    <row r="35" spans="1:7" ht="15.75" x14ac:dyDescent="0.25">
      <c r="A35" s="8"/>
      <c r="B35" s="8"/>
      <c r="C35" s="8"/>
      <c r="D35" s="8" t="s">
        <v>32</v>
      </c>
      <c r="E35" s="11">
        <v>0</v>
      </c>
    </row>
    <row r="36" spans="1:7" ht="15.75" x14ac:dyDescent="0.25">
      <c r="A36" s="8"/>
      <c r="B36" s="8" t="s">
        <v>31</v>
      </c>
      <c r="C36" s="8"/>
      <c r="D36" s="8"/>
      <c r="E36" s="31">
        <v>0</v>
      </c>
    </row>
    <row r="37" spans="1:7" ht="15.75" x14ac:dyDescent="0.25">
      <c r="A37" s="8"/>
      <c r="B37" s="5" t="s">
        <v>30</v>
      </c>
      <c r="C37" s="8"/>
      <c r="D37" s="8"/>
      <c r="E37" s="30">
        <f>SUM(E14,E19,E21:E36)</f>
        <v>3221134000</v>
      </c>
    </row>
    <row r="38" spans="1:7" ht="15.75" x14ac:dyDescent="0.25">
      <c r="A38" s="8"/>
      <c r="B38" s="5"/>
      <c r="C38" s="8"/>
      <c r="D38" s="8"/>
      <c r="E38" s="29"/>
    </row>
    <row r="39" spans="1:7" ht="15.75" x14ac:dyDescent="0.25">
      <c r="A39" s="5" t="s">
        <v>29</v>
      </c>
      <c r="B39" s="5"/>
      <c r="C39" s="8"/>
      <c r="D39" s="8"/>
      <c r="E39" s="16"/>
    </row>
    <row r="40" spans="1:7" ht="15.75" x14ac:dyDescent="0.25">
      <c r="A40" s="5" t="s">
        <v>28</v>
      </c>
      <c r="B40" s="8"/>
      <c r="C40" s="8"/>
      <c r="D40" s="8"/>
      <c r="E40" s="16"/>
    </row>
    <row r="41" spans="1:7" ht="15.75" x14ac:dyDescent="0.25">
      <c r="A41" s="8"/>
      <c r="B41" s="5" t="s">
        <v>10</v>
      </c>
      <c r="C41" s="8"/>
      <c r="D41" s="8"/>
      <c r="E41" s="9"/>
    </row>
    <row r="42" spans="1:7" ht="15.75" x14ac:dyDescent="0.25">
      <c r="A42" s="8"/>
      <c r="B42" s="8"/>
      <c r="C42" s="8"/>
      <c r="D42" s="8" t="s">
        <v>26</v>
      </c>
      <c r="E42" s="58">
        <v>363788000</v>
      </c>
    </row>
    <row r="43" spans="1:7" ht="15.75" x14ac:dyDescent="0.25">
      <c r="A43" s="8"/>
      <c r="B43" s="8"/>
      <c r="C43" s="8"/>
      <c r="D43" s="8" t="s">
        <v>25</v>
      </c>
      <c r="E43" s="58">
        <v>283524000</v>
      </c>
      <c r="F43" s="7"/>
    </row>
    <row r="44" spans="1:7" ht="15.75" x14ac:dyDescent="0.25">
      <c r="A44" s="8"/>
      <c r="B44" s="8"/>
      <c r="C44" s="8"/>
      <c r="D44" s="8" t="s">
        <v>2</v>
      </c>
      <c r="E44" s="58">
        <v>6480000</v>
      </c>
      <c r="F44" s="7"/>
      <c r="G44" s="7"/>
    </row>
    <row r="45" spans="1:7" ht="15.75" x14ac:dyDescent="0.25">
      <c r="A45" s="8"/>
      <c r="B45" s="5" t="s">
        <v>9</v>
      </c>
      <c r="C45" s="8"/>
      <c r="D45" s="8"/>
      <c r="E45" s="9"/>
    </row>
    <row r="46" spans="1:7" ht="15.75" x14ac:dyDescent="0.25">
      <c r="A46" s="8"/>
      <c r="B46" s="8"/>
      <c r="C46" s="12"/>
      <c r="D46" s="8" t="s">
        <v>26</v>
      </c>
      <c r="E46" s="58">
        <v>21128000</v>
      </c>
    </row>
    <row r="47" spans="1:7" ht="15.75" x14ac:dyDescent="0.25">
      <c r="A47" s="8"/>
      <c r="B47" s="8"/>
      <c r="C47" s="8"/>
      <c r="D47" s="8" t="s">
        <v>25</v>
      </c>
      <c r="E47" s="58">
        <v>82878000</v>
      </c>
    </row>
    <row r="48" spans="1:7" ht="15.75" x14ac:dyDescent="0.25">
      <c r="A48" s="8"/>
      <c r="B48" s="8"/>
      <c r="C48" s="8"/>
      <c r="D48" s="8" t="s">
        <v>2</v>
      </c>
      <c r="E48" s="58">
        <v>2992000</v>
      </c>
    </row>
    <row r="49" spans="1:5" ht="15.75" x14ac:dyDescent="0.25">
      <c r="A49" s="8"/>
      <c r="B49" s="5" t="s">
        <v>8</v>
      </c>
      <c r="C49" s="8"/>
      <c r="D49" s="8"/>
      <c r="E49" s="11"/>
    </row>
    <row r="50" spans="1:5" ht="15.75" x14ac:dyDescent="0.25">
      <c r="A50" s="28"/>
      <c r="B50" s="28"/>
      <c r="C50" s="28"/>
      <c r="D50" s="8" t="s">
        <v>26</v>
      </c>
      <c r="E50" s="58">
        <v>153044000</v>
      </c>
    </row>
    <row r="51" spans="1:5" ht="15.75" x14ac:dyDescent="0.25">
      <c r="A51" s="8"/>
      <c r="B51" s="8"/>
      <c r="C51" s="8"/>
      <c r="D51" s="8" t="s">
        <v>25</v>
      </c>
      <c r="E51" s="58">
        <v>81004000</v>
      </c>
    </row>
    <row r="52" spans="1:5" ht="15.75" x14ac:dyDescent="0.25">
      <c r="A52" s="8"/>
      <c r="B52" s="8"/>
      <c r="C52" s="8"/>
      <c r="D52" s="8" t="s">
        <v>2</v>
      </c>
      <c r="E52" s="7">
        <v>0</v>
      </c>
    </row>
    <row r="53" spans="1:5" ht="15.75" x14ac:dyDescent="0.25">
      <c r="A53" s="8"/>
      <c r="B53" s="5" t="s">
        <v>7</v>
      </c>
      <c r="C53" s="8"/>
      <c r="D53" s="8"/>
      <c r="E53" s="11"/>
    </row>
    <row r="54" spans="1:5" ht="15.75" x14ac:dyDescent="0.25">
      <c r="A54" s="8"/>
      <c r="B54" s="8"/>
      <c r="C54" s="8"/>
      <c r="D54" s="8" t="s">
        <v>26</v>
      </c>
      <c r="E54" s="58">
        <v>0</v>
      </c>
    </row>
    <row r="55" spans="1:5" ht="15.75" x14ac:dyDescent="0.25">
      <c r="A55" s="8"/>
      <c r="B55" s="8"/>
      <c r="C55" s="8"/>
      <c r="D55" s="8" t="s">
        <v>25</v>
      </c>
      <c r="E55" s="58">
        <v>9756000</v>
      </c>
    </row>
    <row r="56" spans="1:5" ht="15.75" x14ac:dyDescent="0.25">
      <c r="A56" s="8"/>
      <c r="B56" s="8"/>
      <c r="C56" s="12"/>
      <c r="D56" s="8" t="s">
        <v>2</v>
      </c>
      <c r="E56" s="20">
        <v>0</v>
      </c>
    </row>
    <row r="57" spans="1:5" ht="15.75" x14ac:dyDescent="0.25">
      <c r="A57" s="8"/>
      <c r="B57" s="5" t="s">
        <v>6</v>
      </c>
      <c r="C57" s="8"/>
      <c r="D57" s="8"/>
      <c r="E57" s="26"/>
    </row>
    <row r="58" spans="1:5" ht="15.75" x14ac:dyDescent="0.25">
      <c r="A58" s="8"/>
      <c r="B58" s="8"/>
      <c r="C58" s="8"/>
      <c r="D58" s="8" t="s">
        <v>26</v>
      </c>
      <c r="E58" s="58">
        <v>3969000</v>
      </c>
    </row>
    <row r="59" spans="1:5" ht="15.75" x14ac:dyDescent="0.25">
      <c r="A59" s="8"/>
      <c r="B59" s="8"/>
      <c r="C59" s="8"/>
      <c r="D59" s="8" t="s">
        <v>25</v>
      </c>
      <c r="E59" s="58">
        <v>1145000</v>
      </c>
    </row>
    <row r="60" spans="1:5" ht="15.75" x14ac:dyDescent="0.25">
      <c r="A60" s="8"/>
      <c r="B60" s="8"/>
      <c r="C60" s="8"/>
      <c r="D60" s="8" t="s">
        <v>2</v>
      </c>
      <c r="E60">
        <v>10000</v>
      </c>
    </row>
    <row r="61" spans="1:5" ht="15.75" x14ac:dyDescent="0.25">
      <c r="A61" s="8"/>
      <c r="B61" s="5" t="s">
        <v>5</v>
      </c>
      <c r="C61" s="8"/>
      <c r="D61" s="8"/>
      <c r="E61" s="26"/>
    </row>
    <row r="62" spans="1:5" ht="15.75" x14ac:dyDescent="0.25">
      <c r="A62" s="8"/>
      <c r="B62" s="8"/>
      <c r="C62" s="8"/>
      <c r="D62" s="8" t="s">
        <v>26</v>
      </c>
      <c r="E62" s="58">
        <v>82867000</v>
      </c>
    </row>
    <row r="63" spans="1:5" ht="15.75" x14ac:dyDescent="0.25">
      <c r="A63" s="8"/>
      <c r="B63" s="5"/>
      <c r="C63" s="8"/>
      <c r="D63" s="8" t="s">
        <v>25</v>
      </c>
      <c r="E63" s="58">
        <v>131011000</v>
      </c>
    </row>
    <row r="64" spans="1:5" ht="15.75" x14ac:dyDescent="0.25">
      <c r="A64" s="8"/>
      <c r="B64" s="8"/>
      <c r="C64" s="8"/>
      <c r="D64" s="8" t="s">
        <v>2</v>
      </c>
      <c r="E64" s="58">
        <v>38928000</v>
      </c>
    </row>
    <row r="65" spans="1:7" ht="15.75" x14ac:dyDescent="0.25">
      <c r="A65" s="8"/>
      <c r="B65" s="5" t="s">
        <v>4</v>
      </c>
      <c r="C65" s="8"/>
      <c r="D65" s="8"/>
      <c r="E65" s="11"/>
    </row>
    <row r="66" spans="1:7" ht="15.75" x14ac:dyDescent="0.25">
      <c r="A66" s="8"/>
      <c r="B66" s="8"/>
      <c r="C66" s="8"/>
      <c r="D66" s="8" t="s">
        <v>26</v>
      </c>
      <c r="E66" s="58">
        <v>195438000</v>
      </c>
      <c r="G66" s="7"/>
    </row>
    <row r="67" spans="1:7" ht="15.75" x14ac:dyDescent="0.25">
      <c r="A67" s="8"/>
      <c r="B67" s="8"/>
      <c r="C67" s="8"/>
      <c r="D67" s="8" t="s">
        <v>25</v>
      </c>
      <c r="E67" s="58">
        <v>100966000</v>
      </c>
      <c r="G67" s="7"/>
    </row>
    <row r="68" spans="1:7" ht="15.75" x14ac:dyDescent="0.25">
      <c r="A68" s="8"/>
      <c r="B68" s="8"/>
      <c r="C68" s="8"/>
      <c r="D68" s="8" t="s">
        <v>2</v>
      </c>
      <c r="E68" s="58">
        <v>3004000</v>
      </c>
      <c r="G68" s="7"/>
    </row>
    <row r="69" spans="1:7" ht="15.75" x14ac:dyDescent="0.25">
      <c r="A69" s="8"/>
      <c r="B69" s="5" t="s">
        <v>27</v>
      </c>
      <c r="C69" s="8"/>
      <c r="D69" s="8"/>
      <c r="E69" s="9"/>
    </row>
    <row r="70" spans="1:7" ht="15.75" x14ac:dyDescent="0.25">
      <c r="A70" s="8"/>
      <c r="B70" s="8"/>
      <c r="C70" s="8"/>
      <c r="D70" s="8" t="s">
        <v>26</v>
      </c>
      <c r="E70" s="16">
        <v>0</v>
      </c>
    </row>
    <row r="71" spans="1:7" ht="15.75" x14ac:dyDescent="0.25">
      <c r="A71" s="8"/>
      <c r="B71" s="8"/>
      <c r="C71" s="8"/>
      <c r="D71" s="8" t="s">
        <v>25</v>
      </c>
      <c r="E71" s="16">
        <v>0</v>
      </c>
    </row>
    <row r="72" spans="1:7" ht="15.75" x14ac:dyDescent="0.25">
      <c r="A72" s="8"/>
      <c r="B72" s="8"/>
      <c r="C72" s="8"/>
      <c r="D72" s="8" t="s">
        <v>2</v>
      </c>
      <c r="E72" s="25">
        <v>0</v>
      </c>
    </row>
    <row r="73" spans="1:7" ht="15.75" x14ac:dyDescent="0.25">
      <c r="A73" s="8"/>
      <c r="B73" s="5" t="s">
        <v>24</v>
      </c>
      <c r="C73" s="8"/>
      <c r="D73" s="8"/>
      <c r="E73" s="9"/>
    </row>
    <row r="74" spans="1:7" ht="15.75" x14ac:dyDescent="0.25">
      <c r="A74" s="8"/>
      <c r="B74" s="8"/>
      <c r="C74" s="8" t="s">
        <v>23</v>
      </c>
      <c r="D74" s="8"/>
      <c r="E74" s="16"/>
    </row>
    <row r="75" spans="1:7" ht="15.75" x14ac:dyDescent="0.25">
      <c r="A75" s="8"/>
      <c r="B75" s="8"/>
      <c r="C75" s="8"/>
      <c r="D75" s="8" t="s">
        <v>22</v>
      </c>
      <c r="E75" s="13">
        <v>0</v>
      </c>
    </row>
    <row r="76" spans="1:7" ht="15.75" x14ac:dyDescent="0.25">
      <c r="A76" s="8"/>
      <c r="B76" s="8"/>
      <c r="C76" s="8"/>
      <c r="D76" s="8" t="s">
        <v>21</v>
      </c>
      <c r="E76" s="24">
        <v>0</v>
      </c>
    </row>
    <row r="77" spans="1:7" ht="15.75" x14ac:dyDescent="0.25">
      <c r="A77" s="8"/>
      <c r="B77" s="8"/>
      <c r="C77" s="18" t="s">
        <v>20</v>
      </c>
      <c r="D77" s="8"/>
      <c r="E77" s="16"/>
    </row>
    <row r="78" spans="1:7" ht="15.75" x14ac:dyDescent="0.25">
      <c r="A78" s="8"/>
      <c r="B78" s="8"/>
      <c r="C78" s="8"/>
      <c r="D78" s="8" t="s">
        <v>14</v>
      </c>
      <c r="E78" s="58">
        <v>107040000</v>
      </c>
      <c r="F78" s="22"/>
    </row>
    <row r="79" spans="1:7" ht="15.75" x14ac:dyDescent="0.25">
      <c r="A79" s="8"/>
      <c r="B79" s="8"/>
      <c r="C79" s="8"/>
      <c r="D79" s="8" t="s">
        <v>13</v>
      </c>
      <c r="E79" s="58">
        <v>1068000</v>
      </c>
    </row>
    <row r="80" spans="1:7" ht="15.75" x14ac:dyDescent="0.25">
      <c r="A80" s="8"/>
      <c r="B80" s="8"/>
      <c r="C80" s="8" t="s">
        <v>19</v>
      </c>
      <c r="D80" s="8"/>
      <c r="E80" s="17"/>
    </row>
    <row r="81" spans="1:9" ht="15.75" x14ac:dyDescent="0.25">
      <c r="A81" s="8"/>
      <c r="B81" s="8"/>
      <c r="C81" s="8"/>
      <c r="D81" s="18" t="s">
        <v>14</v>
      </c>
      <c r="E81" s="7">
        <v>0</v>
      </c>
      <c r="F81" s="23"/>
    </row>
    <row r="82" spans="1:9" ht="15.75" x14ac:dyDescent="0.25">
      <c r="A82" s="8"/>
      <c r="B82" s="8"/>
      <c r="C82" s="8"/>
      <c r="D82" s="18" t="s">
        <v>13</v>
      </c>
      <c r="E82" s="58">
        <v>40987000</v>
      </c>
      <c r="F82" s="22"/>
    </row>
    <row r="83" spans="1:9" ht="15.75" x14ac:dyDescent="0.25">
      <c r="A83" s="8"/>
      <c r="B83" s="8"/>
      <c r="C83" s="8" t="s">
        <v>18</v>
      </c>
      <c r="D83" s="8"/>
    </row>
    <row r="84" spans="1:9" ht="15.75" x14ac:dyDescent="0.25">
      <c r="A84" s="8"/>
      <c r="B84" s="8"/>
      <c r="C84" s="8"/>
      <c r="D84" s="8" t="s">
        <v>14</v>
      </c>
      <c r="E84" s="21">
        <v>0</v>
      </c>
    </row>
    <row r="85" spans="1:9" ht="15.75" x14ac:dyDescent="0.25">
      <c r="A85" s="8"/>
      <c r="B85" s="8"/>
      <c r="C85" s="8"/>
      <c r="D85" s="8" t="s">
        <v>13</v>
      </c>
      <c r="E85" s="21">
        <v>0</v>
      </c>
    </row>
    <row r="86" spans="1:9" ht="15.75" x14ac:dyDescent="0.25">
      <c r="A86" s="8"/>
      <c r="B86" s="8"/>
      <c r="C86" s="8" t="s">
        <v>17</v>
      </c>
      <c r="D86" s="8"/>
      <c r="E86" s="16"/>
    </row>
    <row r="87" spans="1:9" ht="15.75" x14ac:dyDescent="0.25">
      <c r="A87" s="8"/>
      <c r="B87" s="8"/>
      <c r="C87" s="8"/>
      <c r="D87" s="8" t="s">
        <v>14</v>
      </c>
      <c r="E87" s="7">
        <v>0</v>
      </c>
    </row>
    <row r="88" spans="1:9" ht="15.75" x14ac:dyDescent="0.25">
      <c r="A88" s="8"/>
      <c r="B88" s="8"/>
      <c r="C88" s="8"/>
      <c r="D88" s="8" t="s">
        <v>13</v>
      </c>
      <c r="E88" s="7">
        <v>0</v>
      </c>
    </row>
    <row r="89" spans="1:9" ht="15.75" x14ac:dyDescent="0.25">
      <c r="A89" s="8"/>
      <c r="B89" s="8"/>
      <c r="C89" s="8" t="s">
        <v>16</v>
      </c>
      <c r="D89" s="8"/>
      <c r="E89" s="16"/>
    </row>
    <row r="90" spans="1:9" ht="15.75" x14ac:dyDescent="0.25">
      <c r="A90" s="8"/>
      <c r="B90" s="8"/>
      <c r="C90" s="8"/>
      <c r="D90" s="8" t="s">
        <v>15</v>
      </c>
      <c r="E90" s="7">
        <v>0</v>
      </c>
    </row>
    <row r="91" spans="1:9" ht="15.75" x14ac:dyDescent="0.25">
      <c r="A91" s="8"/>
      <c r="B91" s="8"/>
      <c r="C91" s="8"/>
      <c r="D91" s="8" t="s">
        <v>14</v>
      </c>
      <c r="E91" s="7">
        <v>0</v>
      </c>
    </row>
    <row r="92" spans="1:9" ht="15.75" x14ac:dyDescent="0.25">
      <c r="A92" s="8"/>
      <c r="B92" s="8"/>
      <c r="C92" s="8"/>
      <c r="D92" s="8" t="s">
        <v>13</v>
      </c>
      <c r="E92" s="20">
        <v>0</v>
      </c>
    </row>
    <row r="93" spans="1:9" ht="15.75" x14ac:dyDescent="0.25">
      <c r="A93" s="5" t="s">
        <v>12</v>
      </c>
      <c r="D93" s="8"/>
      <c r="E93" s="19">
        <f>SUM(E41:E92)</f>
        <v>1711027000</v>
      </c>
    </row>
    <row r="94" spans="1:9" ht="15.75" x14ac:dyDescent="0.25">
      <c r="A94" s="5" t="s">
        <v>11</v>
      </c>
      <c r="B94" s="8"/>
      <c r="C94" s="5"/>
      <c r="D94" s="18"/>
      <c r="E94" s="16"/>
    </row>
    <row r="95" spans="1:9" ht="15.75" x14ac:dyDescent="0.25">
      <c r="A95" s="8"/>
      <c r="B95" s="5" t="s">
        <v>10</v>
      </c>
      <c r="C95" s="8"/>
      <c r="D95" s="8"/>
      <c r="E95" s="17"/>
      <c r="H95" s="15"/>
      <c r="I95" s="14"/>
    </row>
    <row r="96" spans="1:9" ht="15.75" x14ac:dyDescent="0.25">
      <c r="A96" s="8"/>
      <c r="B96" s="8"/>
      <c r="C96" s="8"/>
      <c r="D96" s="8" t="s">
        <v>2</v>
      </c>
      <c r="E96" s="58">
        <v>32116000</v>
      </c>
      <c r="F96" s="15"/>
      <c r="G96" s="8"/>
      <c r="I96" s="14"/>
    </row>
    <row r="97" spans="1:9" ht="15.75" x14ac:dyDescent="0.25">
      <c r="A97" s="8"/>
      <c r="B97" s="5" t="s">
        <v>9</v>
      </c>
      <c r="C97" s="8"/>
      <c r="D97" s="8"/>
      <c r="E97" s="16"/>
      <c r="F97" s="15"/>
      <c r="G97" s="8"/>
      <c r="H97" s="15"/>
      <c r="I97" s="14"/>
    </row>
    <row r="98" spans="1:9" ht="15.75" x14ac:dyDescent="0.25">
      <c r="B98" s="8"/>
      <c r="C98" s="8"/>
      <c r="D98" s="8" t="s">
        <v>2</v>
      </c>
      <c r="E98" s="58">
        <v>38263000</v>
      </c>
    </row>
    <row r="99" spans="1:9" ht="15.75" customHeight="1" x14ac:dyDescent="0.25">
      <c r="B99" s="5" t="s">
        <v>8</v>
      </c>
      <c r="C99" s="8"/>
      <c r="D99" s="8"/>
      <c r="E99" s="9"/>
    </row>
    <row r="100" spans="1:9" ht="15.75" customHeight="1" x14ac:dyDescent="0.25">
      <c r="B100" s="8"/>
      <c r="C100" s="8"/>
      <c r="D100" s="8" t="s">
        <v>2</v>
      </c>
      <c r="E100" s="58">
        <v>7124000</v>
      </c>
    </row>
    <row r="101" spans="1:9" ht="15.75" customHeight="1" x14ac:dyDescent="0.25">
      <c r="B101" s="5" t="s">
        <v>7</v>
      </c>
      <c r="C101" s="8"/>
      <c r="D101" s="8"/>
      <c r="E101" s="9"/>
    </row>
    <row r="102" spans="1:9" ht="15.75" x14ac:dyDescent="0.25">
      <c r="B102" s="8"/>
      <c r="C102" s="12"/>
      <c r="D102" s="8" t="s">
        <v>2</v>
      </c>
      <c r="E102" s="11">
        <v>0</v>
      </c>
    </row>
    <row r="103" spans="1:9" ht="15.75" x14ac:dyDescent="0.25">
      <c r="B103" s="5" t="s">
        <v>6</v>
      </c>
      <c r="C103" s="8"/>
      <c r="D103" s="8"/>
      <c r="E103" s="9"/>
    </row>
    <row r="104" spans="1:9" ht="15.75" x14ac:dyDescent="0.25">
      <c r="B104" s="8"/>
      <c r="C104" s="8"/>
      <c r="D104" s="8" t="s">
        <v>2</v>
      </c>
      <c r="E104" s="58">
        <v>1662000</v>
      </c>
    </row>
    <row r="105" spans="1:9" ht="15.75" x14ac:dyDescent="0.25">
      <c r="B105" s="5" t="s">
        <v>5</v>
      </c>
      <c r="C105" s="8"/>
      <c r="D105" s="8"/>
    </row>
    <row r="106" spans="1:9" ht="15.75" x14ac:dyDescent="0.25">
      <c r="B106" s="8"/>
      <c r="C106" s="8"/>
      <c r="D106" s="8" t="s">
        <v>2</v>
      </c>
      <c r="E106" s="58">
        <v>20095000</v>
      </c>
    </row>
    <row r="107" spans="1:9" ht="15.75" x14ac:dyDescent="0.25">
      <c r="B107" s="5" t="s">
        <v>4</v>
      </c>
      <c r="C107" s="8"/>
      <c r="D107" s="8"/>
      <c r="E107" s="9"/>
    </row>
    <row r="108" spans="1:9" ht="15.75" x14ac:dyDescent="0.25">
      <c r="B108" s="8"/>
      <c r="C108" s="8"/>
      <c r="D108" s="8" t="s">
        <v>2</v>
      </c>
      <c r="E108" s="58">
        <v>295895000</v>
      </c>
    </row>
    <row r="109" spans="1:9" ht="15.75" x14ac:dyDescent="0.25">
      <c r="A109" s="5"/>
      <c r="B109" s="5" t="s">
        <v>3</v>
      </c>
      <c r="C109" s="8"/>
      <c r="D109" s="8"/>
      <c r="E109" s="9"/>
    </row>
    <row r="110" spans="1:9" ht="15.75" x14ac:dyDescent="0.25">
      <c r="B110" s="8"/>
      <c r="C110" s="8"/>
      <c r="D110" s="8" t="s">
        <v>2</v>
      </c>
      <c r="E110" s="58">
        <v>177303000</v>
      </c>
      <c r="F110" s="6"/>
    </row>
    <row r="111" spans="1:9" ht="15.75" x14ac:dyDescent="0.25">
      <c r="A111" s="5" t="s">
        <v>1</v>
      </c>
      <c r="E111" s="4">
        <f>SUM(E96,E98,E100,E102,E104,E106,E108,E110)</f>
        <v>572458000</v>
      </c>
    </row>
    <row r="112" spans="1:9" ht="30" customHeight="1" x14ac:dyDescent="0.35">
      <c r="A112" s="3" t="s">
        <v>0</v>
      </c>
      <c r="B112" s="2"/>
      <c r="C112" s="2"/>
      <c r="D112" s="2"/>
      <c r="E112" s="1">
        <f>SUM(E93,E111)</f>
        <v>2283485000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Dapitan</vt:lpstr>
      <vt:lpstr>Dipolog</vt:lpstr>
      <vt:lpstr>Pagadian</vt:lpstr>
      <vt:lpstr>Zamboanga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Jens</dc:creator>
  <cp:lastModifiedBy>Jens</cp:lastModifiedBy>
  <dcterms:created xsi:type="dcterms:W3CDTF">2021-09-26T07:49:31Z</dcterms:created>
  <dcterms:modified xsi:type="dcterms:W3CDTF">2021-09-26T07:49:41Z</dcterms:modified>
</cp:coreProperties>
</file>