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47579D05-45A5-42C6-A1B0-081E0988A922}" xr6:coauthVersionLast="47" xr6:coauthVersionMax="47" xr10:uidLastSave="{00000000-0000-0000-0000-000000000000}"/>
  <bookViews>
    <workbookView xWindow="10725" yWindow="915" windowWidth="14625" windowHeight="12540" firstSheet="5" activeTab="9" xr2:uid="{7921BEA8-42FC-47CE-815C-9397867DBDF5}"/>
  </bookViews>
  <sheets>
    <sheet name="Bogo" sheetId="1" r:id="rId1"/>
    <sheet name="Carcar" sheetId="2" r:id="rId2"/>
    <sheet name="Cebu" sheetId="3" r:id="rId3"/>
    <sheet name="Danao" sheetId="4" r:id="rId4"/>
    <sheet name="Lapu-lapu" sheetId="5" r:id="rId5"/>
    <sheet name="Mandaue" sheetId="6" r:id="rId6"/>
    <sheet name="Naga" sheetId="7" r:id="rId7"/>
    <sheet name="Tagbilaran" sheetId="8" r:id="rId8"/>
    <sheet name="Talisay" sheetId="9" r:id="rId9"/>
    <sheet name="Toledo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0" l="1"/>
  <c r="E37" i="10" s="1"/>
  <c r="E19" i="10"/>
  <c r="E93" i="10"/>
  <c r="E111" i="10"/>
  <c r="E112" i="10"/>
  <c r="E11" i="9"/>
  <c r="E14" i="9" s="1"/>
  <c r="E37" i="9" s="1"/>
  <c r="E19" i="9"/>
  <c r="E47" i="9"/>
  <c r="E93" i="9"/>
  <c r="E112" i="9" s="1"/>
  <c r="E111" i="9"/>
  <c r="E14" i="8"/>
  <c r="E17" i="8"/>
  <c r="E19" i="8"/>
  <c r="E37" i="8"/>
  <c r="E93" i="8"/>
  <c r="E110" i="8"/>
  <c r="E111" i="8"/>
  <c r="E112" i="8"/>
  <c r="E14" i="7"/>
  <c r="E19" i="7"/>
  <c r="E37" i="7"/>
  <c r="E93" i="7"/>
  <c r="E112" i="7" s="1"/>
  <c r="E111" i="7"/>
  <c r="E14" i="6"/>
  <c r="E37" i="6" s="1"/>
  <c r="E19" i="6"/>
  <c r="E93" i="6"/>
  <c r="E111" i="6"/>
  <c r="E112" i="6"/>
  <c r="E14" i="5"/>
  <c r="E19" i="5"/>
  <c r="E37" i="5"/>
  <c r="E93" i="5"/>
  <c r="E112" i="5" s="1"/>
  <c r="E111" i="5"/>
  <c r="E14" i="4"/>
  <c r="E37" i="4" s="1"/>
  <c r="E19" i="4"/>
  <c r="E93" i="4"/>
  <c r="E111" i="4"/>
  <c r="E112" i="4"/>
  <c r="E14" i="3"/>
  <c r="E19" i="3"/>
  <c r="E37" i="3" s="1"/>
  <c r="E93" i="3"/>
  <c r="E112" i="3" s="1"/>
  <c r="E111" i="3"/>
  <c r="E11" i="2"/>
  <c r="E14" i="2"/>
  <c r="E37" i="2" s="1"/>
  <c r="E17" i="2"/>
  <c r="E19" i="2"/>
  <c r="E47" i="2"/>
  <c r="E93" i="2" s="1"/>
  <c r="E112" i="2" s="1"/>
  <c r="E98" i="2"/>
  <c r="E111" i="2"/>
  <c r="E11" i="1"/>
  <c r="E13" i="1"/>
  <c r="E14" i="1"/>
  <c r="E37" i="1" s="1"/>
  <c r="E18" i="1"/>
  <c r="E19" i="1" s="1"/>
  <c r="E47" i="1"/>
  <c r="E93" i="1"/>
  <c r="E112" i="1" s="1"/>
  <c r="E111" i="1"/>
</calcChain>
</file>

<file path=xl/sharedStrings.xml><?xml version="1.0" encoding="utf-8"?>
<sst xmlns="http://schemas.openxmlformats.org/spreadsheetml/2006/main" count="1090" uniqueCount="74">
  <si>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</si>
  <si>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</si>
  <si>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</si>
  <si>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</si>
  <si>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</si>
  <si>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</si>
  <si>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</si>
  <si>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</si>
  <si>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</si>
  <si>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</si>
  <si>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</si>
  <si>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</si>
  <si>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</si>
  <si>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</si>
  <si>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</si>
  <si>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</si>
  <si>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</si>
  <si>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</si>
  <si>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</si>
  <si>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</si>
  <si>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</si>
  <si>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</si>
  <si>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</si>
  <si>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</si>
  <si>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</si>
  <si>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</si>
  <si>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</si>
  <si>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</si>
  <si>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</si>
  <si>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</si>
  <si>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</si>
  <si>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</si>
  <si>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</si>
  <si>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</si>
  <si>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</si>
  <si>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</si>
  <si>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</si>
  <si>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</si>
  <si>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</si>
  <si>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</si>
  <si>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</si>
  <si>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</si>
  <si>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</si>
  <si>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</si>
  <si>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</si>
  <si>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</si>
  <si>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</si>
  <si>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</si>
  <si>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</si>
  <si>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</si>
  <si>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</si>
  <si>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</si>
  <si>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</si>
  <si>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</si>
  <si>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</si>
  <si>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</si>
  <si>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</si>
  <si>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</si>
  <si>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</si>
  <si>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</si>
  <si>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</si>
  <si>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</si>
  <si>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</si>
  <si>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BOGO</t>
  </si>
  <si>
    <t>CITY OF CARCAR</t>
  </si>
  <si>
    <t>CITY OF CEBU</t>
  </si>
  <si>
    <t>CITY OF DANAO</t>
  </si>
  <si>
    <t>CITY OF LAPU-LAPU</t>
  </si>
  <si>
    <t>CITY OF MANDAUE</t>
  </si>
  <si>
    <t>CITY OF NAGA</t>
  </si>
  <si>
    <t>CITY OF TAGBILARAN</t>
  </si>
  <si>
    <t>CITY OF TALISAY</t>
  </si>
  <si>
    <t>CITY OF TOLEDO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</si>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</sst>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  <font>
      <sz val="10"/>
      <color rgb="FF000000"/>
      <name val="Arial Narrow"/>
      <family val="2"/>
    </font>
    <font>
      <i/>
      <sz val="10"/>
      <color rgb="FF000000"/>
      <name val="Arial Narrow"/>
      <family val="2"/>
    </font>
    <font>
      <sz val="10"/>
      <color rgb="FF000000"/>
      <name val="Times New Roman"/>
      <family val="1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/>
  </cellStyleXfs>
  <cellXfs count="58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0" fillId="0" borderId="0" xfId="0" applyNumberFormat="1"/>
    <xf numFmtId="4" fontId="10" fillId="0" borderId="0" xfId="3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4" fontId="15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5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13" fillId="0" borderId="0" xfId="2" applyNumberFormat="1" applyFont="1" applyFill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2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17" fillId="0" borderId="0" xfId="5" applyNumberFormat="1" applyFont="1" applyAlignment="1">
      <alignment horizont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16" fillId="0" borderId="6" xfId="2" applyNumberFormat="1" applyFont="1" applyBorder="1" applyAlignment="1">
      <alignment horizontal="center" vertical="center" wrapText="1"/>
    </xf>
    <xf numFmtId="4" fontId="16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10" fillId="0" borderId="2" xfId="4" applyNumberFormat="1" applyFont="1" applyFill="1" applyBorder="1"/>
    <xf numFmtId="4" fontId="10" fillId="0" borderId="4" xfId="4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8" fillId="2" borderId="0" xfId="0" applyNumberFormat="1" applyFont="1" applyFill="1" applyProtection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9" fillId="0" borderId="0" xfId="2" applyNumberFormat="1" applyFont="1" applyAlignment="1">
      <alignment horizontal="left" vertical="center"/>
    </xf>
    <xf numFmtId="4" fontId="8" fillId="2" borderId="0" xfId="0" applyNumberFormat="1" applyFont="1" applyFill="1" applyBorder="1" applyProtection="1"/>
    <xf numFmtId="4" fontId="0" fillId="0" borderId="0" xfId="1" applyNumberFormat="1" applyFont="1"/>
    <xf numFmtId="4" fontId="12" fillId="0" borderId="0" xfId="2" applyNumberFormat="1" applyFont="1" applyAlignment="1">
      <alignment horizontal="right" vertical="center"/>
    </xf>
    <xf numFmtId="4" fontId="8" fillId="2" borderId="1" xfId="0" applyNumberFormat="1" applyFont="1" applyFill="1" applyBorder="1" applyProtection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9" fillId="0" borderId="7" xfId="6" applyNumberFormat="1" applyFont="1" applyFill="1" applyBorder="1"/>
    <xf numFmtId="4" fontId="19" fillId="0" borderId="8" xfId="6" applyNumberFormat="1" applyFont="1" applyFill="1" applyBorder="1"/>
    <xf numFmtId="4" fontId="21" fillId="0" borderId="9" xfId="0" applyNumberFormat="1" applyFont="1" applyBorder="1" applyProtection="1"/>
    <xf numFmtId="4" fontId="21" fillId="0" borderId="10" xfId="0" applyNumberFormat="1" applyFont="1" applyBorder="1" applyProtection="1"/>
    <xf numFmtId="4" fontId="22" fillId="0" borderId="9" xfId="0" applyNumberFormat="1" applyFont="1" applyBorder="1" applyProtection="1"/>
    <xf numFmtId="4" fontId="10" fillId="0" borderId="2" xfId="7" applyNumberFormat="1" applyFont="1" applyFill="1" applyBorder="1"/>
    <xf numFmtId="4" fontId="20" fillId="0" borderId="9" xfId="0" applyNumberFormat="1" applyFont="1" applyBorder="1" applyProtection="1"/>
    <xf numFmtId="4" fontId="21" fillId="0" borderId="0" xfId="0" applyNumberFormat="1" applyFont="1" applyBorder="1" applyProtection="1"/>
    <xf numFmtId="4" fontId="10" fillId="0" borderId="7" xfId="7" applyNumberFormat="1" applyFont="1" applyBorder="1"/>
    <xf numFmtId="4" fontId="10" fillId="0" borderId="8" xfId="7" applyNumberFormat="1" applyFont="1" applyBorder="1"/>
    <xf numFmtId="4" fontId="24" fillId="0" borderId="10" xfId="0" applyNumberFormat="1" applyFont="1" applyBorder="1" applyProtection="1"/>
    <xf numFmtId="4" fontId="24" fillId="0" borderId="9" xfId="0" applyNumberFormat="1" applyFont="1" applyBorder="1" applyProtection="1"/>
    <xf numFmtId="4" fontId="25" fillId="0" borderId="0" xfId="8" applyNumberFormat="1" applyFont="1" applyFill="1" applyBorder="1"/>
    <xf numFmtId="4" fontId="10" fillId="0" borderId="7" xfId="7" applyNumberFormat="1" applyFont="1" applyFill="1" applyBorder="1"/>
    <xf numFmtId="4" fontId="23" fillId="0" borderId="10" xfId="0" applyNumberFormat="1" applyFont="1" applyBorder="1" applyProtection="1"/>
    <xf numFmtId="4" fontId="25" fillId="0" borderId="4" xfId="4" applyNumberFormat="1" applyFont="1" applyBorder="1"/>
    <xf numFmtId="4" fontId="21" fillId="0" borderId="11" xfId="0" applyNumberFormat="1" applyFont="1" applyBorder="1" applyProtection="1"/>
    <xf numFmtId="4" fontId="20" fillId="0" borderId="10" xfId="0" applyNumberFormat="1" applyFont="1" applyBorder="1" applyProtection="1"/>
    <xf numFmtId="4" fontId="10" fillId="0" borderId="4" xfId="7" applyNumberFormat="1" applyFont="1" applyFill="1" applyBorder="1"/>
  </cellXfs>
  <cellStyles count="9">
    <cellStyle name="Comma" xfId="1" builtinId="3"/>
    <cellStyle name="Comma 2" xfId="6" xr:uid="{1D921C54-80F7-4EDC-967D-B0E78C04B24E}"/>
    <cellStyle name="Comma 22" xfId="4" xr:uid="{6471AC94-D7DE-47D9-913E-553AAB1042B5}"/>
    <cellStyle name="Comma 5" xfId="7" xr:uid="{9193F740-533A-44D4-959A-19639E49F66B}"/>
    <cellStyle name="Comma 8 2 3 2" xfId="3" xr:uid="{DA17B24F-8692-4103-A573-BDD836DC5D0C}"/>
    <cellStyle name="Normal" xfId="0" builtinId="0"/>
    <cellStyle name="Normal 3" xfId="8" xr:uid="{89699DBA-AC7E-4271-8192-7C76ACD4232A}"/>
    <cellStyle name="Normal 6" xfId="5" xr:uid="{1183E23E-7B74-4DF7-9D44-2A21D0C5132B}"/>
    <cellStyle name="Normal 7" xfId="2" xr:uid="{A130ACDC-F571-46C2-B5C6-0115A0DC3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ED8B-90F6-4F1C-99B0-2AA0F1F14A11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8" t="s">
        <v>63</v>
      </c>
      <c r="B1" s="18"/>
      <c r="C1" s="18"/>
      <c r="D1" s="18"/>
      <c r="E1" s="18"/>
      <c r="F1" s="18"/>
      <c r="G1" s="18"/>
      <c r="H1" s="18"/>
      <c r="I1" s="18"/>
    </row>
    <row r="2" spans="1:9" ht="15.75" x14ac:dyDescent="0.25">
      <c r="A2" s="19" t="s">
        <v>62</v>
      </c>
      <c r="B2" s="19"/>
      <c r="C2" s="19"/>
      <c r="D2" s="19"/>
      <c r="E2" s="19"/>
      <c r="F2" s="19"/>
      <c r="G2" s="19"/>
      <c r="H2" s="19"/>
      <c r="I2" s="19"/>
    </row>
    <row r="3" spans="1:9" ht="15.75" x14ac:dyDescent="0.25">
      <c r="A3" s="18" t="s">
        <v>73</v>
      </c>
      <c r="B3" s="18"/>
      <c r="C3" s="18"/>
      <c r="D3" s="18"/>
      <c r="E3" s="18"/>
      <c r="F3" s="18"/>
      <c r="G3" s="18"/>
      <c r="H3" s="18"/>
      <c r="I3" s="18"/>
    </row>
    <row r="4" spans="1:9" ht="15.75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t="15.75" x14ac:dyDescent="0.25">
      <c r="A5" s="20"/>
      <c r="B5" s="20"/>
      <c r="C5" s="20"/>
      <c r="D5" s="20"/>
      <c r="E5" s="21"/>
      <c r="F5" s="21"/>
      <c r="G5" s="21"/>
      <c r="H5" s="17"/>
      <c r="I5" s="17"/>
    </row>
    <row r="6" spans="1:9" ht="15.75" customHeight="1" x14ac:dyDescent="0.25">
      <c r="A6" s="18" t="s">
        <v>61</v>
      </c>
      <c r="B6" s="18"/>
      <c r="C6" s="18"/>
      <c r="D6" s="18"/>
      <c r="E6" s="22" t="s">
        <v>60</v>
      </c>
    </row>
    <row r="7" spans="1:9" ht="15" customHeight="1" x14ac:dyDescent="0.25">
      <c r="A7" s="18"/>
      <c r="B7" s="18"/>
      <c r="C7" s="18"/>
      <c r="D7" s="18"/>
      <c r="E7" s="23"/>
    </row>
    <row r="8" spans="1:9" ht="15.75" x14ac:dyDescent="0.25">
      <c r="A8" s="24" t="s">
        <v>59</v>
      </c>
      <c r="B8" s="20"/>
      <c r="C8" s="20"/>
      <c r="D8" s="20"/>
      <c r="E8" s="25"/>
    </row>
    <row r="9" spans="1:9" ht="15.75" x14ac:dyDescent="0.25">
      <c r="A9" s="20"/>
      <c r="B9" s="20" t="s">
        <v>58</v>
      </c>
      <c r="C9" s="20"/>
      <c r="D9" s="20"/>
      <c r="E9" s="25"/>
    </row>
    <row r="10" spans="1:9" ht="15.75" x14ac:dyDescent="0.25">
      <c r="A10" s="20"/>
      <c r="B10" s="20"/>
      <c r="C10" s="20" t="s">
        <v>57</v>
      </c>
      <c r="D10" s="20"/>
    </row>
    <row r="11" spans="1:9" ht="15.75" customHeight="1" x14ac:dyDescent="0.25">
      <c r="A11" s="20"/>
      <c r="B11" s="20"/>
      <c r="C11" s="20"/>
      <c r="D11" s="20" t="s">
        <v>56</v>
      </c>
      <c r="E11" s="26">
        <f>6461413.1+7161112.03-792037.79</f>
        <v>12830487.34</v>
      </c>
    </row>
    <row r="12" spans="1:9" ht="15.75" x14ac:dyDescent="0.25">
      <c r="A12" s="20"/>
      <c r="B12" s="20"/>
      <c r="C12" s="20"/>
      <c r="D12" s="20" t="s">
        <v>55</v>
      </c>
      <c r="E12" s="26">
        <v>15785038.630000001</v>
      </c>
    </row>
    <row r="13" spans="1:9" ht="15.75" x14ac:dyDescent="0.25">
      <c r="A13" s="20"/>
      <c r="B13" s="20"/>
      <c r="C13" s="20"/>
      <c r="D13" s="20" t="s">
        <v>54</v>
      </c>
      <c r="E13" s="27">
        <f>1798113.85+836143.39</f>
        <v>2634257.2400000002</v>
      </c>
    </row>
    <row r="14" spans="1:9" ht="15.75" x14ac:dyDescent="0.25">
      <c r="A14" s="20"/>
      <c r="B14" s="20"/>
      <c r="C14" s="20" t="s">
        <v>53</v>
      </c>
      <c r="D14" s="20"/>
      <c r="E14" s="13">
        <f>SUM(E11:E13)</f>
        <v>31249783.210000001</v>
      </c>
    </row>
    <row r="15" spans="1:9" ht="15.75" x14ac:dyDescent="0.25">
      <c r="A15" s="20"/>
      <c r="B15" s="20"/>
      <c r="C15" s="20" t="s">
        <v>52</v>
      </c>
      <c r="D15" s="20"/>
      <c r="E15" s="14"/>
    </row>
    <row r="16" spans="1:9" ht="15.75" x14ac:dyDescent="0.25">
      <c r="A16" s="20"/>
      <c r="B16" s="20"/>
      <c r="C16" s="20"/>
      <c r="D16" s="20" t="s">
        <v>51</v>
      </c>
      <c r="E16" s="26">
        <v>9858933.6300000008</v>
      </c>
    </row>
    <row r="17" spans="1:5" ht="15.75" x14ac:dyDescent="0.25">
      <c r="A17" s="20"/>
      <c r="B17" s="20"/>
      <c r="C17" s="20"/>
      <c r="D17" s="20" t="s">
        <v>50</v>
      </c>
      <c r="E17" s="26">
        <v>24257231.59</v>
      </c>
    </row>
    <row r="18" spans="1:5" ht="15.75" x14ac:dyDescent="0.25">
      <c r="A18" s="20"/>
      <c r="B18" s="20"/>
      <c r="C18" s="28"/>
      <c r="D18" s="20" t="s">
        <v>49</v>
      </c>
      <c r="E18" s="27">
        <f>2349605.01+12443.39+70349.37</f>
        <v>2432397.77</v>
      </c>
    </row>
    <row r="19" spans="1:5" ht="15.75" x14ac:dyDescent="0.25">
      <c r="A19" s="20"/>
      <c r="B19" s="20"/>
      <c r="C19" s="20" t="s">
        <v>48</v>
      </c>
      <c r="D19" s="20"/>
      <c r="E19" s="13">
        <f>SUM(E16:E18)</f>
        <v>36548562.990000002</v>
      </c>
    </row>
    <row r="20" spans="1:5" ht="15.75" x14ac:dyDescent="0.25">
      <c r="A20" s="20"/>
      <c r="B20" s="20" t="s">
        <v>47</v>
      </c>
      <c r="C20" s="20"/>
      <c r="D20" s="20"/>
      <c r="E20" s="3"/>
    </row>
    <row r="21" spans="1:5" ht="15.75" x14ac:dyDescent="0.25">
      <c r="A21" s="20"/>
      <c r="B21" s="20"/>
      <c r="C21" s="20" t="s">
        <v>46</v>
      </c>
      <c r="D21" s="20"/>
      <c r="E21" s="26">
        <v>325822796</v>
      </c>
    </row>
    <row r="22" spans="1:5" ht="15.75" x14ac:dyDescent="0.25">
      <c r="A22" s="20"/>
      <c r="B22" s="20"/>
      <c r="C22" s="20" t="s">
        <v>45</v>
      </c>
      <c r="D22" s="20"/>
      <c r="E22" s="26">
        <v>365335.43</v>
      </c>
    </row>
    <row r="23" spans="1:5" ht="15.75" x14ac:dyDescent="0.25">
      <c r="A23" s="20"/>
      <c r="B23" s="20"/>
      <c r="C23" s="20" t="s">
        <v>44</v>
      </c>
      <c r="D23" s="20"/>
      <c r="E23" s="7"/>
    </row>
    <row r="24" spans="1:5" ht="15.75" x14ac:dyDescent="0.25">
      <c r="A24" s="20"/>
      <c r="B24" s="20"/>
      <c r="C24" s="20"/>
      <c r="D24" s="20" t="s">
        <v>43</v>
      </c>
      <c r="E24" s="5">
        <v>0</v>
      </c>
    </row>
    <row r="25" spans="1:5" ht="15.75" x14ac:dyDescent="0.25">
      <c r="A25" s="20"/>
      <c r="B25" s="20"/>
      <c r="C25" s="20"/>
      <c r="D25" s="20" t="s">
        <v>42</v>
      </c>
      <c r="E25" s="6">
        <v>0</v>
      </c>
    </row>
    <row r="26" spans="1:5" ht="15.75" x14ac:dyDescent="0.25">
      <c r="A26" s="20"/>
      <c r="B26" s="20"/>
      <c r="C26" s="20"/>
      <c r="D26" s="20" t="s">
        <v>41</v>
      </c>
      <c r="E26" s="26">
        <v>27608.97</v>
      </c>
    </row>
    <row r="27" spans="1:5" ht="15.75" x14ac:dyDescent="0.25">
      <c r="A27" s="20"/>
      <c r="B27" s="20"/>
      <c r="C27" s="20"/>
      <c r="D27" s="20" t="s">
        <v>40</v>
      </c>
      <c r="E27" s="26">
        <v>16456</v>
      </c>
    </row>
    <row r="28" spans="1:5" ht="15.75" x14ac:dyDescent="0.25">
      <c r="A28" s="20"/>
      <c r="B28" s="20"/>
      <c r="C28" s="20" t="s">
        <v>39</v>
      </c>
      <c r="D28" s="20"/>
      <c r="E28" s="16"/>
    </row>
    <row r="29" spans="1:5" ht="15.75" x14ac:dyDescent="0.25">
      <c r="A29" s="20"/>
      <c r="B29" s="20"/>
      <c r="C29" s="20"/>
      <c r="D29" s="20" t="s">
        <v>38</v>
      </c>
      <c r="E29" s="26">
        <v>5080</v>
      </c>
    </row>
    <row r="30" spans="1:5" ht="15.75" x14ac:dyDescent="0.25">
      <c r="A30" s="20"/>
      <c r="B30" s="20"/>
      <c r="C30" s="20"/>
      <c r="D30" s="20" t="s">
        <v>37</v>
      </c>
      <c r="E30" s="4">
        <v>0</v>
      </c>
    </row>
    <row r="31" spans="1:5" ht="15.75" x14ac:dyDescent="0.25">
      <c r="A31" s="20"/>
      <c r="B31" s="20"/>
      <c r="C31" s="20" t="s">
        <v>36</v>
      </c>
      <c r="D31" s="20"/>
      <c r="E31" s="15">
        <v>0</v>
      </c>
    </row>
    <row r="32" spans="1:5" ht="15.75" x14ac:dyDescent="0.25">
      <c r="A32" s="20"/>
      <c r="B32" s="20"/>
      <c r="C32" s="20" t="s">
        <v>35</v>
      </c>
      <c r="D32" s="20"/>
      <c r="E32" s="3"/>
    </row>
    <row r="33" spans="1:5" ht="15.75" x14ac:dyDescent="0.25">
      <c r="A33" s="20"/>
      <c r="B33" s="20"/>
      <c r="C33" s="20"/>
      <c r="D33" s="20" t="s">
        <v>34</v>
      </c>
      <c r="E33" s="29">
        <v>0</v>
      </c>
    </row>
    <row r="34" spans="1:5" ht="15.75" x14ac:dyDescent="0.25">
      <c r="A34" s="20"/>
      <c r="B34" s="20"/>
      <c r="C34" s="20"/>
      <c r="D34" s="20" t="s">
        <v>33</v>
      </c>
      <c r="E34" s="4">
        <v>0</v>
      </c>
    </row>
    <row r="35" spans="1:5" ht="15.75" x14ac:dyDescent="0.25">
      <c r="A35" s="20"/>
      <c r="B35" s="20"/>
      <c r="C35" s="20"/>
      <c r="D35" s="20" t="s">
        <v>32</v>
      </c>
      <c r="E35" s="5">
        <v>0</v>
      </c>
    </row>
    <row r="36" spans="1:5" ht="15.75" x14ac:dyDescent="0.25">
      <c r="A36" s="20"/>
      <c r="B36" s="20" t="s">
        <v>31</v>
      </c>
      <c r="C36" s="20"/>
      <c r="D36" s="20"/>
      <c r="E36" s="14">
        <v>0</v>
      </c>
    </row>
    <row r="37" spans="1:5" ht="15.75" x14ac:dyDescent="0.25">
      <c r="A37" s="20"/>
      <c r="B37" s="24" t="s">
        <v>30</v>
      </c>
      <c r="C37" s="20"/>
      <c r="D37" s="20"/>
      <c r="E37" s="13">
        <f>SUM(E14,E19,E21:E36)</f>
        <v>394035622.60000002</v>
      </c>
    </row>
    <row r="38" spans="1:5" ht="15.75" x14ac:dyDescent="0.25">
      <c r="A38" s="20"/>
      <c r="B38" s="24"/>
      <c r="C38" s="20"/>
      <c r="D38" s="20"/>
      <c r="E38" s="12"/>
    </row>
    <row r="39" spans="1:5" ht="15.75" x14ac:dyDescent="0.25">
      <c r="A39" s="24" t="s">
        <v>29</v>
      </c>
      <c r="B39" s="24"/>
      <c r="C39" s="20"/>
      <c r="D39" s="20"/>
      <c r="E39" s="6"/>
    </row>
    <row r="40" spans="1:5" ht="15.75" x14ac:dyDescent="0.25">
      <c r="A40" s="24" t="s">
        <v>28</v>
      </c>
      <c r="B40" s="20"/>
      <c r="C40" s="20"/>
      <c r="D40" s="20"/>
      <c r="E40" s="6"/>
    </row>
    <row r="41" spans="1:5" ht="15.75" x14ac:dyDescent="0.25">
      <c r="A41" s="20"/>
      <c r="B41" s="24" t="s">
        <v>10</v>
      </c>
      <c r="C41" s="20"/>
      <c r="D41" s="20"/>
      <c r="E41" s="3"/>
    </row>
    <row r="42" spans="1:5" ht="15.75" x14ac:dyDescent="0.25">
      <c r="A42" s="20"/>
      <c r="B42" s="20"/>
      <c r="C42" s="20"/>
      <c r="D42" s="20" t="s">
        <v>26</v>
      </c>
      <c r="E42" s="26">
        <v>53246460.009999998</v>
      </c>
    </row>
    <row r="43" spans="1:5" ht="15.75" x14ac:dyDescent="0.25">
      <c r="A43" s="20"/>
      <c r="B43" s="20"/>
      <c r="C43" s="20"/>
      <c r="D43" s="20" t="s">
        <v>25</v>
      </c>
      <c r="E43" s="26">
        <v>81092351.189999998</v>
      </c>
    </row>
    <row r="44" spans="1:5" ht="15.75" x14ac:dyDescent="0.25">
      <c r="A44" s="20"/>
      <c r="B44" s="20"/>
      <c r="C44" s="20"/>
      <c r="D44" s="20" t="s">
        <v>2</v>
      </c>
      <c r="E44" s="26">
        <v>3968109.75</v>
      </c>
    </row>
    <row r="45" spans="1:5" ht="15.75" x14ac:dyDescent="0.25">
      <c r="A45" s="20"/>
      <c r="B45" s="24" t="s">
        <v>9</v>
      </c>
      <c r="C45" s="20"/>
      <c r="D45" s="20"/>
      <c r="E45" s="3"/>
    </row>
    <row r="46" spans="1:5" ht="15.75" x14ac:dyDescent="0.25">
      <c r="A46" s="20"/>
      <c r="B46" s="20"/>
      <c r="C46" s="30"/>
      <c r="D46" s="20" t="s">
        <v>26</v>
      </c>
      <c r="E46" s="4">
        <v>0</v>
      </c>
    </row>
    <row r="47" spans="1:5" ht="15.75" x14ac:dyDescent="0.25">
      <c r="A47" s="20"/>
      <c r="B47" s="20"/>
      <c r="C47" s="20"/>
      <c r="D47" s="20" t="s">
        <v>25</v>
      </c>
      <c r="E47" s="26">
        <f>2554601.61</f>
        <v>2554601.61</v>
      </c>
    </row>
    <row r="48" spans="1:5" ht="15.75" x14ac:dyDescent="0.25">
      <c r="A48" s="20"/>
      <c r="B48" s="20"/>
      <c r="C48" s="20"/>
      <c r="D48" s="20" t="s">
        <v>2</v>
      </c>
      <c r="E48" s="4">
        <v>0</v>
      </c>
    </row>
    <row r="49" spans="1:5" ht="15.75" x14ac:dyDescent="0.25">
      <c r="A49" s="20"/>
      <c r="B49" s="24" t="s">
        <v>8</v>
      </c>
      <c r="C49" s="20"/>
      <c r="D49" s="20"/>
      <c r="E49" s="5"/>
    </row>
    <row r="50" spans="1:5" ht="15.75" x14ac:dyDescent="0.25">
      <c r="A50" s="31"/>
      <c r="B50" s="31"/>
      <c r="C50" s="31"/>
      <c r="D50" s="20" t="s">
        <v>26</v>
      </c>
      <c r="E50" s="26">
        <v>12486922.58</v>
      </c>
    </row>
    <row r="51" spans="1:5" ht="15.75" x14ac:dyDescent="0.25">
      <c r="A51" s="20"/>
      <c r="B51" s="20"/>
      <c r="C51" s="20"/>
      <c r="D51" s="20" t="s">
        <v>25</v>
      </c>
      <c r="E51" s="26">
        <v>1975924.62</v>
      </c>
    </row>
    <row r="52" spans="1:5" ht="15.75" x14ac:dyDescent="0.25">
      <c r="A52" s="20"/>
      <c r="B52" s="20"/>
      <c r="C52" s="20"/>
      <c r="D52" s="20" t="s">
        <v>2</v>
      </c>
      <c r="E52" s="26">
        <v>315960.92</v>
      </c>
    </row>
    <row r="53" spans="1:5" ht="15.75" x14ac:dyDescent="0.25">
      <c r="A53" s="20"/>
      <c r="B53" s="24" t="s">
        <v>7</v>
      </c>
      <c r="C53" s="20"/>
      <c r="D53" s="20"/>
      <c r="E53" s="5"/>
    </row>
    <row r="54" spans="1:5" ht="15.75" x14ac:dyDescent="0.25">
      <c r="A54" s="20"/>
      <c r="B54" s="20"/>
      <c r="C54" s="20"/>
      <c r="D54" s="20" t="s">
        <v>26</v>
      </c>
      <c r="E54" s="4">
        <v>0</v>
      </c>
    </row>
    <row r="55" spans="1:5" ht="15.75" x14ac:dyDescent="0.25">
      <c r="A55" s="20"/>
      <c r="B55" s="20"/>
      <c r="C55" s="20"/>
      <c r="D55" s="20" t="s">
        <v>25</v>
      </c>
      <c r="E55" s="4">
        <v>0</v>
      </c>
    </row>
    <row r="56" spans="1:5" ht="15.75" x14ac:dyDescent="0.25">
      <c r="A56" s="20"/>
      <c r="B56" s="20"/>
      <c r="C56" s="30"/>
      <c r="D56" s="20" t="s">
        <v>2</v>
      </c>
      <c r="E56" s="7">
        <v>0</v>
      </c>
    </row>
    <row r="57" spans="1:5" ht="15.75" x14ac:dyDescent="0.25">
      <c r="A57" s="20"/>
      <c r="B57" s="24" t="s">
        <v>6</v>
      </c>
      <c r="C57" s="20"/>
      <c r="D57" s="20"/>
      <c r="E57" s="11"/>
    </row>
    <row r="58" spans="1:5" ht="15.75" x14ac:dyDescent="0.25">
      <c r="A58" s="20"/>
      <c r="B58" s="20"/>
      <c r="C58" s="20"/>
      <c r="D58" s="20" t="s">
        <v>26</v>
      </c>
      <c r="E58" s="29">
        <v>0</v>
      </c>
    </row>
    <row r="59" spans="1:5" ht="15.75" x14ac:dyDescent="0.25">
      <c r="A59" s="20"/>
      <c r="B59" s="20"/>
      <c r="C59" s="20"/>
      <c r="D59" s="20" t="s">
        <v>25</v>
      </c>
      <c r="E59" s="4">
        <v>0</v>
      </c>
    </row>
    <row r="60" spans="1:5" ht="15.75" x14ac:dyDescent="0.25">
      <c r="A60" s="20"/>
      <c r="B60" s="20"/>
      <c r="C60" s="20"/>
      <c r="D60" s="20" t="s">
        <v>2</v>
      </c>
      <c r="E60" s="4">
        <v>0</v>
      </c>
    </row>
    <row r="61" spans="1:5" ht="15.75" x14ac:dyDescent="0.25">
      <c r="A61" s="20"/>
      <c r="B61" s="24" t="s">
        <v>5</v>
      </c>
      <c r="C61" s="20"/>
      <c r="D61" s="20"/>
      <c r="E61" s="11"/>
    </row>
    <row r="62" spans="1:5" ht="15.75" x14ac:dyDescent="0.25">
      <c r="A62" s="20"/>
      <c r="B62" s="20"/>
      <c r="C62" s="20"/>
      <c r="D62" s="20" t="s">
        <v>26</v>
      </c>
      <c r="E62" s="4">
        <v>0</v>
      </c>
    </row>
    <row r="63" spans="1:5" ht="15.75" x14ac:dyDescent="0.25">
      <c r="A63" s="20"/>
      <c r="B63" s="24"/>
      <c r="C63" s="20"/>
      <c r="D63" s="20" t="s">
        <v>25</v>
      </c>
      <c r="E63" s="26">
        <v>807296.38</v>
      </c>
    </row>
    <row r="64" spans="1:5" ht="15.75" x14ac:dyDescent="0.25">
      <c r="A64" s="20"/>
      <c r="B64" s="20"/>
      <c r="C64" s="20"/>
      <c r="D64" s="20" t="s">
        <v>2</v>
      </c>
      <c r="E64" s="27">
        <v>1869926.34</v>
      </c>
    </row>
    <row r="65" spans="1:5" ht="15.75" x14ac:dyDescent="0.25">
      <c r="A65" s="20"/>
      <c r="B65" s="24" t="s">
        <v>4</v>
      </c>
      <c r="C65" s="20"/>
      <c r="D65" s="20"/>
      <c r="E65" s="5"/>
    </row>
    <row r="66" spans="1:5" ht="15.75" x14ac:dyDescent="0.25">
      <c r="A66" s="20"/>
      <c r="B66" s="20"/>
      <c r="C66" s="20"/>
      <c r="D66" s="20" t="s">
        <v>26</v>
      </c>
      <c r="E66" s="26">
        <v>2139052.81</v>
      </c>
    </row>
    <row r="67" spans="1:5" ht="15.75" x14ac:dyDescent="0.25">
      <c r="A67" s="20"/>
      <c r="B67" s="20"/>
      <c r="C67" s="20"/>
      <c r="D67" s="20" t="s">
        <v>25</v>
      </c>
      <c r="E67" s="26">
        <v>11290212.710000001</v>
      </c>
    </row>
    <row r="68" spans="1:5" ht="15.75" x14ac:dyDescent="0.25">
      <c r="A68" s="20"/>
      <c r="B68" s="20"/>
      <c r="C68" s="20"/>
      <c r="D68" s="20" t="s">
        <v>2</v>
      </c>
      <c r="E68" s="26">
        <v>271094.34999999998</v>
      </c>
    </row>
    <row r="69" spans="1:5" ht="15.75" x14ac:dyDescent="0.25">
      <c r="A69" s="20"/>
      <c r="B69" s="24" t="s">
        <v>27</v>
      </c>
      <c r="C69" s="20"/>
      <c r="D69" s="20"/>
      <c r="E69" s="3"/>
    </row>
    <row r="70" spans="1:5" ht="15.75" x14ac:dyDescent="0.25">
      <c r="A70" s="20"/>
      <c r="B70" s="20"/>
      <c r="C70" s="20"/>
      <c r="D70" s="20" t="s">
        <v>26</v>
      </c>
      <c r="E70" s="6">
        <v>0</v>
      </c>
    </row>
    <row r="71" spans="1:5" ht="15.75" x14ac:dyDescent="0.25">
      <c r="A71" s="20"/>
      <c r="B71" s="20"/>
      <c r="C71" s="20"/>
      <c r="D71" s="20" t="s">
        <v>25</v>
      </c>
      <c r="E71" s="6">
        <v>0</v>
      </c>
    </row>
    <row r="72" spans="1:5" ht="15.75" x14ac:dyDescent="0.25">
      <c r="A72" s="20"/>
      <c r="B72" s="20"/>
      <c r="C72" s="20"/>
      <c r="D72" s="20" t="s">
        <v>2</v>
      </c>
      <c r="E72" s="10">
        <v>0</v>
      </c>
    </row>
    <row r="73" spans="1:5" ht="15.75" x14ac:dyDescent="0.25">
      <c r="A73" s="20"/>
      <c r="B73" s="24" t="s">
        <v>24</v>
      </c>
      <c r="C73" s="20"/>
      <c r="D73" s="20"/>
      <c r="E73" s="3"/>
    </row>
    <row r="74" spans="1:5" ht="15.75" x14ac:dyDescent="0.25">
      <c r="A74" s="20"/>
      <c r="B74" s="20"/>
      <c r="C74" s="20" t="s">
        <v>23</v>
      </c>
      <c r="D74" s="20"/>
      <c r="E74" s="6"/>
    </row>
    <row r="75" spans="1:5" ht="15.75" x14ac:dyDescent="0.25">
      <c r="A75" s="20"/>
      <c r="B75" s="20"/>
      <c r="C75" s="20"/>
      <c r="D75" s="20" t="s">
        <v>22</v>
      </c>
      <c r="E75" s="26">
        <v>12603610.710000001</v>
      </c>
    </row>
    <row r="76" spans="1:5" ht="15.75" x14ac:dyDescent="0.25">
      <c r="A76" s="20"/>
      <c r="B76" s="20"/>
      <c r="C76" s="20"/>
      <c r="D76" s="20" t="s">
        <v>21</v>
      </c>
      <c r="E76" s="26">
        <v>19298162.52</v>
      </c>
    </row>
    <row r="77" spans="1:5" ht="15.75" x14ac:dyDescent="0.25">
      <c r="A77" s="20"/>
      <c r="B77" s="20"/>
      <c r="C77" s="32" t="s">
        <v>20</v>
      </c>
      <c r="D77" s="20"/>
      <c r="E77" s="6"/>
    </row>
    <row r="78" spans="1:5" ht="15.75" x14ac:dyDescent="0.25">
      <c r="A78" s="20"/>
      <c r="B78" s="20"/>
      <c r="C78" s="20"/>
      <c r="D78" s="20" t="s">
        <v>14</v>
      </c>
      <c r="E78" s="29">
        <v>0</v>
      </c>
    </row>
    <row r="79" spans="1:5" ht="15.75" x14ac:dyDescent="0.25">
      <c r="A79" s="20"/>
      <c r="B79" s="20"/>
      <c r="C79" s="20"/>
      <c r="D79" s="20" t="s">
        <v>13</v>
      </c>
      <c r="E79" s="26">
        <v>36410336.509999998</v>
      </c>
    </row>
    <row r="80" spans="1:5" ht="15.75" x14ac:dyDescent="0.25">
      <c r="A80" s="20"/>
      <c r="B80" s="20"/>
      <c r="C80" s="20" t="s">
        <v>19</v>
      </c>
      <c r="D80" s="20"/>
      <c r="E80" s="7"/>
    </row>
    <row r="81" spans="1:9" ht="15.75" x14ac:dyDescent="0.25">
      <c r="A81" s="20"/>
      <c r="B81" s="20"/>
      <c r="C81" s="20"/>
      <c r="D81" s="32" t="s">
        <v>14</v>
      </c>
      <c r="E81" s="29">
        <v>0</v>
      </c>
      <c r="F81" s="33"/>
    </row>
    <row r="82" spans="1:9" ht="15.75" x14ac:dyDescent="0.25">
      <c r="A82" s="20"/>
      <c r="B82" s="20"/>
      <c r="C82" s="20"/>
      <c r="D82" s="32" t="s">
        <v>13</v>
      </c>
      <c r="E82" s="34">
        <v>0</v>
      </c>
    </row>
    <row r="83" spans="1:9" ht="15.75" x14ac:dyDescent="0.25">
      <c r="A83" s="20"/>
      <c r="B83" s="20"/>
      <c r="C83" s="20" t="s">
        <v>18</v>
      </c>
      <c r="D83" s="20"/>
    </row>
    <row r="84" spans="1:9" ht="15.75" x14ac:dyDescent="0.25">
      <c r="A84" s="20"/>
      <c r="B84" s="20"/>
      <c r="C84" s="20"/>
      <c r="D84" s="20" t="s">
        <v>14</v>
      </c>
      <c r="E84" s="9">
        <v>0</v>
      </c>
    </row>
    <row r="85" spans="1:9" ht="15.75" x14ac:dyDescent="0.25">
      <c r="A85" s="20"/>
      <c r="B85" s="20"/>
      <c r="C85" s="20"/>
      <c r="D85" s="20" t="s">
        <v>13</v>
      </c>
      <c r="E85" s="9">
        <v>0</v>
      </c>
    </row>
    <row r="86" spans="1:9" ht="15.75" x14ac:dyDescent="0.25">
      <c r="A86" s="20"/>
      <c r="B86" s="20"/>
      <c r="C86" s="20" t="s">
        <v>17</v>
      </c>
      <c r="D86" s="20"/>
      <c r="E86" s="6"/>
    </row>
    <row r="87" spans="1:9" ht="15.75" x14ac:dyDescent="0.25">
      <c r="A87" s="20"/>
      <c r="B87" s="20"/>
      <c r="C87" s="20"/>
      <c r="D87" s="20" t="s">
        <v>14</v>
      </c>
      <c r="E87" s="26">
        <v>756404</v>
      </c>
    </row>
    <row r="88" spans="1:9" ht="15.75" x14ac:dyDescent="0.25">
      <c r="A88" s="20"/>
      <c r="B88" s="20"/>
      <c r="C88" s="20"/>
      <c r="D88" s="20" t="s">
        <v>13</v>
      </c>
      <c r="E88" s="26">
        <v>34100</v>
      </c>
    </row>
    <row r="89" spans="1:9" ht="15.75" x14ac:dyDescent="0.25">
      <c r="A89" s="20"/>
      <c r="B89" s="20"/>
      <c r="C89" s="20" t="s">
        <v>16</v>
      </c>
      <c r="D89" s="20"/>
      <c r="E89" s="6"/>
    </row>
    <row r="90" spans="1:9" ht="15.75" x14ac:dyDescent="0.25">
      <c r="A90" s="20"/>
      <c r="B90" s="20"/>
      <c r="C90" s="20"/>
      <c r="D90" s="20" t="s">
        <v>15</v>
      </c>
      <c r="E90" s="6">
        <v>0</v>
      </c>
    </row>
    <row r="91" spans="1:9" ht="15.75" x14ac:dyDescent="0.25">
      <c r="A91" s="20"/>
      <c r="B91" s="20"/>
      <c r="C91" s="20"/>
      <c r="D91" s="20" t="s">
        <v>14</v>
      </c>
      <c r="E91" s="26">
        <v>59543976.869999997</v>
      </c>
    </row>
    <row r="92" spans="1:9" ht="15.75" x14ac:dyDescent="0.25">
      <c r="A92" s="20"/>
      <c r="B92" s="20"/>
      <c r="C92" s="20"/>
      <c r="D92" s="20" t="s">
        <v>13</v>
      </c>
      <c r="E92" s="26">
        <v>27081837.23</v>
      </c>
    </row>
    <row r="93" spans="1:9" ht="15.75" x14ac:dyDescent="0.25">
      <c r="A93" s="24" t="s">
        <v>12</v>
      </c>
      <c r="D93" s="20"/>
      <c r="E93" s="8">
        <f>SUM(E41:E92)</f>
        <v>327746341.11000001</v>
      </c>
    </row>
    <row r="94" spans="1:9" ht="15.75" x14ac:dyDescent="0.25">
      <c r="A94" s="24" t="s">
        <v>11</v>
      </c>
      <c r="B94" s="20"/>
      <c r="C94" s="24"/>
      <c r="D94" s="32"/>
      <c r="E94" s="6"/>
    </row>
    <row r="95" spans="1:9" ht="15.75" x14ac:dyDescent="0.25">
      <c r="A95" s="20"/>
      <c r="B95" s="24" t="s">
        <v>10</v>
      </c>
      <c r="C95" s="20"/>
      <c r="D95" s="20"/>
      <c r="E95" s="7"/>
      <c r="H95" s="35"/>
      <c r="I95" s="25"/>
    </row>
    <row r="96" spans="1:9" ht="15.75" x14ac:dyDescent="0.25">
      <c r="A96" s="20"/>
      <c r="B96" s="20"/>
      <c r="C96" s="20"/>
      <c r="D96" s="20" t="s">
        <v>2</v>
      </c>
      <c r="E96" s="26">
        <v>3660127</v>
      </c>
      <c r="F96" s="35"/>
      <c r="G96" s="20"/>
      <c r="I96" s="25"/>
    </row>
    <row r="97" spans="1:9" ht="15.75" x14ac:dyDescent="0.25">
      <c r="A97" s="20"/>
      <c r="B97" s="24" t="s">
        <v>9</v>
      </c>
      <c r="C97" s="20"/>
      <c r="D97" s="20"/>
      <c r="E97" s="6"/>
      <c r="F97" s="35"/>
      <c r="G97" s="20"/>
      <c r="H97" s="35"/>
      <c r="I97" s="25"/>
    </row>
    <row r="98" spans="1:9" ht="15.75" x14ac:dyDescent="0.25">
      <c r="B98" s="20"/>
      <c r="C98" s="20"/>
      <c r="D98" s="20" t="s">
        <v>2</v>
      </c>
      <c r="E98" s="36"/>
    </row>
    <row r="99" spans="1:9" ht="15.75" customHeight="1" x14ac:dyDescent="0.25">
      <c r="B99" s="24" t="s">
        <v>8</v>
      </c>
      <c r="C99" s="20"/>
      <c r="D99" s="20"/>
      <c r="E99" s="3"/>
    </row>
    <row r="100" spans="1:9" ht="15.75" customHeight="1" x14ac:dyDescent="0.25">
      <c r="B100" s="20"/>
      <c r="C100" s="20"/>
      <c r="D100" s="20" t="s">
        <v>2</v>
      </c>
      <c r="E100" s="5">
        <v>0</v>
      </c>
    </row>
    <row r="101" spans="1:9" ht="15.75" customHeight="1" x14ac:dyDescent="0.25">
      <c r="B101" s="24" t="s">
        <v>7</v>
      </c>
      <c r="C101" s="20"/>
      <c r="D101" s="20"/>
      <c r="E101" s="3"/>
    </row>
    <row r="102" spans="1:9" ht="15.75" x14ac:dyDescent="0.25">
      <c r="B102" s="20"/>
      <c r="C102" s="30"/>
      <c r="D102" s="20" t="s">
        <v>2</v>
      </c>
      <c r="E102" s="5">
        <v>0</v>
      </c>
    </row>
    <row r="103" spans="1:9" ht="15.75" x14ac:dyDescent="0.25">
      <c r="B103" s="24" t="s">
        <v>6</v>
      </c>
      <c r="C103" s="20"/>
      <c r="D103" s="20"/>
      <c r="E103" s="3"/>
    </row>
    <row r="104" spans="1:9" ht="15.75" x14ac:dyDescent="0.25">
      <c r="B104" s="20"/>
      <c r="C104" s="20"/>
      <c r="D104" s="20" t="s">
        <v>2</v>
      </c>
      <c r="E104" s="4">
        <v>0</v>
      </c>
    </row>
    <row r="105" spans="1:9" ht="15.75" x14ac:dyDescent="0.25">
      <c r="B105" s="24" t="s">
        <v>5</v>
      </c>
      <c r="C105" s="20"/>
      <c r="D105" s="20"/>
      <c r="E105" s="3"/>
    </row>
    <row r="106" spans="1:9" ht="15.75" x14ac:dyDescent="0.25">
      <c r="B106" s="20"/>
      <c r="C106" s="20"/>
      <c r="D106" s="20" t="s">
        <v>2</v>
      </c>
      <c r="E106" s="29">
        <v>0</v>
      </c>
    </row>
    <row r="107" spans="1:9" ht="15.75" x14ac:dyDescent="0.25">
      <c r="B107" s="24" t="s">
        <v>4</v>
      </c>
      <c r="C107" s="20"/>
      <c r="D107" s="20"/>
      <c r="E107" s="3"/>
    </row>
    <row r="108" spans="1:9" ht="15.75" x14ac:dyDescent="0.25">
      <c r="B108" s="20"/>
      <c r="C108" s="20"/>
      <c r="D108" s="20" t="s">
        <v>2</v>
      </c>
      <c r="E108" s="4">
        <v>0</v>
      </c>
    </row>
    <row r="109" spans="1:9" ht="15.75" x14ac:dyDescent="0.25">
      <c r="A109" s="24"/>
      <c r="B109" s="24" t="s">
        <v>3</v>
      </c>
      <c r="C109" s="20"/>
      <c r="D109" s="20"/>
      <c r="E109" s="3"/>
    </row>
    <row r="110" spans="1:9" ht="15.75" x14ac:dyDescent="0.25">
      <c r="B110" s="20"/>
      <c r="C110" s="20"/>
      <c r="D110" s="20" t="s">
        <v>2</v>
      </c>
      <c r="E110" s="29">
        <v>0</v>
      </c>
      <c r="F110" s="34"/>
    </row>
    <row r="111" spans="1:9" ht="15.75" x14ac:dyDescent="0.25">
      <c r="A111" s="24" t="s">
        <v>1</v>
      </c>
      <c r="E111" s="2">
        <f>SUM(E96,E100,E102,E104,E106,E108,E110)</f>
        <v>3660127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331406468.11000001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B803-E97E-43C2-A09E-8A791CFEA02E}">
  <dimension ref="A1:I112"/>
  <sheetViews>
    <sheetView tabSelected="1" workbookViewId="0">
      <selection activeCell="F18" sqref="F18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8" t="s">
        <v>72</v>
      </c>
      <c r="B1" s="18"/>
      <c r="C1" s="18"/>
      <c r="D1" s="18"/>
      <c r="E1" s="18"/>
      <c r="F1" s="18"/>
      <c r="G1" s="18"/>
      <c r="H1" s="18"/>
      <c r="I1" s="18"/>
    </row>
    <row r="2" spans="1:9" ht="15.75" x14ac:dyDescent="0.25">
      <c r="A2" s="19" t="s">
        <v>62</v>
      </c>
      <c r="B2" s="19"/>
      <c r="C2" s="19"/>
      <c r="D2" s="19"/>
      <c r="E2" s="19"/>
      <c r="F2" s="19"/>
      <c r="G2" s="19"/>
      <c r="H2" s="19"/>
      <c r="I2" s="19"/>
    </row>
    <row r="3" spans="1:9" ht="15.75" x14ac:dyDescent="0.25">
      <c r="A3" s="18" t="s">
        <v>73</v>
      </c>
      <c r="B3" s="18"/>
      <c r="C3" s="18"/>
      <c r="D3" s="18"/>
      <c r="E3" s="18"/>
      <c r="F3" s="18"/>
      <c r="G3" s="18"/>
      <c r="H3" s="18"/>
      <c r="I3" s="18"/>
    </row>
    <row r="4" spans="1:9" ht="15.75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t="15.75" x14ac:dyDescent="0.25">
      <c r="A5" s="20"/>
      <c r="B5" s="20"/>
      <c r="C5" s="20"/>
      <c r="D5" s="20"/>
      <c r="E5" s="21"/>
      <c r="F5" s="21"/>
      <c r="G5" s="21"/>
      <c r="H5" s="17"/>
      <c r="I5" s="17"/>
    </row>
    <row r="6" spans="1:9" ht="15.75" customHeight="1" x14ac:dyDescent="0.25">
      <c r="A6" s="18" t="s">
        <v>61</v>
      </c>
      <c r="B6" s="18"/>
      <c r="C6" s="18"/>
      <c r="D6" s="18"/>
      <c r="E6" s="22" t="s">
        <v>60</v>
      </c>
    </row>
    <row r="7" spans="1:9" ht="15" customHeight="1" x14ac:dyDescent="0.25">
      <c r="A7" s="18"/>
      <c r="B7" s="18"/>
      <c r="C7" s="18"/>
      <c r="D7" s="18"/>
      <c r="E7" s="23"/>
    </row>
    <row r="8" spans="1:9" ht="15.75" x14ac:dyDescent="0.25">
      <c r="A8" s="24" t="s">
        <v>59</v>
      </c>
      <c r="B8" s="20"/>
      <c r="C8" s="20"/>
      <c r="D8" s="20"/>
      <c r="E8" s="25"/>
    </row>
    <row r="9" spans="1:9" ht="15.75" x14ac:dyDescent="0.25">
      <c r="A9" s="20"/>
      <c r="B9" s="20" t="s">
        <v>58</v>
      </c>
      <c r="C9" s="20"/>
      <c r="D9" s="20"/>
      <c r="E9" s="25"/>
    </row>
    <row r="10" spans="1:9" ht="15.75" x14ac:dyDescent="0.25">
      <c r="A10" s="20"/>
      <c r="B10" s="20"/>
      <c r="C10" s="20" t="s">
        <v>57</v>
      </c>
      <c r="D10" s="20"/>
    </row>
    <row r="11" spans="1:9" ht="15.75" customHeight="1" x14ac:dyDescent="0.25">
      <c r="A11" s="20"/>
      <c r="B11" s="20"/>
      <c r="C11" s="20"/>
      <c r="D11" s="20" t="s">
        <v>56</v>
      </c>
      <c r="E11" s="47">
        <v>166830479.90000001</v>
      </c>
    </row>
    <row r="12" spans="1:9" ht="15.75" x14ac:dyDescent="0.25">
      <c r="A12" s="20"/>
      <c r="B12" s="20"/>
      <c r="C12" s="20"/>
      <c r="D12" s="20" t="s">
        <v>55</v>
      </c>
      <c r="E12" s="47">
        <v>212218586.41999999</v>
      </c>
    </row>
    <row r="13" spans="1:9" ht="15.75" x14ac:dyDescent="0.25">
      <c r="A13" s="20"/>
      <c r="B13" s="20"/>
      <c r="C13" s="20"/>
      <c r="D13" s="20" t="s">
        <v>54</v>
      </c>
      <c r="E13" s="48">
        <v>4342552.3499999996</v>
      </c>
    </row>
    <row r="14" spans="1:9" ht="15.75" x14ac:dyDescent="0.25">
      <c r="A14" s="20"/>
      <c r="B14" s="20"/>
      <c r="C14" s="20" t="s">
        <v>53</v>
      </c>
      <c r="D14" s="20"/>
      <c r="E14" s="13">
        <f>SUM(E11:E13)</f>
        <v>383391618.67000002</v>
      </c>
    </row>
    <row r="15" spans="1:9" ht="15.75" x14ac:dyDescent="0.25">
      <c r="A15" s="20"/>
      <c r="B15" s="20"/>
      <c r="C15" s="20" t="s">
        <v>52</v>
      </c>
      <c r="D15" s="20"/>
      <c r="E15" s="14"/>
    </row>
    <row r="16" spans="1:9" ht="15.75" x14ac:dyDescent="0.25">
      <c r="A16" s="20"/>
      <c r="B16" s="20"/>
      <c r="C16" s="20"/>
      <c r="D16" s="20" t="s">
        <v>51</v>
      </c>
      <c r="E16" s="47">
        <v>15892725.9</v>
      </c>
    </row>
    <row r="17" spans="1:5" ht="15.75" x14ac:dyDescent="0.25">
      <c r="A17" s="20"/>
      <c r="B17" s="20"/>
      <c r="C17" s="20"/>
      <c r="D17" s="20" t="s">
        <v>50</v>
      </c>
      <c r="E17" s="47">
        <v>35187135.409999996</v>
      </c>
    </row>
    <row r="18" spans="1:5" ht="15.75" x14ac:dyDescent="0.25">
      <c r="A18" s="20"/>
      <c r="B18" s="20"/>
      <c r="C18" s="28"/>
      <c r="D18" s="20" t="s">
        <v>49</v>
      </c>
      <c r="E18" s="47">
        <v>39052.800000000003</v>
      </c>
    </row>
    <row r="19" spans="1:5" ht="15.75" x14ac:dyDescent="0.25">
      <c r="A19" s="20"/>
      <c r="B19" s="20"/>
      <c r="C19" s="20" t="s">
        <v>48</v>
      </c>
      <c r="D19" s="20"/>
      <c r="E19" s="13">
        <f>SUM(E16:E18)</f>
        <v>51118914.109999992</v>
      </c>
    </row>
    <row r="20" spans="1:5" ht="15.75" x14ac:dyDescent="0.25">
      <c r="A20" s="20"/>
      <c r="B20" s="20" t="s">
        <v>47</v>
      </c>
      <c r="C20" s="20"/>
      <c r="D20" s="20"/>
      <c r="E20" s="3"/>
    </row>
    <row r="21" spans="1:5" ht="15.75" x14ac:dyDescent="0.25">
      <c r="A21" s="20"/>
      <c r="B21" s="20"/>
      <c r="C21" s="20" t="s">
        <v>46</v>
      </c>
      <c r="D21" s="20"/>
      <c r="E21" s="47">
        <v>505268369.39999998</v>
      </c>
    </row>
    <row r="22" spans="1:5" ht="15.75" x14ac:dyDescent="0.25">
      <c r="A22" s="20"/>
      <c r="B22" s="20"/>
      <c r="C22" s="20" t="s">
        <v>45</v>
      </c>
      <c r="D22" s="20"/>
      <c r="E22" s="47">
        <v>1180373.0900000001</v>
      </c>
    </row>
    <row r="23" spans="1:5" ht="15.75" x14ac:dyDescent="0.25">
      <c r="A23" s="20"/>
      <c r="B23" s="20"/>
      <c r="C23" s="20" t="s">
        <v>44</v>
      </c>
      <c r="D23" s="20"/>
      <c r="E23" s="7"/>
    </row>
    <row r="24" spans="1:5" ht="15.75" x14ac:dyDescent="0.25">
      <c r="A24" s="20"/>
      <c r="B24" s="20"/>
      <c r="C24" s="20"/>
      <c r="D24" s="20" t="s">
        <v>43</v>
      </c>
      <c r="E24" s="43">
        <v>0</v>
      </c>
    </row>
    <row r="25" spans="1:5" ht="15.75" x14ac:dyDescent="0.25">
      <c r="A25" s="20"/>
      <c r="B25" s="20"/>
      <c r="C25" s="20"/>
      <c r="D25" s="20" t="s">
        <v>42</v>
      </c>
      <c r="E25" s="6">
        <v>0</v>
      </c>
    </row>
    <row r="26" spans="1:5" ht="15.75" x14ac:dyDescent="0.25">
      <c r="A26" s="20"/>
      <c r="B26" s="20"/>
      <c r="C26" s="20"/>
      <c r="D26" s="20" t="s">
        <v>41</v>
      </c>
      <c r="E26" s="47">
        <v>129216973.48999999</v>
      </c>
    </row>
    <row r="27" spans="1:5" ht="15.75" x14ac:dyDescent="0.25">
      <c r="A27" s="20"/>
      <c r="B27" s="20"/>
      <c r="C27" s="20"/>
      <c r="D27" s="20" t="s">
        <v>40</v>
      </c>
      <c r="E27" s="43">
        <v>0</v>
      </c>
    </row>
    <row r="28" spans="1:5" ht="15.75" x14ac:dyDescent="0.25">
      <c r="A28" s="20"/>
      <c r="B28" s="20"/>
      <c r="C28" s="20" t="s">
        <v>39</v>
      </c>
      <c r="D28" s="20"/>
      <c r="E28" s="16"/>
    </row>
    <row r="29" spans="1:5" ht="15.75" x14ac:dyDescent="0.25">
      <c r="A29" s="20"/>
      <c r="B29" s="20"/>
      <c r="C29" s="20"/>
      <c r="D29" s="20" t="s">
        <v>38</v>
      </c>
      <c r="E29" s="47">
        <v>307242</v>
      </c>
    </row>
    <row r="30" spans="1:5" ht="15.75" x14ac:dyDescent="0.25">
      <c r="A30" s="20"/>
      <c r="B30" s="20"/>
      <c r="C30" s="20"/>
      <c r="D30" s="20" t="s">
        <v>37</v>
      </c>
      <c r="E30" s="43">
        <v>0</v>
      </c>
    </row>
    <row r="31" spans="1:5" ht="15.75" x14ac:dyDescent="0.25">
      <c r="A31" s="20"/>
      <c r="B31" s="20"/>
      <c r="C31" s="20" t="s">
        <v>36</v>
      </c>
      <c r="D31" s="20"/>
      <c r="E31" s="39">
        <v>0</v>
      </c>
    </row>
    <row r="32" spans="1:5" ht="15.75" x14ac:dyDescent="0.25">
      <c r="A32" s="20"/>
      <c r="B32" s="20"/>
      <c r="C32" s="20" t="s">
        <v>35</v>
      </c>
      <c r="D32" s="20"/>
      <c r="E32" s="3"/>
    </row>
    <row r="33" spans="1:5" ht="15.75" x14ac:dyDescent="0.25">
      <c r="A33" s="20"/>
      <c r="B33" s="20"/>
      <c r="C33" s="20"/>
      <c r="D33" s="20" t="s">
        <v>34</v>
      </c>
      <c r="E33" s="44">
        <v>0</v>
      </c>
    </row>
    <row r="34" spans="1:5" ht="15.75" x14ac:dyDescent="0.25">
      <c r="A34" s="20"/>
      <c r="B34" s="20"/>
      <c r="C34" s="20"/>
      <c r="D34" s="20" t="s">
        <v>33</v>
      </c>
      <c r="E34" s="4">
        <v>0</v>
      </c>
    </row>
    <row r="35" spans="1:5" ht="15.75" x14ac:dyDescent="0.25">
      <c r="A35" s="20"/>
      <c r="B35" s="20"/>
      <c r="C35" s="20"/>
      <c r="D35" s="20" t="s">
        <v>32</v>
      </c>
      <c r="E35" s="5">
        <v>0</v>
      </c>
    </row>
    <row r="36" spans="1:5" ht="15.75" x14ac:dyDescent="0.25">
      <c r="A36" s="20"/>
      <c r="B36" s="20" t="s">
        <v>31</v>
      </c>
      <c r="C36" s="20"/>
      <c r="D36" s="20"/>
      <c r="E36" s="39">
        <v>0</v>
      </c>
    </row>
    <row r="37" spans="1:5" ht="15.75" x14ac:dyDescent="0.25">
      <c r="A37" s="20"/>
      <c r="B37" s="24" t="s">
        <v>30</v>
      </c>
      <c r="C37" s="20"/>
      <c r="D37" s="20"/>
      <c r="E37" s="13">
        <f>SUM(E14,E19,E21:E36)</f>
        <v>1070483490.7600001</v>
      </c>
    </row>
    <row r="38" spans="1:5" ht="15.75" x14ac:dyDescent="0.25">
      <c r="A38" s="20"/>
      <c r="B38" s="24"/>
      <c r="C38" s="20"/>
      <c r="D38" s="20"/>
      <c r="E38" s="12"/>
    </row>
    <row r="39" spans="1:5" ht="15.75" x14ac:dyDescent="0.25">
      <c r="A39" s="24" t="s">
        <v>29</v>
      </c>
      <c r="B39" s="24"/>
      <c r="C39" s="20"/>
      <c r="D39" s="20"/>
      <c r="E39" s="6"/>
    </row>
    <row r="40" spans="1:5" ht="15.75" x14ac:dyDescent="0.25">
      <c r="A40" s="24" t="s">
        <v>28</v>
      </c>
      <c r="B40" s="20"/>
      <c r="C40" s="20"/>
      <c r="D40" s="20"/>
      <c r="E40" s="6"/>
    </row>
    <row r="41" spans="1:5" ht="15.75" x14ac:dyDescent="0.25">
      <c r="A41" s="20"/>
      <c r="B41" s="24" t="s">
        <v>10</v>
      </c>
      <c r="C41" s="20"/>
      <c r="D41" s="20"/>
      <c r="E41" s="3"/>
    </row>
    <row r="42" spans="1:5" ht="15.75" x14ac:dyDescent="0.25">
      <c r="A42" s="20"/>
      <c r="B42" s="20"/>
      <c r="C42" s="20"/>
      <c r="D42" s="20" t="s">
        <v>26</v>
      </c>
      <c r="E42" s="47">
        <v>82147092.909999996</v>
      </c>
    </row>
    <row r="43" spans="1:5" ht="15.75" x14ac:dyDescent="0.25">
      <c r="A43" s="20"/>
      <c r="B43" s="20"/>
      <c r="C43" s="20"/>
      <c r="D43" s="20" t="s">
        <v>25</v>
      </c>
      <c r="E43" s="47">
        <v>86481978.799999997</v>
      </c>
    </row>
    <row r="44" spans="1:5" ht="15.75" x14ac:dyDescent="0.25">
      <c r="A44" s="20"/>
      <c r="B44" s="20"/>
      <c r="C44" s="20"/>
      <c r="D44" s="20" t="s">
        <v>2</v>
      </c>
      <c r="E44" s="47">
        <v>11944829.25</v>
      </c>
    </row>
    <row r="45" spans="1:5" ht="15.75" x14ac:dyDescent="0.25">
      <c r="A45" s="20"/>
      <c r="B45" s="24" t="s">
        <v>9</v>
      </c>
      <c r="C45" s="20"/>
      <c r="D45" s="20"/>
      <c r="E45" s="3"/>
    </row>
    <row r="46" spans="1:5" ht="15.75" x14ac:dyDescent="0.25">
      <c r="A46" s="20"/>
      <c r="B46" s="20"/>
      <c r="C46" s="30"/>
      <c r="D46" s="20" t="s">
        <v>26</v>
      </c>
      <c r="E46" s="47">
        <v>1185000</v>
      </c>
    </row>
    <row r="47" spans="1:5" ht="15.75" x14ac:dyDescent="0.25">
      <c r="A47" s="20"/>
      <c r="B47" s="20"/>
      <c r="C47" s="20"/>
      <c r="D47" s="20" t="s">
        <v>25</v>
      </c>
      <c r="E47" s="47">
        <v>5422483.7699999996</v>
      </c>
    </row>
    <row r="48" spans="1:5" ht="15.75" x14ac:dyDescent="0.25">
      <c r="A48" s="20"/>
      <c r="B48" s="20"/>
      <c r="C48" s="20"/>
      <c r="D48" s="20" t="s">
        <v>2</v>
      </c>
      <c r="E48" s="47">
        <v>61381488.920000002</v>
      </c>
    </row>
    <row r="49" spans="1:5" ht="15.75" x14ac:dyDescent="0.25">
      <c r="A49" s="20"/>
      <c r="B49" s="24" t="s">
        <v>8</v>
      </c>
      <c r="C49" s="20"/>
      <c r="D49" s="20"/>
      <c r="E49" s="5"/>
    </row>
    <row r="50" spans="1:5" ht="15.75" x14ac:dyDescent="0.25">
      <c r="A50" s="31"/>
      <c r="B50" s="31"/>
      <c r="C50" s="31"/>
      <c r="D50" s="20" t="s">
        <v>26</v>
      </c>
      <c r="E50" s="47">
        <v>24496078.73</v>
      </c>
    </row>
    <row r="51" spans="1:5" ht="15.75" x14ac:dyDescent="0.25">
      <c r="A51" s="20"/>
      <c r="B51" s="20"/>
      <c r="C51" s="20"/>
      <c r="D51" s="20" t="s">
        <v>25</v>
      </c>
      <c r="E51" s="47">
        <v>2354209.11</v>
      </c>
    </row>
    <row r="52" spans="1:5" ht="15.75" x14ac:dyDescent="0.25">
      <c r="A52" s="20"/>
      <c r="B52" s="20"/>
      <c r="C52" s="20"/>
      <c r="D52" s="20" t="s">
        <v>2</v>
      </c>
      <c r="E52" s="47">
        <v>0</v>
      </c>
    </row>
    <row r="53" spans="1:5" ht="15.75" x14ac:dyDescent="0.25">
      <c r="A53" s="20"/>
      <c r="B53" s="24" t="s">
        <v>7</v>
      </c>
      <c r="C53" s="20"/>
      <c r="D53" s="20"/>
      <c r="E53" s="5"/>
    </row>
    <row r="54" spans="1:5" ht="15.75" x14ac:dyDescent="0.25">
      <c r="A54" s="20"/>
      <c r="B54" s="20"/>
      <c r="C54" s="20"/>
      <c r="D54" s="20" t="s">
        <v>26</v>
      </c>
      <c r="E54" s="4">
        <v>0</v>
      </c>
    </row>
    <row r="55" spans="1:5" ht="15.75" x14ac:dyDescent="0.25">
      <c r="A55" s="20"/>
      <c r="B55" s="20"/>
      <c r="C55" s="20"/>
      <c r="D55" s="20" t="s">
        <v>25</v>
      </c>
      <c r="E55" s="47">
        <v>1526925</v>
      </c>
    </row>
    <row r="56" spans="1:5" ht="15.75" x14ac:dyDescent="0.25">
      <c r="A56" s="20"/>
      <c r="B56" s="20"/>
      <c r="C56" s="30"/>
      <c r="D56" s="20" t="s">
        <v>2</v>
      </c>
      <c r="E56" s="45">
        <v>0</v>
      </c>
    </row>
    <row r="57" spans="1:5" ht="15.75" x14ac:dyDescent="0.25">
      <c r="A57" s="20"/>
      <c r="B57" s="24" t="s">
        <v>6</v>
      </c>
      <c r="C57" s="20"/>
      <c r="D57" s="20"/>
      <c r="E57" s="11"/>
    </row>
    <row r="58" spans="1:5" ht="15.75" x14ac:dyDescent="0.25">
      <c r="A58" s="20"/>
      <c r="B58" s="20"/>
      <c r="C58" s="20"/>
      <c r="D58" s="20" t="s">
        <v>26</v>
      </c>
      <c r="E58" s="44">
        <v>0</v>
      </c>
    </row>
    <row r="59" spans="1:5" ht="15.75" x14ac:dyDescent="0.25">
      <c r="A59" s="20"/>
      <c r="B59" s="20"/>
      <c r="C59" s="20"/>
      <c r="D59" s="20" t="s">
        <v>25</v>
      </c>
      <c r="E59" s="46">
        <v>0</v>
      </c>
    </row>
    <row r="60" spans="1:5" ht="15.75" x14ac:dyDescent="0.25">
      <c r="A60" s="20"/>
      <c r="B60" s="20"/>
      <c r="C60" s="20"/>
      <c r="D60" s="20" t="s">
        <v>2</v>
      </c>
      <c r="E60" s="44">
        <v>0</v>
      </c>
    </row>
    <row r="61" spans="1:5" ht="15.75" x14ac:dyDescent="0.25">
      <c r="A61" s="20"/>
      <c r="B61" s="24" t="s">
        <v>5</v>
      </c>
      <c r="C61" s="20"/>
      <c r="D61" s="20"/>
      <c r="E61" s="11"/>
    </row>
    <row r="62" spans="1:5" ht="15.75" x14ac:dyDescent="0.25">
      <c r="A62" s="20"/>
      <c r="B62" s="20"/>
      <c r="C62" s="20"/>
      <c r="D62" s="20" t="s">
        <v>26</v>
      </c>
      <c r="E62" s="47">
        <v>5914174.3399999999</v>
      </c>
    </row>
    <row r="63" spans="1:5" ht="15.75" x14ac:dyDescent="0.25">
      <c r="A63" s="20"/>
      <c r="B63" s="24"/>
      <c r="C63" s="20"/>
      <c r="D63" s="20" t="s">
        <v>25</v>
      </c>
      <c r="E63" s="47">
        <v>97442040.379999995</v>
      </c>
    </row>
    <row r="64" spans="1:5" ht="15.75" x14ac:dyDescent="0.25">
      <c r="A64" s="20"/>
      <c r="B64" s="20"/>
      <c r="C64" s="20"/>
      <c r="D64" s="20" t="s">
        <v>2</v>
      </c>
      <c r="E64" s="49">
        <v>0</v>
      </c>
    </row>
    <row r="65" spans="1:5" ht="15.75" x14ac:dyDescent="0.25">
      <c r="A65" s="20"/>
      <c r="B65" s="24" t="s">
        <v>4</v>
      </c>
      <c r="C65" s="20"/>
      <c r="D65" s="20"/>
      <c r="E65" s="5"/>
    </row>
    <row r="66" spans="1:5" ht="15.75" x14ac:dyDescent="0.25">
      <c r="A66" s="20"/>
      <c r="B66" s="20"/>
      <c r="C66" s="20"/>
      <c r="D66" s="20" t="s">
        <v>26</v>
      </c>
      <c r="E66" s="47">
        <v>63062961.950000003</v>
      </c>
    </row>
    <row r="67" spans="1:5" ht="15.75" x14ac:dyDescent="0.25">
      <c r="A67" s="20"/>
      <c r="B67" s="20"/>
      <c r="C67" s="20"/>
      <c r="D67" s="20" t="s">
        <v>25</v>
      </c>
      <c r="E67" s="47">
        <v>32347560.989999998</v>
      </c>
    </row>
    <row r="68" spans="1:5" ht="15.75" x14ac:dyDescent="0.25">
      <c r="A68" s="20"/>
      <c r="B68" s="20"/>
      <c r="C68" s="20"/>
      <c r="D68" s="20" t="s">
        <v>2</v>
      </c>
      <c r="E68" s="47">
        <v>16973696.379999999</v>
      </c>
    </row>
    <row r="69" spans="1:5" ht="15.75" x14ac:dyDescent="0.25">
      <c r="A69" s="20"/>
      <c r="B69" s="24" t="s">
        <v>27</v>
      </c>
      <c r="C69" s="20"/>
      <c r="D69" s="20"/>
      <c r="E69" s="3"/>
    </row>
    <row r="70" spans="1:5" ht="15.75" x14ac:dyDescent="0.25">
      <c r="A70" s="20"/>
      <c r="B70" s="20"/>
      <c r="C70" s="20"/>
      <c r="D70" s="20" t="s">
        <v>26</v>
      </c>
      <c r="E70" s="6">
        <v>0</v>
      </c>
    </row>
    <row r="71" spans="1:5" ht="15.75" x14ac:dyDescent="0.25">
      <c r="A71" s="20"/>
      <c r="B71" s="20"/>
      <c r="C71" s="20"/>
      <c r="D71" s="20" t="s">
        <v>25</v>
      </c>
      <c r="E71" s="6">
        <v>0</v>
      </c>
    </row>
    <row r="72" spans="1:5" ht="15.75" x14ac:dyDescent="0.25">
      <c r="A72" s="20"/>
      <c r="B72" s="20"/>
      <c r="C72" s="20"/>
      <c r="D72" s="20" t="s">
        <v>2</v>
      </c>
      <c r="E72" s="10">
        <v>0</v>
      </c>
    </row>
    <row r="73" spans="1:5" ht="15.75" x14ac:dyDescent="0.25">
      <c r="A73" s="20"/>
      <c r="B73" s="24" t="s">
        <v>24</v>
      </c>
      <c r="C73" s="20"/>
      <c r="D73" s="20"/>
      <c r="E73" s="3"/>
    </row>
    <row r="74" spans="1:5" ht="15.75" x14ac:dyDescent="0.25">
      <c r="A74" s="20"/>
      <c r="B74" s="20"/>
      <c r="C74" s="20" t="s">
        <v>23</v>
      </c>
      <c r="D74" s="20"/>
      <c r="E74" s="6"/>
    </row>
    <row r="75" spans="1:5" ht="15.75" x14ac:dyDescent="0.25">
      <c r="A75" s="20"/>
      <c r="B75" s="20"/>
      <c r="C75" s="20"/>
      <c r="D75" s="20" t="s">
        <v>22</v>
      </c>
      <c r="E75" s="47">
        <v>34398151.909999996</v>
      </c>
    </row>
    <row r="76" spans="1:5" ht="15.75" x14ac:dyDescent="0.25">
      <c r="A76" s="20"/>
      <c r="B76" s="20"/>
      <c r="C76" s="20"/>
      <c r="D76" s="20" t="s">
        <v>21</v>
      </c>
      <c r="E76" s="50">
        <v>0</v>
      </c>
    </row>
    <row r="77" spans="1:5" ht="15.75" x14ac:dyDescent="0.25">
      <c r="A77" s="20"/>
      <c r="B77" s="20"/>
      <c r="C77" s="32" t="s">
        <v>20</v>
      </c>
      <c r="D77" s="20"/>
      <c r="E77" s="6"/>
    </row>
    <row r="78" spans="1:5" ht="15.75" x14ac:dyDescent="0.25">
      <c r="A78" s="20"/>
      <c r="B78" s="20"/>
      <c r="C78" s="20"/>
      <c r="D78" s="20" t="s">
        <v>14</v>
      </c>
      <c r="E78" s="50">
        <v>0</v>
      </c>
    </row>
    <row r="79" spans="1:5" ht="15.75" x14ac:dyDescent="0.25">
      <c r="A79" s="20"/>
      <c r="B79" s="20"/>
      <c r="C79" s="20"/>
      <c r="D79" s="20" t="s">
        <v>13</v>
      </c>
      <c r="E79" s="47">
        <v>2895427.71</v>
      </c>
    </row>
    <row r="80" spans="1:5" ht="15.75" x14ac:dyDescent="0.25">
      <c r="A80" s="20"/>
      <c r="B80" s="20"/>
      <c r="C80" s="20" t="s">
        <v>19</v>
      </c>
      <c r="D80" s="20"/>
      <c r="E80" s="7"/>
    </row>
    <row r="81" spans="1:9" ht="15.75" x14ac:dyDescent="0.25">
      <c r="A81" s="20"/>
      <c r="B81" s="20"/>
      <c r="C81" s="20"/>
      <c r="D81" s="32" t="s">
        <v>14</v>
      </c>
      <c r="E81" s="41">
        <v>0</v>
      </c>
      <c r="F81" s="33"/>
    </row>
    <row r="82" spans="1:9" ht="15.75" x14ac:dyDescent="0.25">
      <c r="A82" s="20"/>
      <c r="B82" s="20"/>
      <c r="C82" s="20"/>
      <c r="D82" s="32" t="s">
        <v>13</v>
      </c>
      <c r="E82" s="51">
        <v>0</v>
      </c>
    </row>
    <row r="83" spans="1:9" ht="15.75" x14ac:dyDescent="0.25">
      <c r="A83" s="20"/>
      <c r="B83" s="20"/>
      <c r="C83" s="20" t="s">
        <v>18</v>
      </c>
      <c r="D83" s="20"/>
    </row>
    <row r="84" spans="1:9" ht="15.75" x14ac:dyDescent="0.25">
      <c r="A84" s="20"/>
      <c r="B84" s="20"/>
      <c r="C84" s="20"/>
      <c r="D84" s="20" t="s">
        <v>14</v>
      </c>
      <c r="E84" s="9">
        <v>0</v>
      </c>
    </row>
    <row r="85" spans="1:9" ht="15.75" x14ac:dyDescent="0.25">
      <c r="A85" s="20"/>
      <c r="B85" s="20"/>
      <c r="C85" s="20"/>
      <c r="D85" s="20" t="s">
        <v>13</v>
      </c>
      <c r="E85" s="9">
        <v>0</v>
      </c>
    </row>
    <row r="86" spans="1:9" ht="15.75" x14ac:dyDescent="0.25">
      <c r="A86" s="20"/>
      <c r="B86" s="20"/>
      <c r="C86" s="20" t="s">
        <v>17</v>
      </c>
      <c r="D86" s="20"/>
      <c r="E86" s="6"/>
    </row>
    <row r="87" spans="1:9" ht="15.75" x14ac:dyDescent="0.25">
      <c r="A87" s="20"/>
      <c r="B87" s="20"/>
      <c r="C87" s="20"/>
      <c r="D87" s="20" t="s">
        <v>14</v>
      </c>
      <c r="E87" s="45">
        <v>0</v>
      </c>
    </row>
    <row r="88" spans="1:9" ht="15.75" x14ac:dyDescent="0.25">
      <c r="A88" s="20"/>
      <c r="B88" s="20"/>
      <c r="C88" s="20"/>
      <c r="D88" s="20" t="s">
        <v>13</v>
      </c>
      <c r="E88" s="45">
        <v>0</v>
      </c>
    </row>
    <row r="89" spans="1:9" ht="15.75" x14ac:dyDescent="0.25">
      <c r="A89" s="20"/>
      <c r="B89" s="20"/>
      <c r="C89" s="20" t="s">
        <v>16</v>
      </c>
      <c r="D89" s="20"/>
      <c r="E89" s="6"/>
    </row>
    <row r="90" spans="1:9" ht="15.75" x14ac:dyDescent="0.25">
      <c r="A90" s="20"/>
      <c r="B90" s="20"/>
      <c r="C90" s="20"/>
      <c r="D90" s="20" t="s">
        <v>15</v>
      </c>
      <c r="E90" s="47">
        <v>15235660.220000001</v>
      </c>
    </row>
    <row r="91" spans="1:9" ht="15.75" x14ac:dyDescent="0.25">
      <c r="A91" s="20"/>
      <c r="B91" s="20"/>
      <c r="C91" s="20"/>
      <c r="D91" s="20" t="s">
        <v>14</v>
      </c>
      <c r="E91" s="52">
        <v>52201193.009999998</v>
      </c>
    </row>
    <row r="92" spans="1:9" ht="15.75" x14ac:dyDescent="0.25">
      <c r="A92" s="20"/>
      <c r="B92" s="20"/>
      <c r="C92" s="20"/>
      <c r="D92" s="20" t="s">
        <v>13</v>
      </c>
      <c r="E92" s="45">
        <v>0</v>
      </c>
    </row>
    <row r="93" spans="1:9" ht="15.75" x14ac:dyDescent="0.25">
      <c r="A93" s="24" t="s">
        <v>12</v>
      </c>
      <c r="D93" s="20"/>
      <c r="E93" s="8">
        <f>SUM(E41:E92)</f>
        <v>597410953.37999988</v>
      </c>
    </row>
    <row r="94" spans="1:9" ht="15.75" x14ac:dyDescent="0.25">
      <c r="A94" s="24" t="s">
        <v>11</v>
      </c>
      <c r="B94" s="20"/>
      <c r="C94" s="24"/>
      <c r="D94" s="32"/>
      <c r="E94" s="6"/>
    </row>
    <row r="95" spans="1:9" ht="15.75" x14ac:dyDescent="0.25">
      <c r="A95" s="20"/>
      <c r="B95" s="24" t="s">
        <v>10</v>
      </c>
      <c r="C95" s="20"/>
      <c r="D95" s="20"/>
      <c r="E95" s="7"/>
      <c r="H95" s="35"/>
      <c r="I95" s="25"/>
    </row>
    <row r="96" spans="1:9" ht="15.75" x14ac:dyDescent="0.25">
      <c r="A96" s="20"/>
      <c r="B96" s="20"/>
      <c r="C96" s="20"/>
      <c r="D96" s="20" t="s">
        <v>2</v>
      </c>
      <c r="E96" s="47">
        <v>33588469.670000002</v>
      </c>
      <c r="F96" s="35"/>
      <c r="G96" s="20"/>
      <c r="I96" s="25"/>
    </row>
    <row r="97" spans="1:9" ht="15.75" x14ac:dyDescent="0.25">
      <c r="A97" s="20"/>
      <c r="B97" s="24" t="s">
        <v>9</v>
      </c>
      <c r="C97" s="20"/>
      <c r="D97" s="20"/>
      <c r="E97" s="6"/>
      <c r="F97" s="35"/>
      <c r="G97" s="20"/>
      <c r="H97" s="35"/>
      <c r="I97" s="25"/>
    </row>
    <row r="98" spans="1:9" ht="15.75" x14ac:dyDescent="0.25">
      <c r="B98" s="20"/>
      <c r="C98" s="20"/>
      <c r="D98" s="20" t="s">
        <v>2</v>
      </c>
      <c r="E98" s="47">
        <v>12532493.4</v>
      </c>
    </row>
    <row r="99" spans="1:9" ht="15.75" customHeight="1" x14ac:dyDescent="0.25">
      <c r="B99" s="24" t="s">
        <v>8</v>
      </c>
      <c r="C99" s="20"/>
      <c r="D99" s="20"/>
      <c r="E99" s="3"/>
    </row>
    <row r="100" spans="1:9" ht="15.75" customHeight="1" x14ac:dyDescent="0.25">
      <c r="B100" s="20"/>
      <c r="C100" s="20"/>
      <c r="D100" s="20" t="s">
        <v>2</v>
      </c>
      <c r="E100" s="50">
        <v>0</v>
      </c>
    </row>
    <row r="101" spans="1:9" ht="15.75" customHeight="1" x14ac:dyDescent="0.25">
      <c r="B101" s="24" t="s">
        <v>7</v>
      </c>
      <c r="C101" s="20"/>
      <c r="D101" s="20"/>
      <c r="E101" s="3"/>
    </row>
    <row r="102" spans="1:9" ht="15.75" x14ac:dyDescent="0.25">
      <c r="B102" s="20"/>
      <c r="C102" s="30"/>
      <c r="D102" s="20" t="s">
        <v>2</v>
      </c>
      <c r="E102" s="5">
        <v>0</v>
      </c>
    </row>
    <row r="103" spans="1:9" ht="15.75" x14ac:dyDescent="0.25">
      <c r="B103" s="24" t="s">
        <v>6</v>
      </c>
      <c r="C103" s="20"/>
      <c r="D103" s="20"/>
      <c r="E103" s="3"/>
    </row>
    <row r="104" spans="1:9" ht="15.75" x14ac:dyDescent="0.25">
      <c r="B104" s="20"/>
      <c r="C104" s="20"/>
      <c r="D104" s="20" t="s">
        <v>2</v>
      </c>
      <c r="E104" s="44">
        <v>0</v>
      </c>
    </row>
    <row r="105" spans="1:9" ht="15.75" x14ac:dyDescent="0.25">
      <c r="B105" s="24" t="s">
        <v>5</v>
      </c>
      <c r="C105" s="20"/>
      <c r="D105" s="20"/>
      <c r="E105" s="3"/>
    </row>
    <row r="106" spans="1:9" ht="15.75" x14ac:dyDescent="0.25">
      <c r="B106" s="20"/>
      <c r="C106" s="20"/>
      <c r="D106" s="20" t="s">
        <v>2</v>
      </c>
      <c r="E106" s="47">
        <v>24430</v>
      </c>
    </row>
    <row r="107" spans="1:9" ht="15.75" x14ac:dyDescent="0.25">
      <c r="B107" s="24" t="s">
        <v>4</v>
      </c>
      <c r="C107" s="20"/>
      <c r="D107" s="20"/>
      <c r="E107" s="3"/>
    </row>
    <row r="108" spans="1:9" ht="15.75" x14ac:dyDescent="0.25">
      <c r="B108" s="20"/>
      <c r="C108" s="20"/>
      <c r="D108" s="20" t="s">
        <v>2</v>
      </c>
      <c r="E108" s="47">
        <v>124784499.39</v>
      </c>
    </row>
    <row r="109" spans="1:9" ht="15.75" x14ac:dyDescent="0.25">
      <c r="A109" s="24"/>
      <c r="B109" s="24" t="s">
        <v>3</v>
      </c>
      <c r="C109" s="20"/>
      <c r="D109" s="20"/>
      <c r="E109" s="3"/>
    </row>
    <row r="110" spans="1:9" ht="15.75" x14ac:dyDescent="0.25">
      <c r="B110" s="20"/>
      <c r="C110" s="20"/>
      <c r="D110" s="20" t="s">
        <v>2</v>
      </c>
      <c r="E110" s="53">
        <v>0</v>
      </c>
      <c r="F110" s="34"/>
    </row>
    <row r="111" spans="1:9" ht="15.75" x14ac:dyDescent="0.25">
      <c r="A111" s="24" t="s">
        <v>1</v>
      </c>
      <c r="E111" s="2">
        <f>SUM(E96,E98,E100,E102,E104,E106,E108,E110)</f>
        <v>170929892.46000001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768340845.83999991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8169-1850-4E34-8EC1-C4374EB46821}">
  <dimension ref="A1:I112"/>
  <sheetViews>
    <sheetView topLeftCell="A19" workbookViewId="0">
      <selection activeCell="A3" sqref="A3:I3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8" t="s">
        <v>64</v>
      </c>
      <c r="B1" s="18"/>
      <c r="C1" s="18"/>
      <c r="D1" s="18"/>
      <c r="E1" s="18"/>
      <c r="F1" s="18"/>
      <c r="G1" s="18"/>
      <c r="H1" s="18"/>
      <c r="I1" s="18"/>
    </row>
    <row r="2" spans="1:9" ht="15.75" x14ac:dyDescent="0.25">
      <c r="A2" s="19" t="s">
        <v>62</v>
      </c>
      <c r="B2" s="19"/>
      <c r="C2" s="19"/>
      <c r="D2" s="19"/>
      <c r="E2" s="19"/>
      <c r="F2" s="19"/>
      <c r="G2" s="19"/>
      <c r="H2" s="19"/>
      <c r="I2" s="19"/>
    </row>
    <row r="3" spans="1:9" ht="15.75" x14ac:dyDescent="0.25">
      <c r="A3" s="18" t="s">
        <v>73</v>
      </c>
      <c r="B3" s="18"/>
      <c r="C3" s="18"/>
      <c r="D3" s="18"/>
      <c r="E3" s="18"/>
      <c r="F3" s="18"/>
      <c r="G3" s="18"/>
      <c r="H3" s="18"/>
      <c r="I3" s="18"/>
    </row>
    <row r="4" spans="1:9" ht="15.75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t="15.75" x14ac:dyDescent="0.25">
      <c r="A5" s="20"/>
      <c r="B5" s="20"/>
      <c r="C5" s="20"/>
      <c r="D5" s="20"/>
      <c r="E5" s="21"/>
      <c r="F5" s="21"/>
      <c r="G5" s="21"/>
      <c r="H5" s="17"/>
      <c r="I5" s="17"/>
    </row>
    <row r="6" spans="1:9" ht="15.75" customHeight="1" x14ac:dyDescent="0.25">
      <c r="A6" s="18" t="s">
        <v>61</v>
      </c>
      <c r="B6" s="18"/>
      <c r="C6" s="18"/>
      <c r="D6" s="18"/>
      <c r="E6" s="22" t="s">
        <v>60</v>
      </c>
    </row>
    <row r="7" spans="1:9" ht="15" customHeight="1" x14ac:dyDescent="0.25">
      <c r="A7" s="18"/>
      <c r="B7" s="18"/>
      <c r="C7" s="18"/>
      <c r="D7" s="18"/>
      <c r="E7" s="23"/>
    </row>
    <row r="8" spans="1:9" ht="15.75" x14ac:dyDescent="0.25">
      <c r="A8" s="24" t="s">
        <v>59</v>
      </c>
      <c r="B8" s="20"/>
      <c r="C8" s="20"/>
      <c r="D8" s="20"/>
      <c r="E8" s="25"/>
    </row>
    <row r="9" spans="1:9" ht="15.75" x14ac:dyDescent="0.25">
      <c r="A9" s="20"/>
      <c r="B9" s="20" t="s">
        <v>58</v>
      </c>
      <c r="C9" s="20"/>
      <c r="D9" s="20"/>
      <c r="E9" s="25"/>
    </row>
    <row r="10" spans="1:9" ht="15.75" x14ac:dyDescent="0.25">
      <c r="A10" s="20"/>
      <c r="B10" s="20"/>
      <c r="C10" s="20" t="s">
        <v>57</v>
      </c>
      <c r="D10" s="20"/>
    </row>
    <row r="11" spans="1:9" ht="15.75" customHeight="1" x14ac:dyDescent="0.25">
      <c r="A11" s="20"/>
      <c r="B11" s="20"/>
      <c r="C11" s="20"/>
      <c r="D11" s="20" t="s">
        <v>56</v>
      </c>
      <c r="E11" s="39">
        <f>2486600.08+4213916.67</f>
        <v>6700516.75</v>
      </c>
    </row>
    <row r="12" spans="1:9" ht="15.75" x14ac:dyDescent="0.25">
      <c r="A12" s="20"/>
      <c r="B12" s="20"/>
      <c r="C12" s="20"/>
      <c r="D12" s="20" t="s">
        <v>55</v>
      </c>
      <c r="E12" s="39">
        <v>0</v>
      </c>
    </row>
    <row r="13" spans="1:9" ht="15.75" x14ac:dyDescent="0.25">
      <c r="A13" s="20"/>
      <c r="B13" s="20"/>
      <c r="C13" s="20"/>
      <c r="D13" s="20" t="s">
        <v>54</v>
      </c>
      <c r="E13" s="40">
        <v>44065131.270000003</v>
      </c>
    </row>
    <row r="14" spans="1:9" ht="15.75" x14ac:dyDescent="0.25">
      <c r="A14" s="20"/>
      <c r="B14" s="20"/>
      <c r="C14" s="20" t="s">
        <v>53</v>
      </c>
      <c r="D14" s="20"/>
      <c r="E14" s="13">
        <f>SUM(E11:E13)</f>
        <v>50765648.020000003</v>
      </c>
    </row>
    <row r="15" spans="1:9" ht="15.75" x14ac:dyDescent="0.25">
      <c r="A15" s="20"/>
      <c r="B15" s="20"/>
      <c r="C15" s="20" t="s">
        <v>52</v>
      </c>
      <c r="D15" s="20"/>
      <c r="E15" s="14"/>
    </row>
    <row r="16" spans="1:9" ht="15.75" x14ac:dyDescent="0.25">
      <c r="A16" s="20"/>
      <c r="B16" s="20"/>
      <c r="C16" s="20"/>
      <c r="D16" s="20" t="s">
        <v>51</v>
      </c>
      <c r="E16" s="39">
        <v>8786567.3100000005</v>
      </c>
    </row>
    <row r="17" spans="1:5" ht="15.75" x14ac:dyDescent="0.25">
      <c r="A17" s="20"/>
      <c r="B17" s="20"/>
      <c r="C17" s="20"/>
      <c r="D17" s="20" t="s">
        <v>50</v>
      </c>
      <c r="E17" s="39">
        <f>18669760.23</f>
        <v>18669760.23</v>
      </c>
    </row>
    <row r="18" spans="1:5" ht="15.75" x14ac:dyDescent="0.25">
      <c r="A18" s="20"/>
      <c r="B18" s="20"/>
      <c r="C18" s="28"/>
      <c r="D18" s="20" t="s">
        <v>49</v>
      </c>
      <c r="E18" s="39">
        <v>1871069.52</v>
      </c>
    </row>
    <row r="19" spans="1:5" ht="15.75" x14ac:dyDescent="0.25">
      <c r="A19" s="20"/>
      <c r="B19" s="20"/>
      <c r="C19" s="20" t="s">
        <v>48</v>
      </c>
      <c r="D19" s="20"/>
      <c r="E19" s="13">
        <f>SUM(E16:E18)</f>
        <v>29327397.059999999</v>
      </c>
    </row>
    <row r="20" spans="1:5" ht="15.75" x14ac:dyDescent="0.25">
      <c r="A20" s="20"/>
      <c r="B20" s="20" t="s">
        <v>47</v>
      </c>
      <c r="C20" s="20"/>
      <c r="D20" s="20"/>
      <c r="E20" s="3"/>
    </row>
    <row r="21" spans="1:5" ht="15.75" x14ac:dyDescent="0.25">
      <c r="A21" s="20"/>
      <c r="B21" s="20"/>
      <c r="C21" s="20" t="s">
        <v>46</v>
      </c>
      <c r="D21" s="20"/>
      <c r="E21" s="39">
        <v>383063667</v>
      </c>
    </row>
    <row r="22" spans="1:5" ht="15.75" x14ac:dyDescent="0.25">
      <c r="A22" s="20"/>
      <c r="B22" s="20"/>
      <c r="C22" s="20" t="s">
        <v>45</v>
      </c>
      <c r="D22" s="20"/>
      <c r="E22" s="39">
        <v>765611.42</v>
      </c>
    </row>
    <row r="23" spans="1:5" ht="15.75" x14ac:dyDescent="0.25">
      <c r="A23" s="20"/>
      <c r="B23" s="20"/>
      <c r="C23" s="20" t="s">
        <v>44</v>
      </c>
      <c r="D23" s="20"/>
      <c r="E23" s="7"/>
    </row>
    <row r="24" spans="1:5" ht="15.75" x14ac:dyDescent="0.25">
      <c r="A24" s="20"/>
      <c r="B24" s="20"/>
      <c r="C24" s="20"/>
      <c r="D24" s="20" t="s">
        <v>43</v>
      </c>
      <c r="E24" s="5">
        <v>0</v>
      </c>
    </row>
    <row r="25" spans="1:5" ht="15.75" x14ac:dyDescent="0.25">
      <c r="A25" s="20"/>
      <c r="B25" s="20"/>
      <c r="C25" s="20"/>
      <c r="D25" s="20" t="s">
        <v>42</v>
      </c>
      <c r="E25" s="6">
        <v>0</v>
      </c>
    </row>
    <row r="26" spans="1:5" ht="15.75" x14ac:dyDescent="0.25">
      <c r="A26" s="20"/>
      <c r="B26" s="20"/>
      <c r="C26" s="20"/>
      <c r="D26" s="20" t="s">
        <v>41</v>
      </c>
      <c r="E26" s="26">
        <v>0</v>
      </c>
    </row>
    <row r="27" spans="1:5" ht="15.75" x14ac:dyDescent="0.25">
      <c r="A27" s="20"/>
      <c r="B27" s="20"/>
      <c r="C27" s="20"/>
      <c r="D27" s="20" t="s">
        <v>40</v>
      </c>
      <c r="E27" s="26">
        <v>0</v>
      </c>
    </row>
    <row r="28" spans="1:5" ht="15.75" x14ac:dyDescent="0.25">
      <c r="A28" s="20"/>
      <c r="B28" s="20"/>
      <c r="C28" s="20" t="s">
        <v>39</v>
      </c>
      <c r="D28" s="20"/>
      <c r="E28" s="16"/>
    </row>
    <row r="29" spans="1:5" ht="15.75" x14ac:dyDescent="0.25">
      <c r="A29" s="20"/>
      <c r="B29" s="20"/>
      <c r="C29" s="20"/>
      <c r="D29" s="20" t="s">
        <v>38</v>
      </c>
      <c r="E29" s="26">
        <v>0</v>
      </c>
    </row>
    <row r="30" spans="1:5" ht="15.75" x14ac:dyDescent="0.25">
      <c r="A30" s="20"/>
      <c r="B30" s="20"/>
      <c r="C30" s="20"/>
      <c r="D30" s="20" t="s">
        <v>37</v>
      </c>
      <c r="E30" s="4">
        <v>0</v>
      </c>
    </row>
    <row r="31" spans="1:5" ht="15.75" x14ac:dyDescent="0.25">
      <c r="A31" s="20"/>
      <c r="B31" s="20"/>
      <c r="C31" s="20" t="s">
        <v>36</v>
      </c>
      <c r="D31" s="20"/>
      <c r="E31" s="39">
        <v>332138.5</v>
      </c>
    </row>
    <row r="32" spans="1:5" ht="15.75" x14ac:dyDescent="0.25">
      <c r="A32" s="20"/>
      <c r="B32" s="20"/>
      <c r="C32" s="20" t="s">
        <v>35</v>
      </c>
      <c r="D32" s="20"/>
      <c r="E32" s="3"/>
    </row>
    <row r="33" spans="1:5" ht="15.75" x14ac:dyDescent="0.25">
      <c r="A33" s="20"/>
      <c r="B33" s="20"/>
      <c r="C33" s="20"/>
      <c r="D33" s="20" t="s">
        <v>34</v>
      </c>
      <c r="E33" s="29">
        <v>0</v>
      </c>
    </row>
    <row r="34" spans="1:5" ht="15.75" x14ac:dyDescent="0.25">
      <c r="A34" s="20"/>
      <c r="B34" s="20"/>
      <c r="C34" s="20"/>
      <c r="D34" s="20" t="s">
        <v>33</v>
      </c>
      <c r="E34" s="4">
        <v>0</v>
      </c>
    </row>
    <row r="35" spans="1:5" ht="15.75" x14ac:dyDescent="0.25">
      <c r="A35" s="20"/>
      <c r="B35" s="20"/>
      <c r="C35" s="20"/>
      <c r="D35" s="20" t="s">
        <v>32</v>
      </c>
      <c r="E35" s="5">
        <v>0</v>
      </c>
    </row>
    <row r="36" spans="1:5" ht="15.75" x14ac:dyDescent="0.25">
      <c r="A36" s="20"/>
      <c r="B36" s="20" t="s">
        <v>31</v>
      </c>
      <c r="C36" s="20"/>
      <c r="D36" s="20"/>
      <c r="E36" s="39">
        <v>108546245.54000001</v>
      </c>
    </row>
    <row r="37" spans="1:5" ht="15.75" x14ac:dyDescent="0.25">
      <c r="A37" s="20"/>
      <c r="B37" s="24" t="s">
        <v>30</v>
      </c>
      <c r="C37" s="20"/>
      <c r="D37" s="20"/>
      <c r="E37" s="13">
        <f>SUM(E14,E19,E21:E36)</f>
        <v>572800707.53999996</v>
      </c>
    </row>
    <row r="38" spans="1:5" ht="15.75" x14ac:dyDescent="0.25">
      <c r="A38" s="20"/>
      <c r="B38" s="24"/>
      <c r="C38" s="20"/>
      <c r="D38" s="20"/>
      <c r="E38" s="12"/>
    </row>
    <row r="39" spans="1:5" ht="15.75" x14ac:dyDescent="0.25">
      <c r="A39" s="24" t="s">
        <v>29</v>
      </c>
      <c r="B39" s="24"/>
      <c r="C39" s="20"/>
      <c r="D39" s="20"/>
      <c r="E39" s="6"/>
    </row>
    <row r="40" spans="1:5" ht="15.75" x14ac:dyDescent="0.25">
      <c r="A40" s="24" t="s">
        <v>28</v>
      </c>
      <c r="B40" s="20"/>
      <c r="C40" s="20"/>
      <c r="D40" s="20"/>
      <c r="E40" s="6"/>
    </row>
    <row r="41" spans="1:5" ht="15.75" x14ac:dyDescent="0.25">
      <c r="A41" s="20"/>
      <c r="B41" s="24" t="s">
        <v>10</v>
      </c>
      <c r="C41" s="20"/>
      <c r="D41" s="20"/>
      <c r="E41" s="3"/>
    </row>
    <row r="42" spans="1:5" ht="15.75" x14ac:dyDescent="0.25">
      <c r="A42" s="20"/>
      <c r="B42" s="20"/>
      <c r="C42" s="20"/>
      <c r="D42" s="20" t="s">
        <v>26</v>
      </c>
      <c r="E42" s="39">
        <v>55787967.450000003</v>
      </c>
    </row>
    <row r="43" spans="1:5" ht="15.75" x14ac:dyDescent="0.25">
      <c r="A43" s="20"/>
      <c r="B43" s="20"/>
      <c r="C43" s="20"/>
      <c r="D43" s="20" t="s">
        <v>25</v>
      </c>
      <c r="E43" s="39">
        <v>54657538.799999997</v>
      </c>
    </row>
    <row r="44" spans="1:5" ht="15.75" x14ac:dyDescent="0.25">
      <c r="A44" s="20"/>
      <c r="B44" s="20"/>
      <c r="C44" s="20"/>
      <c r="D44" s="20" t="s">
        <v>2</v>
      </c>
      <c r="E44" s="39">
        <v>1517590.56</v>
      </c>
    </row>
    <row r="45" spans="1:5" ht="15.75" x14ac:dyDescent="0.25">
      <c r="A45" s="20"/>
      <c r="B45" s="24" t="s">
        <v>9</v>
      </c>
      <c r="C45" s="20"/>
      <c r="D45" s="20"/>
      <c r="E45" s="3"/>
    </row>
    <row r="46" spans="1:5" ht="15.75" x14ac:dyDescent="0.25">
      <c r="A46" s="20"/>
      <c r="B46" s="20"/>
      <c r="C46" s="30"/>
      <c r="D46" s="20" t="s">
        <v>26</v>
      </c>
      <c r="E46" s="39">
        <v>164408.91</v>
      </c>
    </row>
    <row r="47" spans="1:5" ht="15.75" x14ac:dyDescent="0.25">
      <c r="A47" s="20"/>
      <c r="B47" s="20"/>
      <c r="C47" s="20"/>
      <c r="D47" s="20" t="s">
        <v>25</v>
      </c>
      <c r="E47" s="39">
        <f>10577904.39+4352691.01</f>
        <v>14930595.4</v>
      </c>
    </row>
    <row r="48" spans="1:5" ht="15.75" x14ac:dyDescent="0.25">
      <c r="A48" s="20"/>
      <c r="B48" s="20"/>
      <c r="C48" s="20"/>
      <c r="D48" s="20" t="s">
        <v>2</v>
      </c>
      <c r="E48" s="39">
        <v>3877513.3</v>
      </c>
    </row>
    <row r="49" spans="1:5" ht="15.75" x14ac:dyDescent="0.25">
      <c r="A49" s="20"/>
      <c r="B49" s="24" t="s">
        <v>8</v>
      </c>
      <c r="C49" s="20"/>
      <c r="D49" s="20"/>
      <c r="E49" s="5"/>
    </row>
    <row r="50" spans="1:5" ht="15.75" x14ac:dyDescent="0.25">
      <c r="A50" s="31"/>
      <c r="B50" s="31"/>
      <c r="C50" s="31"/>
      <c r="D50" s="20" t="s">
        <v>26</v>
      </c>
      <c r="E50" s="39">
        <v>14567577.189999999</v>
      </c>
    </row>
    <row r="51" spans="1:5" ht="15.75" x14ac:dyDescent="0.25">
      <c r="A51" s="20"/>
      <c r="B51" s="20"/>
      <c r="C51" s="20"/>
      <c r="D51" s="20" t="s">
        <v>25</v>
      </c>
      <c r="E51" s="39">
        <v>12095557.02</v>
      </c>
    </row>
    <row r="52" spans="1:5" ht="15.75" x14ac:dyDescent="0.25">
      <c r="A52" s="20"/>
      <c r="B52" s="20"/>
      <c r="C52" s="20"/>
      <c r="D52" s="20" t="s">
        <v>2</v>
      </c>
      <c r="E52" s="39">
        <v>113784</v>
      </c>
    </row>
    <row r="53" spans="1:5" ht="15.75" x14ac:dyDescent="0.25">
      <c r="A53" s="20"/>
      <c r="B53" s="24" t="s">
        <v>7</v>
      </c>
      <c r="C53" s="20"/>
      <c r="D53" s="20"/>
      <c r="E53" s="5"/>
    </row>
    <row r="54" spans="1:5" ht="15.75" x14ac:dyDescent="0.25">
      <c r="A54" s="20"/>
      <c r="B54" s="20"/>
      <c r="C54" s="20"/>
      <c r="D54" s="20" t="s">
        <v>26</v>
      </c>
      <c r="E54" s="4">
        <v>0</v>
      </c>
    </row>
    <row r="55" spans="1:5" ht="15.75" x14ac:dyDescent="0.25">
      <c r="A55" s="20"/>
      <c r="B55" s="20"/>
      <c r="C55" s="20"/>
      <c r="D55" s="20" t="s">
        <v>25</v>
      </c>
      <c r="E55" s="4">
        <v>0</v>
      </c>
    </row>
    <row r="56" spans="1:5" ht="15.75" x14ac:dyDescent="0.25">
      <c r="A56" s="20"/>
      <c r="B56" s="20"/>
      <c r="C56" s="30"/>
      <c r="D56" s="20" t="s">
        <v>2</v>
      </c>
      <c r="E56" s="7">
        <v>0</v>
      </c>
    </row>
    <row r="57" spans="1:5" ht="15.75" x14ac:dyDescent="0.25">
      <c r="A57" s="20"/>
      <c r="B57" s="24" t="s">
        <v>6</v>
      </c>
      <c r="C57" s="20"/>
      <c r="D57" s="20"/>
      <c r="E57" s="11"/>
    </row>
    <row r="58" spans="1:5" ht="15.75" x14ac:dyDescent="0.25">
      <c r="A58" s="20"/>
      <c r="B58" s="20"/>
      <c r="C58" s="20"/>
      <c r="D58" s="20" t="s">
        <v>26</v>
      </c>
      <c r="E58" s="29">
        <v>0</v>
      </c>
    </row>
    <row r="59" spans="1:5" ht="15.75" x14ac:dyDescent="0.25">
      <c r="A59" s="20"/>
      <c r="B59" s="20"/>
      <c r="C59" s="20"/>
      <c r="D59" s="20" t="s">
        <v>25</v>
      </c>
      <c r="E59" s="4">
        <v>0</v>
      </c>
    </row>
    <row r="60" spans="1:5" ht="15.75" x14ac:dyDescent="0.25">
      <c r="A60" s="20"/>
      <c r="B60" s="20"/>
      <c r="C60" s="20"/>
      <c r="D60" s="20" t="s">
        <v>2</v>
      </c>
      <c r="E60" s="4">
        <v>0</v>
      </c>
    </row>
    <row r="61" spans="1:5" ht="15.75" x14ac:dyDescent="0.25">
      <c r="A61" s="20"/>
      <c r="B61" s="24" t="s">
        <v>5</v>
      </c>
      <c r="C61" s="20"/>
      <c r="D61" s="20"/>
      <c r="E61" s="11"/>
    </row>
    <row r="62" spans="1:5" ht="15.75" x14ac:dyDescent="0.25">
      <c r="A62" s="20"/>
      <c r="B62" s="20"/>
      <c r="C62" s="20"/>
      <c r="D62" s="20" t="s">
        <v>26</v>
      </c>
      <c r="E62" s="39">
        <v>2238005.7599999998</v>
      </c>
    </row>
    <row r="63" spans="1:5" ht="15.75" x14ac:dyDescent="0.25">
      <c r="A63" s="20"/>
      <c r="B63" s="24"/>
      <c r="C63" s="20"/>
      <c r="D63" s="20" t="s">
        <v>25</v>
      </c>
      <c r="E63" s="39">
        <v>5293500.2</v>
      </c>
    </row>
    <row r="64" spans="1:5" ht="15.75" x14ac:dyDescent="0.25">
      <c r="A64" s="20"/>
      <c r="B64" s="20"/>
      <c r="C64" s="20"/>
      <c r="D64" s="20" t="s">
        <v>2</v>
      </c>
      <c r="E64" s="4">
        <v>0</v>
      </c>
    </row>
    <row r="65" spans="1:5" ht="15.75" x14ac:dyDescent="0.25">
      <c r="A65" s="20"/>
      <c r="B65" s="24" t="s">
        <v>4</v>
      </c>
      <c r="C65" s="20"/>
      <c r="D65" s="20"/>
      <c r="E65" s="5"/>
    </row>
    <row r="66" spans="1:5" ht="15.75" x14ac:dyDescent="0.25">
      <c r="A66" s="20"/>
      <c r="B66" s="20"/>
      <c r="C66" s="20"/>
      <c r="D66" s="20" t="s">
        <v>26</v>
      </c>
      <c r="E66" s="39">
        <v>19059470.34</v>
      </c>
    </row>
    <row r="67" spans="1:5" ht="15.75" x14ac:dyDescent="0.25">
      <c r="A67" s="20"/>
      <c r="B67" s="20"/>
      <c r="C67" s="20"/>
      <c r="D67" s="20" t="s">
        <v>25</v>
      </c>
      <c r="E67" s="39">
        <v>2863090.34</v>
      </c>
    </row>
    <row r="68" spans="1:5" ht="15.75" x14ac:dyDescent="0.25">
      <c r="A68" s="20"/>
      <c r="B68" s="20"/>
      <c r="C68" s="20"/>
      <c r="D68" s="20" t="s">
        <v>2</v>
      </c>
      <c r="E68" s="39">
        <v>70240</v>
      </c>
    </row>
    <row r="69" spans="1:5" ht="15.75" x14ac:dyDescent="0.25">
      <c r="A69" s="20"/>
      <c r="B69" s="24" t="s">
        <v>27</v>
      </c>
      <c r="C69" s="20"/>
      <c r="D69" s="20"/>
      <c r="E69" s="3"/>
    </row>
    <row r="70" spans="1:5" ht="15.75" x14ac:dyDescent="0.25">
      <c r="A70" s="20"/>
      <c r="B70" s="20"/>
      <c r="C70" s="20"/>
      <c r="D70" s="20" t="s">
        <v>26</v>
      </c>
      <c r="E70" s="6">
        <v>0</v>
      </c>
    </row>
    <row r="71" spans="1:5" ht="15.75" x14ac:dyDescent="0.25">
      <c r="A71" s="20"/>
      <c r="B71" s="20"/>
      <c r="C71" s="20"/>
      <c r="D71" s="20" t="s">
        <v>25</v>
      </c>
      <c r="E71" s="6">
        <v>0</v>
      </c>
    </row>
    <row r="72" spans="1:5" ht="15.75" x14ac:dyDescent="0.25">
      <c r="A72" s="20"/>
      <c r="B72" s="20"/>
      <c r="C72" s="20"/>
      <c r="D72" s="20" t="s">
        <v>2</v>
      </c>
      <c r="E72" s="10">
        <v>0</v>
      </c>
    </row>
    <row r="73" spans="1:5" ht="15.75" x14ac:dyDescent="0.25">
      <c r="A73" s="20"/>
      <c r="B73" s="24" t="s">
        <v>24</v>
      </c>
      <c r="C73" s="20"/>
      <c r="D73" s="20"/>
      <c r="E73" s="3"/>
    </row>
    <row r="74" spans="1:5" ht="15.75" x14ac:dyDescent="0.25">
      <c r="A74" s="20"/>
      <c r="B74" s="20"/>
      <c r="C74" s="20" t="s">
        <v>23</v>
      </c>
      <c r="D74" s="20"/>
      <c r="E74" s="6"/>
    </row>
    <row r="75" spans="1:5" ht="15.75" x14ac:dyDescent="0.25">
      <c r="A75" s="20"/>
      <c r="B75" s="20"/>
      <c r="C75" s="20"/>
      <c r="D75" s="20" t="s">
        <v>22</v>
      </c>
      <c r="E75" s="39">
        <v>1200</v>
      </c>
    </row>
    <row r="76" spans="1:5" ht="15.75" x14ac:dyDescent="0.25">
      <c r="A76" s="20"/>
      <c r="B76" s="20"/>
      <c r="C76" s="20"/>
      <c r="D76" s="20" t="s">
        <v>21</v>
      </c>
      <c r="E76" s="26">
        <v>0</v>
      </c>
    </row>
    <row r="77" spans="1:5" ht="15.75" x14ac:dyDescent="0.25">
      <c r="A77" s="20"/>
      <c r="B77" s="20"/>
      <c r="C77" s="32" t="s">
        <v>20</v>
      </c>
      <c r="D77" s="20"/>
      <c r="E77" s="6"/>
    </row>
    <row r="78" spans="1:5" ht="15.75" x14ac:dyDescent="0.25">
      <c r="A78" s="20"/>
      <c r="B78" s="20"/>
      <c r="C78" s="20"/>
      <c r="D78" s="20" t="s">
        <v>14</v>
      </c>
      <c r="E78" s="29">
        <v>0</v>
      </c>
    </row>
    <row r="79" spans="1:5" ht="15.75" x14ac:dyDescent="0.25">
      <c r="A79" s="20"/>
      <c r="B79" s="20"/>
      <c r="C79" s="20"/>
      <c r="D79" s="20" t="s">
        <v>13</v>
      </c>
      <c r="E79" s="39">
        <v>1000000</v>
      </c>
    </row>
    <row r="80" spans="1:5" ht="15.75" x14ac:dyDescent="0.25">
      <c r="A80" s="20"/>
      <c r="B80" s="20"/>
      <c r="C80" s="20" t="s">
        <v>19</v>
      </c>
      <c r="D80" s="20"/>
      <c r="E80" s="7"/>
    </row>
    <row r="81" spans="1:9" ht="15.75" x14ac:dyDescent="0.25">
      <c r="A81" s="20"/>
      <c r="B81" s="20"/>
      <c r="C81" s="20"/>
      <c r="D81" s="32" t="s">
        <v>14</v>
      </c>
      <c r="E81" s="39">
        <v>309972.5</v>
      </c>
      <c r="F81" s="33"/>
    </row>
    <row r="82" spans="1:9" ht="15.75" x14ac:dyDescent="0.25">
      <c r="A82" s="20"/>
      <c r="B82" s="20"/>
      <c r="C82" s="20"/>
      <c r="D82" s="32" t="s">
        <v>13</v>
      </c>
      <c r="E82" s="39">
        <v>7449086.1200000001</v>
      </c>
    </row>
    <row r="83" spans="1:9" ht="15.75" x14ac:dyDescent="0.25">
      <c r="A83" s="20"/>
      <c r="B83" s="20"/>
      <c r="C83" s="20" t="s">
        <v>18</v>
      </c>
      <c r="D83" s="20"/>
    </row>
    <row r="84" spans="1:9" ht="15.75" x14ac:dyDescent="0.25">
      <c r="A84" s="20"/>
      <c r="B84" s="20"/>
      <c r="C84" s="20"/>
      <c r="D84" s="20" t="s">
        <v>14</v>
      </c>
      <c r="E84" s="9">
        <v>0</v>
      </c>
    </row>
    <row r="85" spans="1:9" ht="15.75" x14ac:dyDescent="0.25">
      <c r="A85" s="20"/>
      <c r="B85" s="20"/>
      <c r="C85" s="20"/>
      <c r="D85" s="20" t="s">
        <v>13</v>
      </c>
      <c r="E85" s="9">
        <v>0</v>
      </c>
    </row>
    <row r="86" spans="1:9" ht="15.75" x14ac:dyDescent="0.25">
      <c r="A86" s="20"/>
      <c r="B86" s="20"/>
      <c r="C86" s="20" t="s">
        <v>17</v>
      </c>
      <c r="D86" s="20"/>
      <c r="E86" s="6"/>
    </row>
    <row r="87" spans="1:9" ht="15.75" x14ac:dyDescent="0.25">
      <c r="A87" s="20"/>
      <c r="B87" s="20"/>
      <c r="C87" s="20"/>
      <c r="D87" s="20" t="s">
        <v>14</v>
      </c>
      <c r="E87" s="39">
        <v>529708.4</v>
      </c>
    </row>
    <row r="88" spans="1:9" ht="15.75" x14ac:dyDescent="0.25">
      <c r="A88" s="20"/>
      <c r="B88" s="20"/>
      <c r="C88" s="20"/>
      <c r="D88" s="20" t="s">
        <v>13</v>
      </c>
      <c r="E88" s="39">
        <v>21295</v>
      </c>
    </row>
    <row r="89" spans="1:9" ht="15.75" x14ac:dyDescent="0.25">
      <c r="A89" s="20"/>
      <c r="B89" s="20"/>
      <c r="C89" s="20" t="s">
        <v>16</v>
      </c>
      <c r="D89" s="20"/>
      <c r="E89" s="6"/>
    </row>
    <row r="90" spans="1:9" ht="15.75" x14ac:dyDescent="0.25">
      <c r="A90" s="20"/>
      <c r="B90" s="20"/>
      <c r="C90" s="20"/>
      <c r="D90" s="20" t="s">
        <v>15</v>
      </c>
      <c r="E90" s="6">
        <v>0</v>
      </c>
    </row>
    <row r="91" spans="1:9" ht="15.75" x14ac:dyDescent="0.25">
      <c r="A91" s="20"/>
      <c r="B91" s="20"/>
      <c r="C91" s="20"/>
      <c r="D91" s="20" t="s">
        <v>14</v>
      </c>
      <c r="E91" s="39">
        <v>28183729.02</v>
      </c>
    </row>
    <row r="92" spans="1:9" ht="15.75" x14ac:dyDescent="0.25">
      <c r="A92" s="20"/>
      <c r="B92" s="20"/>
      <c r="C92" s="20"/>
      <c r="D92" s="20" t="s">
        <v>13</v>
      </c>
      <c r="E92" s="39">
        <v>2569758.7999999998</v>
      </c>
    </row>
    <row r="93" spans="1:9" ht="15.75" x14ac:dyDescent="0.25">
      <c r="A93" s="24" t="s">
        <v>12</v>
      </c>
      <c r="D93" s="20"/>
      <c r="E93" s="8">
        <f>SUM(E41:E92)</f>
        <v>227301589.11000004</v>
      </c>
    </row>
    <row r="94" spans="1:9" ht="15.75" x14ac:dyDescent="0.25">
      <c r="A94" s="24" t="s">
        <v>11</v>
      </c>
      <c r="B94" s="20"/>
      <c r="C94" s="24"/>
      <c r="D94" s="32"/>
      <c r="E94" s="6"/>
    </row>
    <row r="95" spans="1:9" ht="15.75" x14ac:dyDescent="0.25">
      <c r="A95" s="20"/>
      <c r="B95" s="24" t="s">
        <v>10</v>
      </c>
      <c r="C95" s="20"/>
      <c r="D95" s="20"/>
      <c r="E95" s="7"/>
      <c r="H95" s="35"/>
      <c r="I95" s="25"/>
    </row>
    <row r="96" spans="1:9" ht="15.75" x14ac:dyDescent="0.25">
      <c r="A96" s="20"/>
      <c r="B96" s="20"/>
      <c r="C96" s="20"/>
      <c r="D96" s="20" t="s">
        <v>2</v>
      </c>
      <c r="E96" s="39">
        <v>197706431.81</v>
      </c>
      <c r="F96" s="35"/>
      <c r="G96" s="20"/>
      <c r="I96" s="25"/>
    </row>
    <row r="97" spans="1:9" ht="15.75" x14ac:dyDescent="0.25">
      <c r="A97" s="20"/>
      <c r="B97" s="24" t="s">
        <v>9</v>
      </c>
      <c r="C97" s="20"/>
      <c r="D97" s="20"/>
      <c r="E97" s="6"/>
      <c r="F97" s="35"/>
      <c r="G97" s="20"/>
      <c r="H97" s="35"/>
      <c r="I97" s="25"/>
    </row>
    <row r="98" spans="1:9" ht="15.75" x14ac:dyDescent="0.25">
      <c r="B98" s="20"/>
      <c r="C98" s="20"/>
      <c r="D98" s="20" t="s">
        <v>2</v>
      </c>
      <c r="E98" s="39">
        <f>3241196.86</f>
        <v>3241196.86</v>
      </c>
    </row>
    <row r="99" spans="1:9" ht="15.75" customHeight="1" x14ac:dyDescent="0.25">
      <c r="B99" s="24" t="s">
        <v>8</v>
      </c>
      <c r="C99" s="20"/>
      <c r="D99" s="20"/>
      <c r="E99" s="3"/>
    </row>
    <row r="100" spans="1:9" ht="15.75" customHeight="1" x14ac:dyDescent="0.25">
      <c r="B100" s="20"/>
      <c r="C100" s="20"/>
      <c r="D100" s="20" t="s">
        <v>2</v>
      </c>
      <c r="E100" s="39">
        <v>145100</v>
      </c>
    </row>
    <row r="101" spans="1:9" ht="15.75" customHeight="1" x14ac:dyDescent="0.25">
      <c r="B101" s="24" t="s">
        <v>7</v>
      </c>
      <c r="C101" s="20"/>
      <c r="D101" s="20"/>
      <c r="E101" s="3"/>
    </row>
    <row r="102" spans="1:9" ht="15.75" x14ac:dyDescent="0.25">
      <c r="B102" s="20"/>
      <c r="C102" s="30"/>
      <c r="D102" s="20" t="s">
        <v>2</v>
      </c>
      <c r="E102" s="5">
        <v>0</v>
      </c>
    </row>
    <row r="103" spans="1:9" ht="15.75" x14ac:dyDescent="0.25">
      <c r="B103" s="24" t="s">
        <v>6</v>
      </c>
      <c r="C103" s="20"/>
      <c r="D103" s="20"/>
      <c r="E103" s="3"/>
    </row>
    <row r="104" spans="1:9" ht="15.75" x14ac:dyDescent="0.25">
      <c r="B104" s="20"/>
      <c r="C104" s="20"/>
      <c r="D104" s="20" t="s">
        <v>2</v>
      </c>
      <c r="E104" s="4">
        <v>0</v>
      </c>
    </row>
    <row r="105" spans="1:9" ht="15.75" x14ac:dyDescent="0.25">
      <c r="B105" s="24" t="s">
        <v>5</v>
      </c>
      <c r="C105" s="20"/>
      <c r="D105" s="20"/>
      <c r="E105" s="3"/>
    </row>
    <row r="106" spans="1:9" ht="15.75" x14ac:dyDescent="0.25">
      <c r="B106" s="20"/>
      <c r="C106" s="20"/>
      <c r="D106" s="20" t="s">
        <v>2</v>
      </c>
      <c r="E106" s="39">
        <v>18180900.899999999</v>
      </c>
    </row>
    <row r="107" spans="1:9" ht="15.75" x14ac:dyDescent="0.25">
      <c r="B107" s="24" t="s">
        <v>4</v>
      </c>
      <c r="C107" s="20"/>
      <c r="D107" s="20"/>
      <c r="E107" s="3"/>
    </row>
    <row r="108" spans="1:9" ht="15.75" x14ac:dyDescent="0.25">
      <c r="B108" s="20"/>
      <c r="C108" s="20"/>
      <c r="D108" s="20" t="s">
        <v>2</v>
      </c>
      <c r="E108" s="39">
        <v>62332950.25</v>
      </c>
    </row>
    <row r="109" spans="1:9" ht="15.75" x14ac:dyDescent="0.25">
      <c r="A109" s="24"/>
      <c r="B109" s="24" t="s">
        <v>3</v>
      </c>
      <c r="C109" s="20"/>
      <c r="D109" s="20"/>
      <c r="E109" s="3"/>
    </row>
    <row r="110" spans="1:9" ht="15.75" x14ac:dyDescent="0.25">
      <c r="B110" s="20"/>
      <c r="C110" s="20"/>
      <c r="D110" s="20" t="s">
        <v>2</v>
      </c>
      <c r="E110" s="39">
        <v>9173755.3399999999</v>
      </c>
      <c r="F110" s="34"/>
    </row>
    <row r="111" spans="1:9" ht="15.75" x14ac:dyDescent="0.25">
      <c r="A111" s="24" t="s">
        <v>1</v>
      </c>
      <c r="E111" s="2">
        <f>SUM(E96,E98,E100,E102,E104,E106,E108,E110)</f>
        <v>290780335.16000003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518081924.2700001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CE6B-8D61-40B2-A480-B4BCE21B8A09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8" t="s">
        <v>65</v>
      </c>
      <c r="B1" s="18"/>
      <c r="C1" s="18"/>
      <c r="D1" s="18"/>
      <c r="E1" s="18"/>
      <c r="F1" s="18"/>
      <c r="G1" s="18"/>
      <c r="H1" s="18"/>
      <c r="I1" s="18"/>
    </row>
    <row r="2" spans="1:9" ht="15.75" x14ac:dyDescent="0.25">
      <c r="A2" s="19" t="s">
        <v>62</v>
      </c>
      <c r="B2" s="19"/>
      <c r="C2" s="19"/>
      <c r="D2" s="19"/>
      <c r="E2" s="19"/>
      <c r="F2" s="19"/>
      <c r="G2" s="19"/>
      <c r="H2" s="19"/>
      <c r="I2" s="19"/>
    </row>
    <row r="3" spans="1:9" ht="15.75" x14ac:dyDescent="0.25">
      <c r="A3" s="18" t="s">
        <v>73</v>
      </c>
      <c r="B3" s="18"/>
      <c r="C3" s="18"/>
      <c r="D3" s="18"/>
      <c r="E3" s="18"/>
      <c r="F3" s="18"/>
      <c r="G3" s="18"/>
      <c r="H3" s="18"/>
      <c r="I3" s="18"/>
    </row>
    <row r="4" spans="1:9" ht="15.75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t="15.75" x14ac:dyDescent="0.25">
      <c r="A5" s="20"/>
      <c r="B5" s="20"/>
      <c r="C5" s="20"/>
      <c r="D5" s="20"/>
      <c r="E5" s="21"/>
      <c r="F5" s="21"/>
      <c r="G5" s="21"/>
      <c r="H5" s="17"/>
      <c r="I5" s="17"/>
    </row>
    <row r="6" spans="1:9" ht="15.75" customHeight="1" x14ac:dyDescent="0.25">
      <c r="A6" s="18" t="s">
        <v>61</v>
      </c>
      <c r="B6" s="18"/>
      <c r="C6" s="18"/>
      <c r="D6" s="18"/>
      <c r="E6" s="22" t="s">
        <v>60</v>
      </c>
    </row>
    <row r="7" spans="1:9" ht="15" customHeight="1" x14ac:dyDescent="0.25">
      <c r="A7" s="18"/>
      <c r="B7" s="18"/>
      <c r="C7" s="18"/>
      <c r="D7" s="18"/>
      <c r="E7" s="23"/>
    </row>
    <row r="8" spans="1:9" ht="15.75" x14ac:dyDescent="0.25">
      <c r="A8" s="24" t="s">
        <v>59</v>
      </c>
      <c r="B8" s="20"/>
      <c r="C8" s="20"/>
      <c r="D8" s="20"/>
      <c r="E8" s="25"/>
    </row>
    <row r="9" spans="1:9" ht="15.75" x14ac:dyDescent="0.25">
      <c r="A9" s="20"/>
      <c r="B9" s="20" t="s">
        <v>58</v>
      </c>
      <c r="C9" s="20"/>
      <c r="D9" s="20"/>
      <c r="E9" s="25"/>
    </row>
    <row r="10" spans="1:9" ht="15.75" x14ac:dyDescent="0.25">
      <c r="A10" s="20"/>
      <c r="B10" s="20"/>
      <c r="C10" s="20" t="s">
        <v>57</v>
      </c>
      <c r="D10" s="20"/>
    </row>
    <row r="11" spans="1:9" ht="15.75" customHeight="1" x14ac:dyDescent="0.25">
      <c r="A11" s="20"/>
      <c r="B11" s="20"/>
      <c r="C11" s="20"/>
      <c r="D11" s="20" t="s">
        <v>56</v>
      </c>
      <c r="E11" s="44">
        <v>779920224.86000001</v>
      </c>
    </row>
    <row r="12" spans="1:9" ht="15.75" x14ac:dyDescent="0.25">
      <c r="A12" s="20"/>
      <c r="B12" s="20"/>
      <c r="C12" s="20"/>
      <c r="D12" s="20" t="s">
        <v>55</v>
      </c>
      <c r="E12" s="44">
        <v>1293915358.1099999</v>
      </c>
    </row>
    <row r="13" spans="1:9" ht="15.75" x14ac:dyDescent="0.25">
      <c r="A13" s="20"/>
      <c r="B13" s="20"/>
      <c r="C13" s="20"/>
      <c r="D13" s="20" t="s">
        <v>54</v>
      </c>
      <c r="E13" s="57">
        <v>0</v>
      </c>
    </row>
    <row r="14" spans="1:9" ht="15.75" x14ac:dyDescent="0.25">
      <c r="A14" s="20"/>
      <c r="B14" s="20"/>
      <c r="C14" s="20" t="s">
        <v>53</v>
      </c>
      <c r="D14" s="20"/>
      <c r="E14" s="13">
        <f>SUM(E11:E13)</f>
        <v>2073835582.9699998</v>
      </c>
    </row>
    <row r="15" spans="1:9" ht="15.75" x14ac:dyDescent="0.25">
      <c r="A15" s="20"/>
      <c r="B15" s="20"/>
      <c r="C15" s="20" t="s">
        <v>52</v>
      </c>
      <c r="D15" s="20"/>
      <c r="E15" s="14"/>
    </row>
    <row r="16" spans="1:9" ht="15.75" x14ac:dyDescent="0.25">
      <c r="A16" s="20"/>
      <c r="B16" s="20"/>
      <c r="C16" s="20"/>
      <c r="D16" s="20" t="s">
        <v>51</v>
      </c>
      <c r="E16" s="44">
        <v>135156358.18000001</v>
      </c>
    </row>
    <row r="17" spans="1:5" ht="15.75" x14ac:dyDescent="0.25">
      <c r="A17" s="20"/>
      <c r="B17" s="20"/>
      <c r="C17" s="20"/>
      <c r="D17" s="20" t="s">
        <v>50</v>
      </c>
      <c r="E17" s="44">
        <v>226054972.06999999</v>
      </c>
    </row>
    <row r="18" spans="1:5" ht="15.75" x14ac:dyDescent="0.25">
      <c r="A18" s="20"/>
      <c r="B18" s="20"/>
      <c r="C18" s="28"/>
      <c r="D18" s="20" t="s">
        <v>49</v>
      </c>
      <c r="E18" s="44">
        <v>855421360.54999995</v>
      </c>
    </row>
    <row r="19" spans="1:5" ht="15.75" x14ac:dyDescent="0.25">
      <c r="A19" s="20"/>
      <c r="B19" s="20"/>
      <c r="C19" s="20" t="s">
        <v>48</v>
      </c>
      <c r="D19" s="20"/>
      <c r="E19" s="13">
        <f>SUM(E16:E18)</f>
        <v>1216632690.8</v>
      </c>
    </row>
    <row r="20" spans="1:5" ht="15.75" x14ac:dyDescent="0.25">
      <c r="A20" s="20"/>
      <c r="B20" s="20" t="s">
        <v>47</v>
      </c>
      <c r="C20" s="20"/>
      <c r="D20" s="20"/>
      <c r="E20" s="3"/>
    </row>
    <row r="21" spans="1:5" ht="15.75" x14ac:dyDescent="0.25">
      <c r="A21" s="20"/>
      <c r="B21" s="20"/>
      <c r="C21" s="20" t="s">
        <v>46</v>
      </c>
      <c r="D21" s="20"/>
      <c r="E21" s="44">
        <v>1526355199</v>
      </c>
    </row>
    <row r="22" spans="1:5" ht="15.75" x14ac:dyDescent="0.25">
      <c r="A22" s="20"/>
      <c r="B22" s="20"/>
      <c r="C22" s="20" t="s">
        <v>45</v>
      </c>
      <c r="D22" s="20"/>
      <c r="E22" s="39">
        <v>0</v>
      </c>
    </row>
    <row r="23" spans="1:5" ht="15.75" x14ac:dyDescent="0.25">
      <c r="A23" s="20"/>
      <c r="B23" s="20"/>
      <c r="C23" s="20" t="s">
        <v>44</v>
      </c>
      <c r="D23" s="20"/>
      <c r="E23" s="7"/>
    </row>
    <row r="24" spans="1:5" ht="15.75" x14ac:dyDescent="0.25">
      <c r="A24" s="20"/>
      <c r="B24" s="20"/>
      <c r="C24" s="20"/>
      <c r="D24" s="20" t="s">
        <v>43</v>
      </c>
      <c r="E24" s="44">
        <v>189570679.31</v>
      </c>
    </row>
    <row r="25" spans="1:5" ht="15.75" x14ac:dyDescent="0.25">
      <c r="A25" s="20"/>
      <c r="B25" s="20"/>
      <c r="C25" s="20"/>
      <c r="D25" s="20" t="s">
        <v>42</v>
      </c>
      <c r="E25" s="6">
        <v>0</v>
      </c>
    </row>
    <row r="26" spans="1:5" ht="15.75" x14ac:dyDescent="0.25">
      <c r="A26" s="20"/>
      <c r="B26" s="20"/>
      <c r="C26" s="20"/>
      <c r="D26" s="20" t="s">
        <v>41</v>
      </c>
      <c r="E26" s="26">
        <v>0</v>
      </c>
    </row>
    <row r="27" spans="1:5" ht="15.75" x14ac:dyDescent="0.25">
      <c r="A27" s="20"/>
      <c r="B27" s="20"/>
      <c r="C27" s="20"/>
      <c r="D27" s="20" t="s">
        <v>40</v>
      </c>
      <c r="E27" s="26">
        <v>0</v>
      </c>
    </row>
    <row r="28" spans="1:5" ht="15.75" x14ac:dyDescent="0.25">
      <c r="A28" s="20"/>
      <c r="B28" s="20"/>
      <c r="C28" s="20" t="s">
        <v>39</v>
      </c>
      <c r="D28" s="20"/>
      <c r="E28" s="16"/>
    </row>
    <row r="29" spans="1:5" ht="15.75" x14ac:dyDescent="0.25">
      <c r="A29" s="20"/>
      <c r="B29" s="20"/>
      <c r="C29" s="20"/>
      <c r="D29" s="20" t="s">
        <v>38</v>
      </c>
      <c r="E29" s="26">
        <v>0</v>
      </c>
    </row>
    <row r="30" spans="1:5" ht="15.75" x14ac:dyDescent="0.25">
      <c r="A30" s="20"/>
      <c r="B30" s="20"/>
      <c r="C30" s="20"/>
      <c r="D30" s="20" t="s">
        <v>37</v>
      </c>
      <c r="E30" s="44">
        <v>652792328.91999996</v>
      </c>
    </row>
    <row r="31" spans="1:5" ht="15.75" x14ac:dyDescent="0.25">
      <c r="A31" s="20"/>
      <c r="B31" s="20"/>
      <c r="C31" s="20" t="s">
        <v>36</v>
      </c>
      <c r="D31" s="20"/>
      <c r="E31" s="39">
        <v>0</v>
      </c>
    </row>
    <row r="32" spans="1:5" ht="15.75" x14ac:dyDescent="0.25">
      <c r="A32" s="20"/>
      <c r="B32" s="20"/>
      <c r="C32" s="20" t="s">
        <v>35</v>
      </c>
      <c r="D32" s="20"/>
      <c r="E32" s="3"/>
    </row>
    <row r="33" spans="1:5" ht="15.75" x14ac:dyDescent="0.25">
      <c r="A33" s="20"/>
      <c r="B33" s="20"/>
      <c r="C33" s="20"/>
      <c r="D33" s="20" t="s">
        <v>34</v>
      </c>
      <c r="E33" s="44">
        <v>64033458.310000002</v>
      </c>
    </row>
    <row r="34" spans="1:5" ht="15.75" x14ac:dyDescent="0.25">
      <c r="A34" s="20"/>
      <c r="B34" s="20"/>
      <c r="C34" s="20"/>
      <c r="D34" s="20" t="s">
        <v>33</v>
      </c>
      <c r="E34" s="4">
        <v>0</v>
      </c>
    </row>
    <row r="35" spans="1:5" ht="15.75" x14ac:dyDescent="0.25">
      <c r="A35" s="20"/>
      <c r="B35" s="20"/>
      <c r="C35" s="20"/>
      <c r="D35" s="20" t="s">
        <v>32</v>
      </c>
      <c r="E35" s="5">
        <v>0</v>
      </c>
    </row>
    <row r="36" spans="1:5" ht="15.75" x14ac:dyDescent="0.25">
      <c r="A36" s="20"/>
      <c r="B36" s="20" t="s">
        <v>31</v>
      </c>
      <c r="C36" s="20"/>
      <c r="D36" s="20"/>
      <c r="E36" s="39">
        <v>0</v>
      </c>
    </row>
    <row r="37" spans="1:5" ht="15.75" x14ac:dyDescent="0.25">
      <c r="A37" s="20"/>
      <c r="B37" s="24" t="s">
        <v>30</v>
      </c>
      <c r="C37" s="20"/>
      <c r="D37" s="20"/>
      <c r="E37" s="13">
        <f>SUM(E14,E19,E21:E36)</f>
        <v>5723219939.3100004</v>
      </c>
    </row>
    <row r="38" spans="1:5" ht="15.75" x14ac:dyDescent="0.25">
      <c r="A38" s="20"/>
      <c r="B38" s="24"/>
      <c r="C38" s="20"/>
      <c r="D38" s="20"/>
      <c r="E38" s="12"/>
    </row>
    <row r="39" spans="1:5" ht="15.75" x14ac:dyDescent="0.25">
      <c r="A39" s="24" t="s">
        <v>29</v>
      </c>
      <c r="B39" s="24"/>
      <c r="C39" s="20"/>
      <c r="D39" s="20"/>
      <c r="E39" s="6"/>
    </row>
    <row r="40" spans="1:5" ht="15.75" x14ac:dyDescent="0.25">
      <c r="A40" s="24" t="s">
        <v>28</v>
      </c>
      <c r="B40" s="20"/>
      <c r="C40" s="20"/>
      <c r="D40" s="20"/>
      <c r="E40" s="6"/>
    </row>
    <row r="41" spans="1:5" ht="15.75" x14ac:dyDescent="0.25">
      <c r="A41" s="20"/>
      <c r="B41" s="24" t="s">
        <v>10</v>
      </c>
      <c r="C41" s="20"/>
      <c r="D41" s="20"/>
      <c r="E41" s="3"/>
    </row>
    <row r="42" spans="1:5" ht="15.75" x14ac:dyDescent="0.25">
      <c r="A42" s="20"/>
      <c r="B42" s="20"/>
      <c r="C42" s="20"/>
      <c r="D42" s="20" t="s">
        <v>26</v>
      </c>
      <c r="E42" s="44">
        <v>650943031</v>
      </c>
    </row>
    <row r="43" spans="1:5" ht="15.75" x14ac:dyDescent="0.25">
      <c r="A43" s="20"/>
      <c r="B43" s="20"/>
      <c r="C43" s="20"/>
      <c r="D43" s="20" t="s">
        <v>25</v>
      </c>
      <c r="E43" s="44">
        <v>1171645994.3800001</v>
      </c>
    </row>
    <row r="44" spans="1:5" ht="15.75" x14ac:dyDescent="0.25">
      <c r="A44" s="20"/>
      <c r="B44" s="20"/>
      <c r="C44" s="20"/>
      <c r="D44" s="20" t="s">
        <v>2</v>
      </c>
      <c r="E44" s="44">
        <v>315660</v>
      </c>
    </row>
    <row r="45" spans="1:5" ht="15.75" x14ac:dyDescent="0.25">
      <c r="A45" s="20"/>
      <c r="B45" s="24" t="s">
        <v>9</v>
      </c>
      <c r="C45" s="20"/>
      <c r="D45" s="20"/>
      <c r="E45" s="3"/>
    </row>
    <row r="46" spans="1:5" ht="15.75" x14ac:dyDescent="0.25">
      <c r="A46" s="20"/>
      <c r="B46" s="20"/>
      <c r="C46" s="30"/>
      <c r="D46" s="20" t="s">
        <v>26</v>
      </c>
      <c r="E46" s="44">
        <v>39321073.549999997</v>
      </c>
    </row>
    <row r="47" spans="1:5" ht="15.75" x14ac:dyDescent="0.25">
      <c r="A47" s="20"/>
      <c r="B47" s="20"/>
      <c r="C47" s="20"/>
      <c r="D47" s="20" t="s">
        <v>25</v>
      </c>
      <c r="E47" s="44">
        <v>63220860.969999999</v>
      </c>
    </row>
    <row r="48" spans="1:5" ht="15.75" x14ac:dyDescent="0.25">
      <c r="A48" s="20"/>
      <c r="B48" s="20"/>
      <c r="C48" s="20"/>
      <c r="D48" s="20" t="s">
        <v>2</v>
      </c>
      <c r="E48" s="44">
        <v>11378025.470000001</v>
      </c>
    </row>
    <row r="49" spans="1:5" ht="15.75" x14ac:dyDescent="0.25">
      <c r="A49" s="20"/>
      <c r="B49" s="24" t="s">
        <v>8</v>
      </c>
      <c r="C49" s="20"/>
      <c r="D49" s="20"/>
      <c r="E49" s="5"/>
    </row>
    <row r="50" spans="1:5" ht="15.75" x14ac:dyDescent="0.25">
      <c r="A50" s="31"/>
      <c r="B50" s="31"/>
      <c r="C50" s="31"/>
      <c r="D50" s="20" t="s">
        <v>26</v>
      </c>
      <c r="E50" s="44">
        <v>373138859.95999998</v>
      </c>
    </row>
    <row r="51" spans="1:5" ht="15.75" x14ac:dyDescent="0.25">
      <c r="A51" s="20"/>
      <c r="B51" s="20"/>
      <c r="C51" s="20"/>
      <c r="D51" s="20" t="s">
        <v>25</v>
      </c>
      <c r="E51" s="44">
        <v>93835130.959999993</v>
      </c>
    </row>
    <row r="52" spans="1:5" ht="15.75" x14ac:dyDescent="0.25">
      <c r="A52" s="20"/>
      <c r="B52" s="20"/>
      <c r="C52" s="20"/>
      <c r="D52" s="20" t="s">
        <v>2</v>
      </c>
      <c r="E52" s="44">
        <v>0</v>
      </c>
    </row>
    <row r="53" spans="1:5" ht="15.75" x14ac:dyDescent="0.25">
      <c r="A53" s="20"/>
      <c r="B53" s="24" t="s">
        <v>7</v>
      </c>
      <c r="C53" s="20"/>
      <c r="D53" s="20"/>
      <c r="E53" s="5"/>
    </row>
    <row r="54" spans="1:5" ht="15.75" x14ac:dyDescent="0.25">
      <c r="A54" s="20"/>
      <c r="B54" s="20"/>
      <c r="C54" s="20"/>
      <c r="D54" s="20" t="s">
        <v>26</v>
      </c>
      <c r="E54" s="4">
        <v>0</v>
      </c>
    </row>
    <row r="55" spans="1:5" ht="15.75" x14ac:dyDescent="0.25">
      <c r="A55" s="20"/>
      <c r="B55" s="20"/>
      <c r="C55" s="20"/>
      <c r="D55" s="20" t="s">
        <v>25</v>
      </c>
      <c r="E55" s="4">
        <v>0</v>
      </c>
    </row>
    <row r="56" spans="1:5" ht="15.75" x14ac:dyDescent="0.25">
      <c r="A56" s="20"/>
      <c r="B56" s="20"/>
      <c r="C56" s="30"/>
      <c r="D56" s="20" t="s">
        <v>2</v>
      </c>
      <c r="E56" s="7">
        <v>0</v>
      </c>
    </row>
    <row r="57" spans="1:5" ht="15.75" x14ac:dyDescent="0.25">
      <c r="A57" s="20"/>
      <c r="B57" s="24" t="s">
        <v>6</v>
      </c>
      <c r="C57" s="20"/>
      <c r="D57" s="20"/>
      <c r="E57" s="11"/>
    </row>
    <row r="58" spans="1:5" ht="15.75" x14ac:dyDescent="0.25">
      <c r="A58" s="20"/>
      <c r="B58" s="20"/>
      <c r="C58" s="20"/>
      <c r="D58" s="20" t="s">
        <v>26</v>
      </c>
      <c r="E58" s="44">
        <v>118904447.87</v>
      </c>
    </row>
    <row r="59" spans="1:5" ht="15.75" x14ac:dyDescent="0.25">
      <c r="A59" s="20"/>
      <c r="B59" s="20"/>
      <c r="C59" s="20"/>
      <c r="D59" s="20" t="s">
        <v>25</v>
      </c>
      <c r="E59" s="44">
        <v>75179831.159999996</v>
      </c>
    </row>
    <row r="60" spans="1:5" ht="15.75" x14ac:dyDescent="0.25">
      <c r="A60" s="20"/>
      <c r="B60" s="20"/>
      <c r="C60" s="20"/>
      <c r="D60" s="20" t="s">
        <v>2</v>
      </c>
      <c r="E60" s="44">
        <v>0</v>
      </c>
    </row>
    <row r="61" spans="1:5" ht="15.75" x14ac:dyDescent="0.25">
      <c r="A61" s="20"/>
      <c r="B61" s="24" t="s">
        <v>5</v>
      </c>
      <c r="C61" s="20"/>
      <c r="D61" s="20"/>
      <c r="E61" s="11"/>
    </row>
    <row r="62" spans="1:5" ht="15.75" x14ac:dyDescent="0.25">
      <c r="A62" s="20"/>
      <c r="B62" s="20"/>
      <c r="C62" s="20"/>
      <c r="D62" s="20" t="s">
        <v>26</v>
      </c>
      <c r="E62" s="44">
        <v>55920763.649999999</v>
      </c>
    </row>
    <row r="63" spans="1:5" ht="15.75" x14ac:dyDescent="0.25">
      <c r="A63" s="20"/>
      <c r="B63" s="24"/>
      <c r="C63" s="20"/>
      <c r="D63" s="20" t="s">
        <v>25</v>
      </c>
      <c r="E63" s="44">
        <v>215793127.41999999</v>
      </c>
    </row>
    <row r="64" spans="1:5" ht="15.75" x14ac:dyDescent="0.25">
      <c r="A64" s="20"/>
      <c r="B64" s="20"/>
      <c r="C64" s="20"/>
      <c r="D64" s="20" t="s">
        <v>2</v>
      </c>
      <c r="E64" s="57">
        <v>0</v>
      </c>
    </row>
    <row r="65" spans="1:5" ht="15.75" x14ac:dyDescent="0.25">
      <c r="A65" s="20"/>
      <c r="B65" s="24" t="s">
        <v>4</v>
      </c>
      <c r="C65" s="20"/>
      <c r="D65" s="20"/>
      <c r="E65" s="5"/>
    </row>
    <row r="66" spans="1:5" ht="15.75" x14ac:dyDescent="0.25">
      <c r="A66" s="20"/>
      <c r="B66" s="20"/>
      <c r="C66" s="20"/>
      <c r="D66" s="20" t="s">
        <v>26</v>
      </c>
      <c r="E66" s="44">
        <v>110986802.19</v>
      </c>
    </row>
    <row r="67" spans="1:5" ht="15.75" x14ac:dyDescent="0.25">
      <c r="A67" s="20"/>
      <c r="B67" s="20"/>
      <c r="C67" s="20"/>
      <c r="D67" s="20" t="s">
        <v>25</v>
      </c>
      <c r="E67" s="44">
        <v>36745516.729999997</v>
      </c>
    </row>
    <row r="68" spans="1:5" ht="15.75" x14ac:dyDescent="0.25">
      <c r="A68" s="20"/>
      <c r="B68" s="20"/>
      <c r="C68" s="20"/>
      <c r="D68" s="20" t="s">
        <v>2</v>
      </c>
      <c r="E68" s="44">
        <v>0</v>
      </c>
    </row>
    <row r="69" spans="1:5" ht="15.75" x14ac:dyDescent="0.25">
      <c r="A69" s="20"/>
      <c r="B69" s="24" t="s">
        <v>27</v>
      </c>
      <c r="C69" s="20"/>
      <c r="D69" s="20"/>
      <c r="E69" s="3"/>
    </row>
    <row r="70" spans="1:5" ht="15.75" x14ac:dyDescent="0.25">
      <c r="A70" s="20"/>
      <c r="B70" s="20"/>
      <c r="C70" s="20"/>
      <c r="D70" s="20" t="s">
        <v>26</v>
      </c>
      <c r="E70" s="6">
        <v>0</v>
      </c>
    </row>
    <row r="71" spans="1:5" ht="15.75" x14ac:dyDescent="0.25">
      <c r="A71" s="20"/>
      <c r="B71" s="20"/>
      <c r="C71" s="20"/>
      <c r="D71" s="20" t="s">
        <v>25</v>
      </c>
      <c r="E71" s="6">
        <v>0</v>
      </c>
    </row>
    <row r="72" spans="1:5" ht="15.75" x14ac:dyDescent="0.25">
      <c r="A72" s="20"/>
      <c r="B72" s="20"/>
      <c r="C72" s="20"/>
      <c r="D72" s="20" t="s">
        <v>2</v>
      </c>
      <c r="E72" s="10">
        <v>0</v>
      </c>
    </row>
    <row r="73" spans="1:5" ht="15.75" x14ac:dyDescent="0.25">
      <c r="A73" s="20"/>
      <c r="B73" s="24" t="s">
        <v>24</v>
      </c>
      <c r="C73" s="20"/>
      <c r="D73" s="20"/>
      <c r="E73" s="3"/>
    </row>
    <row r="74" spans="1:5" ht="15.75" x14ac:dyDescent="0.25">
      <c r="A74" s="20"/>
      <c r="B74" s="20"/>
      <c r="C74" s="20" t="s">
        <v>23</v>
      </c>
      <c r="D74" s="20"/>
      <c r="E74" s="6"/>
    </row>
    <row r="75" spans="1:5" ht="15.75" x14ac:dyDescent="0.25">
      <c r="A75" s="20"/>
      <c r="B75" s="20"/>
      <c r="C75" s="20"/>
      <c r="D75" s="20" t="s">
        <v>22</v>
      </c>
      <c r="E75" s="44">
        <v>128364594.54000001</v>
      </c>
    </row>
    <row r="76" spans="1:5" ht="15.75" x14ac:dyDescent="0.25">
      <c r="A76" s="20"/>
      <c r="B76" s="20"/>
      <c r="C76" s="20"/>
      <c r="D76" s="20" t="s">
        <v>21</v>
      </c>
      <c r="E76" s="26">
        <v>0</v>
      </c>
    </row>
    <row r="77" spans="1:5" ht="15.75" x14ac:dyDescent="0.25">
      <c r="A77" s="20"/>
      <c r="B77" s="20"/>
      <c r="C77" s="32" t="s">
        <v>20</v>
      </c>
      <c r="D77" s="20"/>
      <c r="E77" s="6"/>
    </row>
    <row r="78" spans="1:5" ht="15.75" x14ac:dyDescent="0.25">
      <c r="A78" s="20"/>
      <c r="B78" s="20"/>
      <c r="C78" s="20"/>
      <c r="D78" s="20" t="s">
        <v>14</v>
      </c>
      <c r="E78" s="44">
        <v>179019032.09999999</v>
      </c>
    </row>
    <row r="79" spans="1:5" ht="15.75" x14ac:dyDescent="0.25">
      <c r="A79" s="20"/>
      <c r="B79" s="20"/>
      <c r="C79" s="20"/>
      <c r="D79" s="20" t="s">
        <v>13</v>
      </c>
      <c r="E79" s="39">
        <v>0</v>
      </c>
    </row>
    <row r="80" spans="1:5" ht="15.75" x14ac:dyDescent="0.25">
      <c r="A80" s="20"/>
      <c r="B80" s="20"/>
      <c r="C80" s="20" t="s">
        <v>19</v>
      </c>
      <c r="D80" s="20"/>
      <c r="E80" s="7"/>
    </row>
    <row r="81" spans="1:9" ht="15.75" x14ac:dyDescent="0.25">
      <c r="A81" s="20"/>
      <c r="B81" s="20"/>
      <c r="C81" s="20"/>
      <c r="D81" s="32" t="s">
        <v>14</v>
      </c>
      <c r="E81" s="39">
        <v>0</v>
      </c>
      <c r="F81" s="33"/>
    </row>
    <row r="82" spans="1:9" ht="15.75" x14ac:dyDescent="0.25">
      <c r="A82" s="20"/>
      <c r="B82" s="20"/>
      <c r="C82" s="20"/>
      <c r="D82" s="32" t="s">
        <v>13</v>
      </c>
      <c r="E82" s="39">
        <v>0</v>
      </c>
    </row>
    <row r="83" spans="1:9" ht="15.75" x14ac:dyDescent="0.25">
      <c r="A83" s="20"/>
      <c r="B83" s="20"/>
      <c r="C83" s="20" t="s">
        <v>18</v>
      </c>
      <c r="D83" s="20"/>
    </row>
    <row r="84" spans="1:9" ht="15.75" x14ac:dyDescent="0.25">
      <c r="A84" s="20"/>
      <c r="B84" s="20"/>
      <c r="C84" s="20"/>
      <c r="D84" s="20" t="s">
        <v>14</v>
      </c>
      <c r="E84" s="9">
        <v>0</v>
      </c>
    </row>
    <row r="85" spans="1:9" ht="15.75" x14ac:dyDescent="0.25">
      <c r="A85" s="20"/>
      <c r="B85" s="20"/>
      <c r="C85" s="20"/>
      <c r="D85" s="20" t="s">
        <v>13</v>
      </c>
      <c r="E85" s="9">
        <v>0</v>
      </c>
    </row>
    <row r="86" spans="1:9" ht="15.75" x14ac:dyDescent="0.25">
      <c r="A86" s="20"/>
      <c r="B86" s="20"/>
      <c r="C86" s="20" t="s">
        <v>17</v>
      </c>
      <c r="D86" s="20"/>
      <c r="E86" s="6"/>
    </row>
    <row r="87" spans="1:9" ht="15.75" x14ac:dyDescent="0.25">
      <c r="A87" s="20"/>
      <c r="B87" s="20"/>
      <c r="C87" s="20"/>
      <c r="D87" s="20" t="s">
        <v>14</v>
      </c>
      <c r="E87" s="44">
        <v>326560710.12</v>
      </c>
    </row>
    <row r="88" spans="1:9" ht="15.75" x14ac:dyDescent="0.25">
      <c r="A88" s="20"/>
      <c r="B88" s="20"/>
      <c r="C88" s="20"/>
      <c r="D88" s="20" t="s">
        <v>13</v>
      </c>
      <c r="E88" s="39">
        <v>0</v>
      </c>
    </row>
    <row r="89" spans="1:9" ht="15.75" x14ac:dyDescent="0.25">
      <c r="A89" s="20"/>
      <c r="B89" s="20"/>
      <c r="C89" s="20" t="s">
        <v>16</v>
      </c>
      <c r="D89" s="20"/>
      <c r="E89" s="6"/>
    </row>
    <row r="90" spans="1:9" ht="15.75" x14ac:dyDescent="0.25">
      <c r="A90" s="20"/>
      <c r="B90" s="20"/>
      <c r="C90" s="20"/>
      <c r="D90" s="20" t="s">
        <v>15</v>
      </c>
      <c r="E90" s="6">
        <v>0</v>
      </c>
    </row>
    <row r="91" spans="1:9" ht="15.75" x14ac:dyDescent="0.25">
      <c r="A91" s="20"/>
      <c r="B91" s="20"/>
      <c r="C91" s="20"/>
      <c r="D91" s="20" t="s">
        <v>14</v>
      </c>
      <c r="E91" s="39">
        <v>0</v>
      </c>
    </row>
    <row r="92" spans="1:9" ht="15.75" x14ac:dyDescent="0.25">
      <c r="A92" s="20"/>
      <c r="B92" s="20"/>
      <c r="C92" s="20"/>
      <c r="D92" s="20" t="s">
        <v>13</v>
      </c>
      <c r="E92" s="39">
        <v>0</v>
      </c>
    </row>
    <row r="93" spans="1:9" ht="15.75" x14ac:dyDescent="0.25">
      <c r="A93" s="24" t="s">
        <v>12</v>
      </c>
      <c r="D93" s="20"/>
      <c r="E93" s="8">
        <f>SUM(E41:E92)</f>
        <v>3651273462.0699997</v>
      </c>
    </row>
    <row r="94" spans="1:9" ht="15.75" x14ac:dyDescent="0.25">
      <c r="A94" s="24" t="s">
        <v>11</v>
      </c>
      <c r="B94" s="20"/>
      <c r="C94" s="24"/>
      <c r="D94" s="32"/>
      <c r="E94" s="6"/>
    </row>
    <row r="95" spans="1:9" ht="15.75" x14ac:dyDescent="0.25">
      <c r="A95" s="20"/>
      <c r="B95" s="24" t="s">
        <v>10</v>
      </c>
      <c r="C95" s="20"/>
      <c r="D95" s="20"/>
      <c r="E95" s="7"/>
      <c r="H95" s="35"/>
      <c r="I95" s="25"/>
    </row>
    <row r="96" spans="1:9" ht="15.75" x14ac:dyDescent="0.25">
      <c r="A96" s="20"/>
      <c r="B96" s="20"/>
      <c r="C96" s="20"/>
      <c r="D96" s="20" t="s">
        <v>2</v>
      </c>
      <c r="E96" s="44">
        <v>193901141.30000001</v>
      </c>
      <c r="F96" s="35"/>
      <c r="G96" s="20"/>
      <c r="I96" s="25"/>
    </row>
    <row r="97" spans="1:9" ht="15.75" x14ac:dyDescent="0.25">
      <c r="A97" s="20"/>
      <c r="B97" s="24" t="s">
        <v>9</v>
      </c>
      <c r="C97" s="20"/>
      <c r="D97" s="20"/>
      <c r="E97" s="6"/>
      <c r="F97" s="35"/>
      <c r="G97" s="20"/>
      <c r="H97" s="35"/>
      <c r="I97" s="25"/>
    </row>
    <row r="98" spans="1:9" ht="15.75" x14ac:dyDescent="0.25">
      <c r="B98" s="20"/>
      <c r="C98" s="20"/>
      <c r="D98" s="20" t="s">
        <v>2</v>
      </c>
      <c r="E98" s="39">
        <v>0</v>
      </c>
    </row>
    <row r="99" spans="1:9" ht="15.75" customHeight="1" x14ac:dyDescent="0.25">
      <c r="B99" s="24" t="s">
        <v>8</v>
      </c>
      <c r="C99" s="20"/>
      <c r="D99" s="20"/>
      <c r="E99" s="3"/>
    </row>
    <row r="100" spans="1:9" ht="15.75" customHeight="1" x14ac:dyDescent="0.25">
      <c r="B100" s="20"/>
      <c r="C100" s="20"/>
      <c r="D100" s="20" t="s">
        <v>2</v>
      </c>
      <c r="E100" s="39">
        <v>0</v>
      </c>
    </row>
    <row r="101" spans="1:9" ht="15.75" customHeight="1" x14ac:dyDescent="0.25">
      <c r="B101" s="24" t="s">
        <v>7</v>
      </c>
      <c r="C101" s="20"/>
      <c r="D101" s="20"/>
      <c r="E101" s="3"/>
    </row>
    <row r="102" spans="1:9" ht="15.75" x14ac:dyDescent="0.25">
      <c r="B102" s="20"/>
      <c r="C102" s="30"/>
      <c r="D102" s="20" t="s">
        <v>2</v>
      </c>
      <c r="E102" s="5">
        <v>0</v>
      </c>
    </row>
    <row r="103" spans="1:9" ht="15.75" x14ac:dyDescent="0.25">
      <c r="B103" s="24" t="s">
        <v>6</v>
      </c>
      <c r="C103" s="20"/>
      <c r="D103" s="20"/>
      <c r="E103" s="3"/>
    </row>
    <row r="104" spans="1:9" ht="15.75" x14ac:dyDescent="0.25">
      <c r="B104" s="20"/>
      <c r="C104" s="20"/>
      <c r="D104" s="20" t="s">
        <v>2</v>
      </c>
      <c r="E104" s="44">
        <v>141244400</v>
      </c>
    </row>
    <row r="105" spans="1:9" ht="15.75" x14ac:dyDescent="0.25">
      <c r="B105" s="24" t="s">
        <v>5</v>
      </c>
      <c r="C105" s="20"/>
      <c r="D105" s="20"/>
      <c r="E105" s="3"/>
    </row>
    <row r="106" spans="1:9" ht="15.75" x14ac:dyDescent="0.25">
      <c r="B106" s="20"/>
      <c r="C106" s="20"/>
      <c r="D106" s="20" t="s">
        <v>2</v>
      </c>
      <c r="E106" s="44">
        <v>15913506.220000001</v>
      </c>
    </row>
    <row r="107" spans="1:9" ht="15.75" x14ac:dyDescent="0.25">
      <c r="B107" s="24" t="s">
        <v>4</v>
      </c>
      <c r="C107" s="20"/>
      <c r="D107" s="20"/>
      <c r="E107" s="3"/>
    </row>
    <row r="108" spans="1:9" ht="15.75" x14ac:dyDescent="0.25">
      <c r="B108" s="20"/>
      <c r="C108" s="20"/>
      <c r="D108" s="20" t="s">
        <v>2</v>
      </c>
      <c r="E108" s="44">
        <v>437410841.35000002</v>
      </c>
    </row>
    <row r="109" spans="1:9" ht="15.75" x14ac:dyDescent="0.25">
      <c r="A109" s="24"/>
      <c r="B109" s="24" t="s">
        <v>3</v>
      </c>
      <c r="C109" s="20"/>
      <c r="D109" s="20"/>
      <c r="E109" s="3"/>
    </row>
    <row r="110" spans="1:9" ht="15.75" x14ac:dyDescent="0.25">
      <c r="B110" s="20"/>
      <c r="C110" s="20"/>
      <c r="D110" s="20" t="s">
        <v>2</v>
      </c>
      <c r="E110" s="44">
        <v>127005975.81</v>
      </c>
      <c r="F110" s="34"/>
    </row>
    <row r="111" spans="1:9" ht="15.75" x14ac:dyDescent="0.25">
      <c r="A111" s="24" t="s">
        <v>1</v>
      </c>
      <c r="E111" s="2">
        <f>SUM(E96,E98,E100,E102,E104,E106,E108,E110)</f>
        <v>915475864.68000007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4566749326.75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AC38-0044-415D-A893-7ED8C55737AF}">
  <dimension ref="A1:I112"/>
  <sheetViews>
    <sheetView topLeftCell="A9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8" t="s">
        <v>66</v>
      </c>
      <c r="B1" s="18"/>
      <c r="C1" s="18"/>
      <c r="D1" s="18"/>
      <c r="E1" s="18"/>
      <c r="F1" s="18"/>
      <c r="G1" s="18"/>
      <c r="H1" s="18"/>
      <c r="I1" s="18"/>
    </row>
    <row r="2" spans="1:9" ht="15.75" x14ac:dyDescent="0.25">
      <c r="A2" s="19" t="s">
        <v>62</v>
      </c>
      <c r="B2" s="19"/>
      <c r="C2" s="19"/>
      <c r="D2" s="19"/>
      <c r="E2" s="19"/>
      <c r="F2" s="19"/>
      <c r="G2" s="19"/>
      <c r="H2" s="19"/>
      <c r="I2" s="19"/>
    </row>
    <row r="3" spans="1:9" ht="15.75" x14ac:dyDescent="0.25">
      <c r="A3" s="18" t="s">
        <v>73</v>
      </c>
      <c r="B3" s="18"/>
      <c r="C3" s="18"/>
      <c r="D3" s="18"/>
      <c r="E3" s="18"/>
      <c r="F3" s="18"/>
      <c r="G3" s="18"/>
      <c r="H3" s="18"/>
      <c r="I3" s="18"/>
    </row>
    <row r="4" spans="1:9" ht="15.75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t="15.75" x14ac:dyDescent="0.25">
      <c r="A5" s="20"/>
      <c r="B5" s="20"/>
      <c r="C5" s="20"/>
      <c r="D5" s="20"/>
      <c r="E5" s="21"/>
      <c r="F5" s="21"/>
      <c r="G5" s="21"/>
      <c r="H5" s="17"/>
      <c r="I5" s="17"/>
    </row>
    <row r="6" spans="1:9" ht="15.75" customHeight="1" x14ac:dyDescent="0.25">
      <c r="A6" s="18" t="s">
        <v>61</v>
      </c>
      <c r="B6" s="18"/>
      <c r="C6" s="18"/>
      <c r="D6" s="18"/>
      <c r="E6" s="22" t="s">
        <v>60</v>
      </c>
    </row>
    <row r="7" spans="1:9" ht="15" customHeight="1" x14ac:dyDescent="0.25">
      <c r="A7" s="18"/>
      <c r="B7" s="18"/>
      <c r="C7" s="18"/>
      <c r="D7" s="18"/>
      <c r="E7" s="23"/>
    </row>
    <row r="8" spans="1:9" ht="15.75" x14ac:dyDescent="0.25">
      <c r="A8" s="24" t="s">
        <v>59</v>
      </c>
      <c r="B8" s="20"/>
      <c r="C8" s="20"/>
      <c r="D8" s="20"/>
      <c r="E8" s="25"/>
    </row>
    <row r="9" spans="1:9" ht="15.75" x14ac:dyDescent="0.25">
      <c r="A9" s="20"/>
      <c r="B9" s="20" t="s">
        <v>58</v>
      </c>
      <c r="C9" s="20"/>
      <c r="D9" s="20"/>
      <c r="E9" s="25"/>
    </row>
    <row r="10" spans="1:9" ht="15.75" x14ac:dyDescent="0.25">
      <c r="A10" s="20"/>
      <c r="B10" s="20"/>
      <c r="C10" s="20" t="s">
        <v>57</v>
      </c>
      <c r="D10" s="20"/>
    </row>
    <row r="11" spans="1:9" ht="15.75" customHeight="1" x14ac:dyDescent="0.25">
      <c r="A11" s="20"/>
      <c r="B11" s="20"/>
      <c r="C11" s="20"/>
      <c r="D11" s="20" t="s">
        <v>56</v>
      </c>
      <c r="E11" s="45">
        <v>33559322.100000001</v>
      </c>
    </row>
    <row r="12" spans="1:9" ht="15.75" x14ac:dyDescent="0.25">
      <c r="A12" s="20"/>
      <c r="B12" s="20"/>
      <c r="C12" s="20"/>
      <c r="D12" s="20" t="s">
        <v>55</v>
      </c>
      <c r="E12" s="45">
        <v>34126853.810000002</v>
      </c>
    </row>
    <row r="13" spans="1:9" ht="15.75" x14ac:dyDescent="0.25">
      <c r="A13" s="20"/>
      <c r="B13" s="20"/>
      <c r="C13" s="20"/>
      <c r="D13" s="20" t="s">
        <v>54</v>
      </c>
      <c r="E13" s="56">
        <v>198098.32</v>
      </c>
    </row>
    <row r="14" spans="1:9" ht="15.75" x14ac:dyDescent="0.25">
      <c r="A14" s="20"/>
      <c r="B14" s="20"/>
      <c r="C14" s="20" t="s">
        <v>53</v>
      </c>
      <c r="D14" s="20"/>
      <c r="E14" s="13">
        <f>SUM(E11:E13)</f>
        <v>67884274.229999989</v>
      </c>
    </row>
    <row r="15" spans="1:9" ht="15.75" x14ac:dyDescent="0.25">
      <c r="A15" s="20"/>
      <c r="B15" s="20"/>
      <c r="C15" s="20" t="s">
        <v>52</v>
      </c>
      <c r="D15" s="20"/>
      <c r="E15" s="14"/>
    </row>
    <row r="16" spans="1:9" ht="15.75" x14ac:dyDescent="0.25">
      <c r="A16" s="20"/>
      <c r="B16" s="20"/>
      <c r="C16" s="20"/>
      <c r="D16" s="20" t="s">
        <v>51</v>
      </c>
      <c r="E16" s="45">
        <v>15198589.68</v>
      </c>
    </row>
    <row r="17" spans="1:5" ht="15.75" x14ac:dyDescent="0.25">
      <c r="A17" s="20"/>
      <c r="B17" s="20"/>
      <c r="C17" s="20"/>
      <c r="D17" s="20" t="s">
        <v>50</v>
      </c>
      <c r="E17" s="45">
        <v>55162907.100000001</v>
      </c>
    </row>
    <row r="18" spans="1:5" ht="15.75" x14ac:dyDescent="0.25">
      <c r="A18" s="20"/>
      <c r="B18" s="20"/>
      <c r="C18" s="28"/>
      <c r="D18" s="20" t="s">
        <v>49</v>
      </c>
      <c r="E18" s="45">
        <v>11631762.25</v>
      </c>
    </row>
    <row r="19" spans="1:5" ht="15.75" x14ac:dyDescent="0.25">
      <c r="A19" s="20"/>
      <c r="B19" s="20"/>
      <c r="C19" s="20" t="s">
        <v>48</v>
      </c>
      <c r="D19" s="20"/>
      <c r="E19" s="13">
        <f>SUM(E16:E18)</f>
        <v>81993259.030000001</v>
      </c>
    </row>
    <row r="20" spans="1:5" ht="15.75" x14ac:dyDescent="0.25">
      <c r="A20" s="20"/>
      <c r="B20" s="20" t="s">
        <v>47</v>
      </c>
      <c r="C20" s="20"/>
      <c r="D20" s="20"/>
      <c r="E20" s="3"/>
    </row>
    <row r="21" spans="1:5" ht="15.75" x14ac:dyDescent="0.25">
      <c r="A21" s="20"/>
      <c r="B21" s="20"/>
      <c r="C21" s="20" t="s">
        <v>46</v>
      </c>
      <c r="D21" s="20"/>
      <c r="E21" s="45">
        <v>391446158</v>
      </c>
    </row>
    <row r="22" spans="1:5" ht="15.75" x14ac:dyDescent="0.25">
      <c r="A22" s="20"/>
      <c r="B22" s="20"/>
      <c r="C22" s="20" t="s">
        <v>45</v>
      </c>
      <c r="D22" s="20"/>
      <c r="E22" s="45">
        <v>889379.69</v>
      </c>
    </row>
    <row r="23" spans="1:5" ht="15.75" x14ac:dyDescent="0.25">
      <c r="A23" s="20"/>
      <c r="B23" s="20"/>
      <c r="C23" s="20" t="s">
        <v>44</v>
      </c>
      <c r="D23" s="20"/>
      <c r="E23" s="7"/>
    </row>
    <row r="24" spans="1:5" ht="15.75" x14ac:dyDescent="0.25">
      <c r="A24" s="20"/>
      <c r="B24" s="20"/>
      <c r="C24" s="20"/>
      <c r="D24" s="20" t="s">
        <v>43</v>
      </c>
      <c r="E24" s="45">
        <v>17625981.109999999</v>
      </c>
    </row>
    <row r="25" spans="1:5" ht="15.75" x14ac:dyDescent="0.25">
      <c r="A25" s="20"/>
      <c r="B25" s="20"/>
      <c r="C25" s="20"/>
      <c r="D25" s="20" t="s">
        <v>42</v>
      </c>
      <c r="E25" s="6">
        <v>0</v>
      </c>
    </row>
    <row r="26" spans="1:5" ht="15.75" x14ac:dyDescent="0.25">
      <c r="A26" s="20"/>
      <c r="B26" s="20"/>
      <c r="C26" s="20"/>
      <c r="D26" s="20" t="s">
        <v>41</v>
      </c>
      <c r="E26" s="45">
        <v>185441.87</v>
      </c>
    </row>
    <row r="27" spans="1:5" ht="15.75" x14ac:dyDescent="0.25">
      <c r="A27" s="20"/>
      <c r="B27" s="20"/>
      <c r="C27" s="20"/>
      <c r="D27" s="20" t="s">
        <v>40</v>
      </c>
      <c r="E27" s="26">
        <v>0</v>
      </c>
    </row>
    <row r="28" spans="1:5" ht="15.75" x14ac:dyDescent="0.25">
      <c r="A28" s="20"/>
      <c r="B28" s="20"/>
      <c r="C28" s="20" t="s">
        <v>39</v>
      </c>
      <c r="D28" s="20"/>
      <c r="E28" s="16"/>
    </row>
    <row r="29" spans="1:5" ht="15.75" x14ac:dyDescent="0.25">
      <c r="A29" s="20"/>
      <c r="B29" s="20"/>
      <c r="C29" s="20"/>
      <c r="D29" s="20" t="s">
        <v>38</v>
      </c>
      <c r="E29" s="26">
        <v>0</v>
      </c>
    </row>
    <row r="30" spans="1:5" ht="15.75" x14ac:dyDescent="0.25">
      <c r="A30" s="20"/>
      <c r="B30" s="20"/>
      <c r="C30" s="20"/>
      <c r="D30" s="20" t="s">
        <v>37</v>
      </c>
      <c r="E30" s="44">
        <v>0</v>
      </c>
    </row>
    <row r="31" spans="1:5" ht="15.75" x14ac:dyDescent="0.25">
      <c r="A31" s="20"/>
      <c r="B31" s="20"/>
      <c r="C31" s="20" t="s">
        <v>36</v>
      </c>
      <c r="D31" s="20"/>
      <c r="E31" s="39">
        <v>0</v>
      </c>
    </row>
    <row r="32" spans="1:5" ht="15.75" x14ac:dyDescent="0.25">
      <c r="A32" s="20"/>
      <c r="B32" s="20"/>
      <c r="C32" s="20" t="s">
        <v>35</v>
      </c>
      <c r="D32" s="20"/>
      <c r="E32" s="3"/>
    </row>
    <row r="33" spans="1:5" ht="15.75" x14ac:dyDescent="0.25">
      <c r="A33" s="20"/>
      <c r="B33" s="20"/>
      <c r="C33" s="20"/>
      <c r="D33" s="20" t="s">
        <v>34</v>
      </c>
      <c r="E33" s="44">
        <v>0</v>
      </c>
    </row>
    <row r="34" spans="1:5" ht="15.75" x14ac:dyDescent="0.25">
      <c r="A34" s="20"/>
      <c r="B34" s="20"/>
      <c r="C34" s="20"/>
      <c r="D34" s="20" t="s">
        <v>33</v>
      </c>
      <c r="E34" s="4">
        <v>0</v>
      </c>
    </row>
    <row r="35" spans="1:5" ht="15.75" x14ac:dyDescent="0.25">
      <c r="A35" s="20"/>
      <c r="B35" s="20"/>
      <c r="C35" s="20"/>
      <c r="D35" s="20" t="s">
        <v>32</v>
      </c>
      <c r="E35" s="5">
        <v>0</v>
      </c>
    </row>
    <row r="36" spans="1:5" ht="15.75" x14ac:dyDescent="0.25">
      <c r="A36" s="20"/>
      <c r="B36" s="20" t="s">
        <v>31</v>
      </c>
      <c r="C36" s="20"/>
      <c r="D36" s="20"/>
      <c r="E36" s="39">
        <v>0</v>
      </c>
    </row>
    <row r="37" spans="1:5" ht="15.75" x14ac:dyDescent="0.25">
      <c r="A37" s="20"/>
      <c r="B37" s="24" t="s">
        <v>30</v>
      </c>
      <c r="C37" s="20"/>
      <c r="D37" s="20"/>
      <c r="E37" s="13">
        <f>SUM(E14,E19,E21:E36)</f>
        <v>560024493.93000007</v>
      </c>
    </row>
    <row r="38" spans="1:5" ht="15.75" x14ac:dyDescent="0.25">
      <c r="A38" s="20"/>
      <c r="B38" s="24"/>
      <c r="C38" s="20"/>
      <c r="D38" s="20"/>
      <c r="E38" s="12"/>
    </row>
    <row r="39" spans="1:5" ht="15.75" x14ac:dyDescent="0.25">
      <c r="A39" s="24" t="s">
        <v>29</v>
      </c>
      <c r="B39" s="24"/>
      <c r="C39" s="20"/>
      <c r="D39" s="20"/>
      <c r="E39" s="6"/>
    </row>
    <row r="40" spans="1:5" ht="15.75" x14ac:dyDescent="0.25">
      <c r="A40" s="24" t="s">
        <v>28</v>
      </c>
      <c r="B40" s="20"/>
      <c r="C40" s="20"/>
      <c r="D40" s="20"/>
      <c r="E40" s="6"/>
    </row>
    <row r="41" spans="1:5" ht="15.75" x14ac:dyDescent="0.25">
      <c r="A41" s="20"/>
      <c r="B41" s="24" t="s">
        <v>10</v>
      </c>
      <c r="C41" s="20"/>
      <c r="D41" s="20"/>
      <c r="E41" s="3"/>
    </row>
    <row r="42" spans="1:5" ht="15.75" x14ac:dyDescent="0.25">
      <c r="A42" s="20"/>
      <c r="B42" s="20"/>
      <c r="C42" s="20"/>
      <c r="D42" s="20" t="s">
        <v>26</v>
      </c>
      <c r="E42" s="45">
        <v>115252633.47</v>
      </c>
    </row>
    <row r="43" spans="1:5" ht="15.75" x14ac:dyDescent="0.25">
      <c r="A43" s="20"/>
      <c r="B43" s="20"/>
      <c r="C43" s="20"/>
      <c r="D43" s="20" t="s">
        <v>25</v>
      </c>
      <c r="E43" s="45">
        <v>84694071.049999997</v>
      </c>
    </row>
    <row r="44" spans="1:5" ht="15.75" x14ac:dyDescent="0.25">
      <c r="A44" s="20"/>
      <c r="B44" s="20"/>
      <c r="C44" s="20"/>
      <c r="D44" s="20" t="s">
        <v>2</v>
      </c>
      <c r="E44" s="45">
        <v>4562634.2</v>
      </c>
    </row>
    <row r="45" spans="1:5" ht="15.75" x14ac:dyDescent="0.25">
      <c r="A45" s="20"/>
      <c r="B45" s="24" t="s">
        <v>9</v>
      </c>
      <c r="C45" s="20"/>
      <c r="D45" s="20"/>
      <c r="E45" s="3"/>
    </row>
    <row r="46" spans="1:5" ht="15.75" x14ac:dyDescent="0.25">
      <c r="A46" s="20"/>
      <c r="B46" s="20"/>
      <c r="C46" s="30"/>
      <c r="D46" s="20" t="s">
        <v>26</v>
      </c>
      <c r="E46" s="45">
        <v>7134648.1299999999</v>
      </c>
    </row>
    <row r="47" spans="1:5" ht="15.75" x14ac:dyDescent="0.25">
      <c r="A47" s="20"/>
      <c r="B47" s="20"/>
      <c r="C47" s="20"/>
      <c r="D47" s="20" t="s">
        <v>25</v>
      </c>
      <c r="E47" s="45">
        <v>4073176.13</v>
      </c>
    </row>
    <row r="48" spans="1:5" ht="15.75" x14ac:dyDescent="0.25">
      <c r="A48" s="20"/>
      <c r="B48" s="20"/>
      <c r="C48" s="20"/>
      <c r="D48" s="20" t="s">
        <v>2</v>
      </c>
      <c r="E48" s="45">
        <v>0</v>
      </c>
    </row>
    <row r="49" spans="1:5" ht="15.75" x14ac:dyDescent="0.25">
      <c r="A49" s="20"/>
      <c r="B49" s="24" t="s">
        <v>8</v>
      </c>
      <c r="C49" s="20"/>
      <c r="D49" s="20"/>
      <c r="E49" s="5"/>
    </row>
    <row r="50" spans="1:5" ht="15.75" x14ac:dyDescent="0.25">
      <c r="A50" s="31"/>
      <c r="B50" s="31"/>
      <c r="C50" s="31"/>
      <c r="D50" s="20" t="s">
        <v>26</v>
      </c>
      <c r="E50" s="45">
        <v>16979646.739999998</v>
      </c>
    </row>
    <row r="51" spans="1:5" ht="15.75" x14ac:dyDescent="0.25">
      <c r="A51" s="20"/>
      <c r="B51" s="20"/>
      <c r="C51" s="20"/>
      <c r="D51" s="20" t="s">
        <v>25</v>
      </c>
      <c r="E51" s="45">
        <v>13564814.300000001</v>
      </c>
    </row>
    <row r="52" spans="1:5" ht="15.75" x14ac:dyDescent="0.25">
      <c r="A52" s="20"/>
      <c r="B52" s="20"/>
      <c r="C52" s="20"/>
      <c r="D52" s="20" t="s">
        <v>2</v>
      </c>
      <c r="E52" s="45">
        <v>722900</v>
      </c>
    </row>
    <row r="53" spans="1:5" ht="15.75" x14ac:dyDescent="0.25">
      <c r="A53" s="20"/>
      <c r="B53" s="24" t="s">
        <v>7</v>
      </c>
      <c r="C53" s="20"/>
      <c r="D53" s="20"/>
      <c r="E53" s="5"/>
    </row>
    <row r="54" spans="1:5" ht="15.75" x14ac:dyDescent="0.25">
      <c r="A54" s="20"/>
      <c r="B54" s="20"/>
      <c r="C54" s="20"/>
      <c r="D54" s="20" t="s">
        <v>26</v>
      </c>
      <c r="E54" s="4">
        <v>0</v>
      </c>
    </row>
    <row r="55" spans="1:5" ht="15.75" x14ac:dyDescent="0.25">
      <c r="A55" s="20"/>
      <c r="B55" s="20"/>
      <c r="C55" s="20"/>
      <c r="D55" s="20" t="s">
        <v>25</v>
      </c>
      <c r="E55" s="45">
        <v>433629.59</v>
      </c>
    </row>
    <row r="56" spans="1:5" ht="15.75" x14ac:dyDescent="0.25">
      <c r="A56" s="20"/>
      <c r="B56" s="20"/>
      <c r="C56" s="30"/>
      <c r="D56" s="20" t="s">
        <v>2</v>
      </c>
      <c r="E56" s="45">
        <v>130219</v>
      </c>
    </row>
    <row r="57" spans="1:5" ht="15.75" x14ac:dyDescent="0.25">
      <c r="A57" s="20"/>
      <c r="B57" s="24" t="s">
        <v>6</v>
      </c>
      <c r="C57" s="20"/>
      <c r="D57" s="20"/>
      <c r="E57" s="11"/>
    </row>
    <row r="58" spans="1:5" ht="15.75" x14ac:dyDescent="0.25">
      <c r="A58" s="20"/>
      <c r="B58" s="20"/>
      <c r="C58" s="20"/>
      <c r="D58" s="20" t="s">
        <v>26</v>
      </c>
      <c r="E58" s="44">
        <v>0</v>
      </c>
    </row>
    <row r="59" spans="1:5" ht="15.75" x14ac:dyDescent="0.25">
      <c r="A59" s="20"/>
      <c r="B59" s="20"/>
      <c r="C59" s="20"/>
      <c r="D59" s="20" t="s">
        <v>25</v>
      </c>
      <c r="E59" s="44">
        <v>0</v>
      </c>
    </row>
    <row r="60" spans="1:5" ht="15.75" x14ac:dyDescent="0.25">
      <c r="A60" s="20"/>
      <c r="B60" s="20"/>
      <c r="C60" s="20"/>
      <c r="D60" s="20" t="s">
        <v>2</v>
      </c>
      <c r="E60" s="44">
        <v>0</v>
      </c>
    </row>
    <row r="61" spans="1:5" ht="15.75" x14ac:dyDescent="0.25">
      <c r="A61" s="20"/>
      <c r="B61" s="24" t="s">
        <v>5</v>
      </c>
      <c r="C61" s="20"/>
      <c r="D61" s="20"/>
      <c r="E61" s="11"/>
    </row>
    <row r="62" spans="1:5" ht="15.75" x14ac:dyDescent="0.25">
      <c r="A62" s="20"/>
      <c r="B62" s="20"/>
      <c r="C62" s="20"/>
      <c r="D62" s="20" t="s">
        <v>26</v>
      </c>
      <c r="E62" s="45">
        <v>3868972.36</v>
      </c>
    </row>
    <row r="63" spans="1:5" ht="15.75" x14ac:dyDescent="0.25">
      <c r="A63" s="20"/>
      <c r="B63" s="24"/>
      <c r="C63" s="20"/>
      <c r="D63" s="20" t="s">
        <v>25</v>
      </c>
      <c r="E63" s="45">
        <v>13283516.34</v>
      </c>
    </row>
    <row r="64" spans="1:5" ht="15.75" x14ac:dyDescent="0.25">
      <c r="A64" s="20"/>
      <c r="B64" s="20"/>
      <c r="C64" s="20"/>
      <c r="D64" s="20" t="s">
        <v>2</v>
      </c>
      <c r="E64" s="45">
        <v>200117.5</v>
      </c>
    </row>
    <row r="65" spans="1:5" ht="15.75" x14ac:dyDescent="0.25">
      <c r="A65" s="20"/>
      <c r="B65" s="24" t="s">
        <v>4</v>
      </c>
      <c r="C65" s="20"/>
      <c r="D65" s="20"/>
      <c r="E65" s="5"/>
    </row>
    <row r="66" spans="1:5" ht="15.75" x14ac:dyDescent="0.25">
      <c r="A66" s="20"/>
      <c r="B66" s="20"/>
      <c r="C66" s="20"/>
      <c r="D66" s="20" t="s">
        <v>26</v>
      </c>
      <c r="E66" s="45">
        <v>48253802.780000001</v>
      </c>
    </row>
    <row r="67" spans="1:5" ht="15.75" x14ac:dyDescent="0.25">
      <c r="A67" s="20"/>
      <c r="B67" s="20"/>
      <c r="C67" s="20"/>
      <c r="D67" s="20" t="s">
        <v>25</v>
      </c>
      <c r="E67" s="45">
        <v>76936231.109999999</v>
      </c>
    </row>
    <row r="68" spans="1:5" ht="15.75" x14ac:dyDescent="0.25">
      <c r="A68" s="20"/>
      <c r="B68" s="20"/>
      <c r="C68" s="20"/>
      <c r="D68" s="20" t="s">
        <v>2</v>
      </c>
      <c r="E68" s="45">
        <v>13743678.83</v>
      </c>
    </row>
    <row r="69" spans="1:5" ht="15.75" x14ac:dyDescent="0.25">
      <c r="A69" s="20"/>
      <c r="B69" s="24" t="s">
        <v>27</v>
      </c>
      <c r="C69" s="20"/>
      <c r="D69" s="20"/>
      <c r="E69" s="3"/>
    </row>
    <row r="70" spans="1:5" ht="15.75" x14ac:dyDescent="0.25">
      <c r="A70" s="20"/>
      <c r="B70" s="20"/>
      <c r="C70" s="20"/>
      <c r="D70" s="20" t="s">
        <v>26</v>
      </c>
      <c r="E70" s="6">
        <v>0</v>
      </c>
    </row>
    <row r="71" spans="1:5" ht="15.75" x14ac:dyDescent="0.25">
      <c r="A71" s="20"/>
      <c r="B71" s="20"/>
      <c r="C71" s="20"/>
      <c r="D71" s="20" t="s">
        <v>25</v>
      </c>
      <c r="E71" s="6">
        <v>0</v>
      </c>
    </row>
    <row r="72" spans="1:5" ht="15.75" x14ac:dyDescent="0.25">
      <c r="A72" s="20"/>
      <c r="B72" s="20"/>
      <c r="C72" s="20"/>
      <c r="D72" s="20" t="s">
        <v>2</v>
      </c>
      <c r="E72" s="10">
        <v>0</v>
      </c>
    </row>
    <row r="73" spans="1:5" ht="15.75" x14ac:dyDescent="0.25">
      <c r="A73" s="20"/>
      <c r="B73" s="24" t="s">
        <v>24</v>
      </c>
      <c r="C73" s="20"/>
      <c r="D73" s="20"/>
      <c r="E73" s="3"/>
    </row>
    <row r="74" spans="1:5" ht="15.75" x14ac:dyDescent="0.25">
      <c r="A74" s="20"/>
      <c r="B74" s="20"/>
      <c r="C74" s="20" t="s">
        <v>23</v>
      </c>
      <c r="D74" s="20"/>
      <c r="E74" s="6"/>
    </row>
    <row r="75" spans="1:5" ht="15.75" x14ac:dyDescent="0.25">
      <c r="A75" s="20"/>
      <c r="B75" s="20"/>
      <c r="C75" s="20"/>
      <c r="D75" s="20" t="s">
        <v>22</v>
      </c>
      <c r="E75" s="45">
        <v>2209347.9500000002</v>
      </c>
    </row>
    <row r="76" spans="1:5" ht="15.75" x14ac:dyDescent="0.25">
      <c r="A76" s="20"/>
      <c r="B76" s="20"/>
      <c r="C76" s="20"/>
      <c r="D76" s="20" t="s">
        <v>21</v>
      </c>
      <c r="E76" s="45">
        <v>11004877.16</v>
      </c>
    </row>
    <row r="77" spans="1:5" ht="15.75" x14ac:dyDescent="0.25">
      <c r="A77" s="20"/>
      <c r="B77" s="20"/>
      <c r="C77" s="32" t="s">
        <v>20</v>
      </c>
      <c r="D77" s="20"/>
      <c r="E77" s="6"/>
    </row>
    <row r="78" spans="1:5" ht="15.75" x14ac:dyDescent="0.25">
      <c r="A78" s="20"/>
      <c r="B78" s="20"/>
      <c r="C78" s="20"/>
      <c r="D78" s="20" t="s">
        <v>14</v>
      </c>
      <c r="E78" s="45">
        <v>3177765.82</v>
      </c>
    </row>
    <row r="79" spans="1:5" ht="15.75" x14ac:dyDescent="0.25">
      <c r="A79" s="20"/>
      <c r="B79" s="20"/>
      <c r="C79" s="20"/>
      <c r="D79" s="20" t="s">
        <v>13</v>
      </c>
      <c r="E79" s="45">
        <v>1009601.77</v>
      </c>
    </row>
    <row r="80" spans="1:5" ht="15.75" x14ac:dyDescent="0.25">
      <c r="A80" s="20"/>
      <c r="B80" s="20"/>
      <c r="C80" s="20" t="s">
        <v>19</v>
      </c>
      <c r="D80" s="20"/>
      <c r="E80" s="7"/>
    </row>
    <row r="81" spans="1:9" ht="15.75" x14ac:dyDescent="0.25">
      <c r="A81" s="20"/>
      <c r="B81" s="20"/>
      <c r="C81" s="20"/>
      <c r="D81" s="32" t="s">
        <v>14</v>
      </c>
      <c r="E81" s="45">
        <v>10904</v>
      </c>
      <c r="F81" s="33"/>
    </row>
    <row r="82" spans="1:9" ht="15.75" x14ac:dyDescent="0.25">
      <c r="A82" s="20"/>
      <c r="B82" s="20"/>
      <c r="C82" s="20"/>
      <c r="D82" s="32" t="s">
        <v>13</v>
      </c>
      <c r="E82" s="45">
        <v>12707921.74</v>
      </c>
    </row>
    <row r="83" spans="1:9" ht="15.75" x14ac:dyDescent="0.25">
      <c r="A83" s="20"/>
      <c r="B83" s="20"/>
      <c r="C83" s="20" t="s">
        <v>18</v>
      </c>
      <c r="D83" s="20"/>
    </row>
    <row r="84" spans="1:9" ht="15.75" x14ac:dyDescent="0.25">
      <c r="A84" s="20"/>
      <c r="B84" s="20"/>
      <c r="C84" s="20"/>
      <c r="D84" s="20" t="s">
        <v>14</v>
      </c>
      <c r="E84" s="9">
        <v>0</v>
      </c>
    </row>
    <row r="85" spans="1:9" ht="15.75" x14ac:dyDescent="0.25">
      <c r="A85" s="20"/>
      <c r="B85" s="20"/>
      <c r="C85" s="20"/>
      <c r="D85" s="20" t="s">
        <v>13</v>
      </c>
      <c r="E85" s="9">
        <v>0</v>
      </c>
    </row>
    <row r="86" spans="1:9" ht="15.75" x14ac:dyDescent="0.25">
      <c r="A86" s="20"/>
      <c r="B86" s="20"/>
      <c r="C86" s="20" t="s">
        <v>17</v>
      </c>
      <c r="D86" s="20"/>
      <c r="E86" s="6"/>
    </row>
    <row r="87" spans="1:9" ht="15.75" x14ac:dyDescent="0.25">
      <c r="A87" s="20"/>
      <c r="B87" s="20"/>
      <c r="C87" s="20"/>
      <c r="D87" s="20" t="s">
        <v>14</v>
      </c>
      <c r="E87" s="45">
        <v>4110797.3</v>
      </c>
    </row>
    <row r="88" spans="1:9" ht="15.75" x14ac:dyDescent="0.25">
      <c r="A88" s="20"/>
      <c r="B88" s="20"/>
      <c r="C88" s="20"/>
      <c r="D88" s="20" t="s">
        <v>13</v>
      </c>
      <c r="E88" s="45">
        <v>96265</v>
      </c>
    </row>
    <row r="89" spans="1:9" ht="15.75" x14ac:dyDescent="0.25">
      <c r="A89" s="20"/>
      <c r="B89" s="20"/>
      <c r="C89" s="20" t="s">
        <v>16</v>
      </c>
      <c r="D89" s="20"/>
      <c r="E89" s="6"/>
    </row>
    <row r="90" spans="1:9" ht="15.75" x14ac:dyDescent="0.25">
      <c r="A90" s="20"/>
      <c r="B90" s="20"/>
      <c r="C90" s="20"/>
      <c r="D90" s="20" t="s">
        <v>15</v>
      </c>
      <c r="E90" s="6">
        <v>0</v>
      </c>
    </row>
    <row r="91" spans="1:9" ht="15.75" x14ac:dyDescent="0.25">
      <c r="A91" s="20"/>
      <c r="B91" s="20"/>
      <c r="C91" s="20"/>
      <c r="D91" s="20" t="s">
        <v>14</v>
      </c>
      <c r="E91" s="45">
        <v>14426803.609999999</v>
      </c>
    </row>
    <row r="92" spans="1:9" ht="15.75" x14ac:dyDescent="0.25">
      <c r="A92" s="20"/>
      <c r="B92" s="20"/>
      <c r="C92" s="20"/>
      <c r="D92" s="20" t="s">
        <v>13</v>
      </c>
      <c r="E92" s="45">
        <v>53300</v>
      </c>
    </row>
    <row r="93" spans="1:9" ht="15.75" x14ac:dyDescent="0.25">
      <c r="A93" s="24" t="s">
        <v>12</v>
      </c>
      <c r="D93" s="20"/>
      <c r="E93" s="8">
        <f>SUM(E41:E92)</f>
        <v>452642275.88000005</v>
      </c>
    </row>
    <row r="94" spans="1:9" ht="15.75" x14ac:dyDescent="0.25">
      <c r="A94" s="24" t="s">
        <v>11</v>
      </c>
      <c r="B94" s="20"/>
      <c r="C94" s="24"/>
      <c r="D94" s="32"/>
      <c r="E94" s="6"/>
    </row>
    <row r="95" spans="1:9" ht="15.75" x14ac:dyDescent="0.25">
      <c r="A95" s="20"/>
      <c r="B95" s="24" t="s">
        <v>10</v>
      </c>
      <c r="C95" s="20"/>
      <c r="D95" s="20"/>
      <c r="E95" s="7"/>
      <c r="H95" s="35"/>
      <c r="I95" s="25"/>
    </row>
    <row r="96" spans="1:9" ht="15.75" x14ac:dyDescent="0.25">
      <c r="A96" s="20"/>
      <c r="B96" s="20"/>
      <c r="C96" s="20"/>
      <c r="D96" s="20" t="s">
        <v>2</v>
      </c>
      <c r="E96" s="45">
        <v>5164309.8499999996</v>
      </c>
      <c r="F96" s="35"/>
      <c r="G96" s="20"/>
      <c r="I96" s="25"/>
    </row>
    <row r="97" spans="1:9" ht="15.75" x14ac:dyDescent="0.25">
      <c r="A97" s="20"/>
      <c r="B97" s="24" t="s">
        <v>9</v>
      </c>
      <c r="C97" s="20"/>
      <c r="D97" s="20"/>
      <c r="E97" s="6"/>
      <c r="F97" s="35"/>
      <c r="G97" s="20"/>
      <c r="H97" s="35"/>
      <c r="I97" s="25"/>
    </row>
    <row r="98" spans="1:9" ht="15.75" x14ac:dyDescent="0.25">
      <c r="B98" s="20"/>
      <c r="C98" s="20"/>
      <c r="D98" s="20" t="s">
        <v>2</v>
      </c>
      <c r="E98" s="45">
        <v>10958117.869999999</v>
      </c>
    </row>
    <row r="99" spans="1:9" ht="15.75" customHeight="1" x14ac:dyDescent="0.25">
      <c r="B99" s="24" t="s">
        <v>8</v>
      </c>
      <c r="C99" s="20"/>
      <c r="D99" s="20"/>
      <c r="E99" s="3"/>
    </row>
    <row r="100" spans="1:9" ht="15.75" customHeight="1" x14ac:dyDescent="0.25">
      <c r="B100" s="20"/>
      <c r="C100" s="20"/>
      <c r="D100" s="20" t="s">
        <v>2</v>
      </c>
      <c r="E100" s="45">
        <v>191540</v>
      </c>
    </row>
    <row r="101" spans="1:9" ht="15.75" customHeight="1" x14ac:dyDescent="0.25">
      <c r="B101" s="24" t="s">
        <v>7</v>
      </c>
      <c r="C101" s="20"/>
      <c r="D101" s="20"/>
      <c r="E101" s="3"/>
    </row>
    <row r="102" spans="1:9" ht="15.75" x14ac:dyDescent="0.25">
      <c r="B102" s="20"/>
      <c r="C102" s="30"/>
      <c r="D102" s="20" t="s">
        <v>2</v>
      </c>
      <c r="E102" s="5">
        <v>0</v>
      </c>
    </row>
    <row r="103" spans="1:9" ht="15.75" x14ac:dyDescent="0.25">
      <c r="B103" s="24" t="s">
        <v>6</v>
      </c>
      <c r="C103" s="20"/>
      <c r="D103" s="20"/>
      <c r="E103" s="3"/>
    </row>
    <row r="104" spans="1:9" ht="15.75" x14ac:dyDescent="0.25">
      <c r="B104" s="20"/>
      <c r="C104" s="20"/>
      <c r="D104" s="20" t="s">
        <v>2</v>
      </c>
      <c r="E104" s="44">
        <v>0</v>
      </c>
    </row>
    <row r="105" spans="1:9" ht="15.75" x14ac:dyDescent="0.25">
      <c r="B105" s="24" t="s">
        <v>5</v>
      </c>
      <c r="C105" s="20"/>
      <c r="D105" s="20"/>
      <c r="E105" s="3"/>
    </row>
    <row r="106" spans="1:9" ht="15.75" x14ac:dyDescent="0.25">
      <c r="B106" s="20"/>
      <c r="C106" s="20"/>
      <c r="D106" s="20" t="s">
        <v>2</v>
      </c>
      <c r="E106" s="45">
        <v>112756.2</v>
      </c>
    </row>
    <row r="107" spans="1:9" ht="15.75" x14ac:dyDescent="0.25">
      <c r="B107" s="24" t="s">
        <v>4</v>
      </c>
      <c r="C107" s="20"/>
      <c r="D107" s="20"/>
      <c r="E107" s="3"/>
    </row>
    <row r="108" spans="1:9" ht="15.75" x14ac:dyDescent="0.25">
      <c r="B108" s="20"/>
      <c r="C108" s="20"/>
      <c r="D108" s="20" t="s">
        <v>2</v>
      </c>
      <c r="E108" s="45">
        <v>43204115.780000001</v>
      </c>
    </row>
    <row r="109" spans="1:9" ht="15.75" x14ac:dyDescent="0.25">
      <c r="A109" s="24"/>
      <c r="B109" s="24" t="s">
        <v>3</v>
      </c>
      <c r="C109" s="20"/>
      <c r="D109" s="20"/>
      <c r="E109" s="3"/>
    </row>
    <row r="110" spans="1:9" ht="15.75" x14ac:dyDescent="0.25">
      <c r="B110" s="20"/>
      <c r="C110" s="20"/>
      <c r="D110" s="20" t="s">
        <v>2</v>
      </c>
      <c r="E110" s="45">
        <v>1927684.95</v>
      </c>
      <c r="F110" s="34"/>
    </row>
    <row r="111" spans="1:9" ht="15.75" x14ac:dyDescent="0.25">
      <c r="A111" s="24" t="s">
        <v>1</v>
      </c>
      <c r="E111" s="2">
        <f>SUM(E96,E98,E100,E102,E104,E106,E108,E110)</f>
        <v>61558524.650000006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514200800.53000009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6DA3-D0D7-4274-819E-9167B7BDD705}"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8" t="s">
        <v>67</v>
      </c>
      <c r="B1" s="18"/>
      <c r="C1" s="18"/>
      <c r="D1" s="18"/>
      <c r="E1" s="18"/>
      <c r="F1" s="18"/>
      <c r="G1" s="18"/>
      <c r="H1" s="18"/>
      <c r="I1" s="18"/>
    </row>
    <row r="2" spans="1:9" ht="15.75" x14ac:dyDescent="0.25">
      <c r="A2" s="19" t="s">
        <v>62</v>
      </c>
      <c r="B2" s="19"/>
      <c r="C2" s="19"/>
      <c r="D2" s="19"/>
      <c r="E2" s="19"/>
      <c r="F2" s="19"/>
      <c r="G2" s="19"/>
      <c r="H2" s="19"/>
      <c r="I2" s="19"/>
    </row>
    <row r="3" spans="1:9" ht="15.75" x14ac:dyDescent="0.25">
      <c r="A3" s="18" t="s">
        <v>73</v>
      </c>
      <c r="B3" s="18"/>
      <c r="C3" s="18"/>
      <c r="D3" s="18"/>
      <c r="E3" s="18"/>
      <c r="F3" s="18"/>
      <c r="G3" s="18"/>
      <c r="H3" s="18"/>
      <c r="I3" s="18"/>
    </row>
    <row r="4" spans="1:9" ht="15.75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t="15.75" x14ac:dyDescent="0.25">
      <c r="A5" s="20"/>
      <c r="B5" s="20"/>
      <c r="C5" s="20"/>
      <c r="D5" s="20"/>
      <c r="E5" s="21"/>
      <c r="F5" s="21"/>
      <c r="G5" s="21"/>
      <c r="H5" s="17"/>
      <c r="I5" s="17"/>
    </row>
    <row r="6" spans="1:9" ht="15.75" customHeight="1" x14ac:dyDescent="0.25">
      <c r="A6" s="18" t="s">
        <v>61</v>
      </c>
      <c r="B6" s="18"/>
      <c r="C6" s="18"/>
      <c r="D6" s="18"/>
      <c r="E6" s="22" t="s">
        <v>60</v>
      </c>
    </row>
    <row r="7" spans="1:9" ht="15" customHeight="1" x14ac:dyDescent="0.25">
      <c r="A7" s="18"/>
      <c r="B7" s="18"/>
      <c r="C7" s="18"/>
      <c r="D7" s="18"/>
      <c r="E7" s="23"/>
    </row>
    <row r="8" spans="1:9" ht="15.75" x14ac:dyDescent="0.25">
      <c r="A8" s="24" t="s">
        <v>59</v>
      </c>
      <c r="B8" s="20"/>
      <c r="C8" s="20"/>
      <c r="D8" s="20"/>
      <c r="E8" s="25"/>
    </row>
    <row r="9" spans="1:9" ht="15.75" x14ac:dyDescent="0.25">
      <c r="A9" s="20"/>
      <c r="B9" s="20" t="s">
        <v>58</v>
      </c>
      <c r="C9" s="20"/>
      <c r="D9" s="20"/>
      <c r="E9" s="25"/>
    </row>
    <row r="10" spans="1:9" ht="15.75" x14ac:dyDescent="0.25">
      <c r="A10" s="20"/>
      <c r="B10" s="20"/>
      <c r="C10" s="20" t="s">
        <v>57</v>
      </c>
      <c r="D10" s="20"/>
    </row>
    <row r="11" spans="1:9" ht="15.75" customHeight="1" x14ac:dyDescent="0.25">
      <c r="A11" s="20"/>
      <c r="B11" s="20"/>
      <c r="C11" s="20"/>
      <c r="D11" s="20" t="s">
        <v>56</v>
      </c>
      <c r="E11" s="41">
        <v>341815579.43000001</v>
      </c>
    </row>
    <row r="12" spans="1:9" ht="15.75" x14ac:dyDescent="0.25">
      <c r="A12" s="20"/>
      <c r="B12" s="20"/>
      <c r="C12" s="20"/>
      <c r="D12" s="20" t="s">
        <v>55</v>
      </c>
      <c r="E12" s="41">
        <v>603505011.03999996</v>
      </c>
    </row>
    <row r="13" spans="1:9" ht="15.75" x14ac:dyDescent="0.25">
      <c r="A13" s="20"/>
      <c r="B13" s="20"/>
      <c r="C13" s="20"/>
      <c r="D13" s="20" t="s">
        <v>54</v>
      </c>
      <c r="E13" s="42">
        <v>16416127.83</v>
      </c>
    </row>
    <row r="14" spans="1:9" ht="15.75" x14ac:dyDescent="0.25">
      <c r="A14" s="20"/>
      <c r="B14" s="20"/>
      <c r="C14" s="20" t="s">
        <v>53</v>
      </c>
      <c r="D14" s="20"/>
      <c r="E14" s="13">
        <f>SUM(E11:E13)</f>
        <v>961736718.30000007</v>
      </c>
    </row>
    <row r="15" spans="1:9" ht="15.75" x14ac:dyDescent="0.25">
      <c r="A15" s="20"/>
      <c r="B15" s="20"/>
      <c r="C15" s="20" t="s">
        <v>52</v>
      </c>
      <c r="D15" s="20"/>
      <c r="E15" s="14"/>
    </row>
    <row r="16" spans="1:9" ht="15.75" x14ac:dyDescent="0.25">
      <c r="A16" s="20"/>
      <c r="B16" s="20"/>
      <c r="C16" s="20"/>
      <c r="D16" s="20" t="s">
        <v>51</v>
      </c>
      <c r="E16" s="41">
        <v>70546939.579999998</v>
      </c>
    </row>
    <row r="17" spans="1:5" ht="15.75" x14ac:dyDescent="0.25">
      <c r="A17" s="20"/>
      <c r="B17" s="20"/>
      <c r="C17" s="20"/>
      <c r="D17" s="20" t="s">
        <v>50</v>
      </c>
      <c r="E17" s="41">
        <v>88730911.930000007</v>
      </c>
    </row>
    <row r="18" spans="1:5" ht="15.75" x14ac:dyDescent="0.25">
      <c r="A18" s="20"/>
      <c r="B18" s="20"/>
      <c r="C18" s="28"/>
      <c r="D18" s="20" t="s">
        <v>49</v>
      </c>
      <c r="E18" s="41">
        <v>7671600.4500000002</v>
      </c>
    </row>
    <row r="19" spans="1:5" ht="15.75" x14ac:dyDescent="0.25">
      <c r="A19" s="20"/>
      <c r="B19" s="20"/>
      <c r="C19" s="20" t="s">
        <v>48</v>
      </c>
      <c r="D19" s="20"/>
      <c r="E19" s="13">
        <f>SUM(E16:E18)</f>
        <v>166949451.95999998</v>
      </c>
    </row>
    <row r="20" spans="1:5" ht="15.75" x14ac:dyDescent="0.25">
      <c r="A20" s="20"/>
      <c r="B20" s="20" t="s">
        <v>47</v>
      </c>
      <c r="C20" s="20"/>
      <c r="D20" s="20"/>
      <c r="E20" s="3"/>
    </row>
    <row r="21" spans="1:5" ht="15.75" x14ac:dyDescent="0.25">
      <c r="A21" s="20"/>
      <c r="B21" s="20"/>
      <c r="C21" s="20" t="s">
        <v>46</v>
      </c>
      <c r="D21" s="20"/>
      <c r="E21" s="41">
        <v>663506980</v>
      </c>
    </row>
    <row r="22" spans="1:5" ht="15.75" x14ac:dyDescent="0.25">
      <c r="A22" s="20"/>
      <c r="B22" s="20"/>
      <c r="C22" s="20" t="s">
        <v>45</v>
      </c>
      <c r="D22" s="20"/>
      <c r="E22" s="41">
        <v>9121782.5700000003</v>
      </c>
    </row>
    <row r="23" spans="1:5" ht="15.75" x14ac:dyDescent="0.25">
      <c r="A23" s="20"/>
      <c r="B23" s="20"/>
      <c r="C23" s="20" t="s">
        <v>44</v>
      </c>
      <c r="D23" s="20"/>
      <c r="E23" s="7"/>
    </row>
    <row r="24" spans="1:5" ht="15.75" x14ac:dyDescent="0.25">
      <c r="A24" s="20"/>
      <c r="B24" s="20"/>
      <c r="C24" s="20"/>
      <c r="D24" s="20" t="s">
        <v>43</v>
      </c>
      <c r="E24" s="43">
        <v>29019371.07</v>
      </c>
    </row>
    <row r="25" spans="1:5" ht="15.75" x14ac:dyDescent="0.25">
      <c r="A25" s="20"/>
      <c r="B25" s="20"/>
      <c r="C25" s="20"/>
      <c r="D25" s="20" t="s">
        <v>42</v>
      </c>
      <c r="E25" s="6">
        <v>0</v>
      </c>
    </row>
    <row r="26" spans="1:5" ht="15.75" x14ac:dyDescent="0.25">
      <c r="A26" s="20"/>
      <c r="B26" s="20"/>
      <c r="C26" s="20"/>
      <c r="D26" s="20" t="s">
        <v>41</v>
      </c>
      <c r="E26" s="43">
        <v>181661.1</v>
      </c>
    </row>
    <row r="27" spans="1:5" ht="15.75" x14ac:dyDescent="0.25">
      <c r="A27" s="20"/>
      <c r="B27" s="20"/>
      <c r="C27" s="20"/>
      <c r="D27" s="20" t="s">
        <v>40</v>
      </c>
      <c r="E27" s="43">
        <v>3330</v>
      </c>
    </row>
    <row r="28" spans="1:5" ht="15.75" x14ac:dyDescent="0.25">
      <c r="A28" s="20"/>
      <c r="B28" s="20"/>
      <c r="C28" s="20" t="s">
        <v>39</v>
      </c>
      <c r="D28" s="20"/>
      <c r="E28" s="16"/>
    </row>
    <row r="29" spans="1:5" ht="15.75" x14ac:dyDescent="0.25">
      <c r="A29" s="20"/>
      <c r="B29" s="20"/>
      <c r="C29" s="20"/>
      <c r="D29" s="20" t="s">
        <v>38</v>
      </c>
      <c r="E29" s="26">
        <v>0</v>
      </c>
    </row>
    <row r="30" spans="1:5" ht="15.75" x14ac:dyDescent="0.25">
      <c r="A30" s="20"/>
      <c r="B30" s="20"/>
      <c r="C30" s="20"/>
      <c r="D30" s="20" t="s">
        <v>37</v>
      </c>
      <c r="E30" s="43">
        <v>26871516</v>
      </c>
    </row>
    <row r="31" spans="1:5" ht="15.75" x14ac:dyDescent="0.25">
      <c r="A31" s="20"/>
      <c r="B31" s="20"/>
      <c r="C31" s="20" t="s">
        <v>36</v>
      </c>
      <c r="D31" s="20"/>
      <c r="E31" s="39">
        <v>0</v>
      </c>
    </row>
    <row r="32" spans="1:5" ht="15.75" x14ac:dyDescent="0.25">
      <c r="A32" s="20"/>
      <c r="B32" s="20"/>
      <c r="C32" s="20" t="s">
        <v>35</v>
      </c>
      <c r="D32" s="20"/>
      <c r="E32" s="3"/>
    </row>
    <row r="33" spans="1:5" ht="15.75" x14ac:dyDescent="0.25">
      <c r="A33" s="20"/>
      <c r="B33" s="20"/>
      <c r="C33" s="20"/>
      <c r="D33" s="20" t="s">
        <v>34</v>
      </c>
      <c r="E33" s="44">
        <v>0</v>
      </c>
    </row>
    <row r="34" spans="1:5" ht="15.75" x14ac:dyDescent="0.25">
      <c r="A34" s="20"/>
      <c r="B34" s="20"/>
      <c r="C34" s="20"/>
      <c r="D34" s="20" t="s">
        <v>33</v>
      </c>
      <c r="E34" s="4">
        <v>0</v>
      </c>
    </row>
    <row r="35" spans="1:5" ht="15.75" x14ac:dyDescent="0.25">
      <c r="A35" s="20"/>
      <c r="B35" s="20"/>
      <c r="C35" s="20"/>
      <c r="D35" s="20" t="s">
        <v>32</v>
      </c>
      <c r="E35" s="5">
        <v>0</v>
      </c>
    </row>
    <row r="36" spans="1:5" ht="15.75" x14ac:dyDescent="0.25">
      <c r="A36" s="20"/>
      <c r="B36" s="20" t="s">
        <v>31</v>
      </c>
      <c r="C36" s="20"/>
      <c r="D36" s="20"/>
      <c r="E36" s="39">
        <v>0</v>
      </c>
    </row>
    <row r="37" spans="1:5" ht="15.75" x14ac:dyDescent="0.25">
      <c r="A37" s="20"/>
      <c r="B37" s="24" t="s">
        <v>30</v>
      </c>
      <c r="C37" s="20"/>
      <c r="D37" s="20"/>
      <c r="E37" s="13">
        <f>SUM(E14,E19,E21:E36)</f>
        <v>1857390810.9999998</v>
      </c>
    </row>
    <row r="38" spans="1:5" ht="15.75" x14ac:dyDescent="0.25">
      <c r="A38" s="20"/>
      <c r="B38" s="24"/>
      <c r="C38" s="20"/>
      <c r="D38" s="20"/>
      <c r="E38" s="12"/>
    </row>
    <row r="39" spans="1:5" ht="15.75" x14ac:dyDescent="0.25">
      <c r="A39" s="24" t="s">
        <v>29</v>
      </c>
      <c r="B39" s="24"/>
      <c r="C39" s="20"/>
      <c r="D39" s="20"/>
      <c r="E39" s="6"/>
    </row>
    <row r="40" spans="1:5" ht="15.75" x14ac:dyDescent="0.25">
      <c r="A40" s="24" t="s">
        <v>28</v>
      </c>
      <c r="B40" s="20"/>
      <c r="C40" s="20"/>
      <c r="D40" s="20"/>
      <c r="E40" s="6"/>
    </row>
    <row r="41" spans="1:5" ht="15.75" x14ac:dyDescent="0.25">
      <c r="A41" s="20"/>
      <c r="B41" s="24" t="s">
        <v>10</v>
      </c>
      <c r="C41" s="20"/>
      <c r="D41" s="20"/>
      <c r="E41" s="3"/>
    </row>
    <row r="42" spans="1:5" ht="15.75" x14ac:dyDescent="0.25">
      <c r="A42" s="20"/>
      <c r="B42" s="20"/>
      <c r="C42" s="20"/>
      <c r="D42" s="20" t="s">
        <v>26</v>
      </c>
      <c r="E42" s="41">
        <v>221537779.59999999</v>
      </c>
    </row>
    <row r="43" spans="1:5" ht="15.75" x14ac:dyDescent="0.25">
      <c r="A43" s="20"/>
      <c r="B43" s="20"/>
      <c r="C43" s="20"/>
      <c r="D43" s="20" t="s">
        <v>25</v>
      </c>
      <c r="E43" s="41">
        <v>409054299.98000002</v>
      </c>
    </row>
    <row r="44" spans="1:5" ht="15.75" x14ac:dyDescent="0.25">
      <c r="A44" s="20"/>
      <c r="B44" s="20"/>
      <c r="C44" s="20"/>
      <c r="D44" s="20" t="s">
        <v>2</v>
      </c>
      <c r="E44" s="41">
        <v>3345176.1</v>
      </c>
    </row>
    <row r="45" spans="1:5" ht="15.75" x14ac:dyDescent="0.25">
      <c r="A45" s="20"/>
      <c r="B45" s="24" t="s">
        <v>9</v>
      </c>
      <c r="C45" s="20"/>
      <c r="D45" s="20"/>
      <c r="E45" s="3"/>
    </row>
    <row r="46" spans="1:5" ht="15.75" x14ac:dyDescent="0.25">
      <c r="A46" s="20"/>
      <c r="B46" s="20"/>
      <c r="C46" s="30"/>
      <c r="D46" s="20" t="s">
        <v>26</v>
      </c>
      <c r="E46" s="41">
        <v>34839645.670000002</v>
      </c>
    </row>
    <row r="47" spans="1:5" ht="15.75" x14ac:dyDescent="0.25">
      <c r="A47" s="20"/>
      <c r="B47" s="20"/>
      <c r="C47" s="20"/>
      <c r="D47" s="20" t="s">
        <v>25</v>
      </c>
      <c r="E47" s="41">
        <v>28843953.140000001</v>
      </c>
    </row>
    <row r="48" spans="1:5" ht="15.75" x14ac:dyDescent="0.25">
      <c r="A48" s="20"/>
      <c r="B48" s="20"/>
      <c r="C48" s="20"/>
      <c r="D48" s="20" t="s">
        <v>2</v>
      </c>
      <c r="E48" s="41">
        <v>2581250</v>
      </c>
    </row>
    <row r="49" spans="1:5" ht="15.75" x14ac:dyDescent="0.25">
      <c r="A49" s="20"/>
      <c r="B49" s="24" t="s">
        <v>8</v>
      </c>
      <c r="C49" s="20"/>
      <c r="D49" s="20"/>
      <c r="E49" s="5"/>
    </row>
    <row r="50" spans="1:5" ht="15.75" x14ac:dyDescent="0.25">
      <c r="A50" s="31"/>
      <c r="B50" s="31"/>
      <c r="C50" s="31"/>
      <c r="D50" s="20" t="s">
        <v>26</v>
      </c>
      <c r="E50" s="41">
        <v>55029488.909999996</v>
      </c>
    </row>
    <row r="51" spans="1:5" ht="15.75" x14ac:dyDescent="0.25">
      <c r="A51" s="20"/>
      <c r="B51" s="20"/>
      <c r="C51" s="20"/>
      <c r="D51" s="20" t="s">
        <v>25</v>
      </c>
      <c r="E51" s="41">
        <v>105263103.76000001</v>
      </c>
    </row>
    <row r="52" spans="1:5" ht="15.75" x14ac:dyDescent="0.25">
      <c r="A52" s="20"/>
      <c r="B52" s="20"/>
      <c r="C52" s="20"/>
      <c r="D52" s="20" t="s">
        <v>2</v>
      </c>
      <c r="E52" s="41">
        <v>0</v>
      </c>
    </row>
    <row r="53" spans="1:5" ht="15.75" x14ac:dyDescent="0.25">
      <c r="A53" s="20"/>
      <c r="B53" s="24" t="s">
        <v>7</v>
      </c>
      <c r="C53" s="20"/>
      <c r="D53" s="20"/>
      <c r="E53" s="5"/>
    </row>
    <row r="54" spans="1:5" ht="15.75" x14ac:dyDescent="0.25">
      <c r="A54" s="20"/>
      <c r="B54" s="20"/>
      <c r="C54" s="20"/>
      <c r="D54" s="20" t="s">
        <v>26</v>
      </c>
      <c r="E54" s="4">
        <v>0</v>
      </c>
    </row>
    <row r="55" spans="1:5" ht="15.75" x14ac:dyDescent="0.25">
      <c r="A55" s="20"/>
      <c r="B55" s="20"/>
      <c r="C55" s="20"/>
      <c r="D55" s="20" t="s">
        <v>25</v>
      </c>
      <c r="E55" s="45">
        <v>0</v>
      </c>
    </row>
    <row r="56" spans="1:5" ht="15.75" x14ac:dyDescent="0.25">
      <c r="A56" s="20"/>
      <c r="B56" s="20"/>
      <c r="C56" s="30"/>
      <c r="D56" s="20" t="s">
        <v>2</v>
      </c>
      <c r="E56" s="45">
        <v>0</v>
      </c>
    </row>
    <row r="57" spans="1:5" ht="15.75" x14ac:dyDescent="0.25">
      <c r="A57" s="20"/>
      <c r="B57" s="24" t="s">
        <v>6</v>
      </c>
      <c r="C57" s="20"/>
      <c r="D57" s="20"/>
      <c r="E57" s="11"/>
    </row>
    <row r="58" spans="1:5" ht="15.75" x14ac:dyDescent="0.25">
      <c r="A58" s="20"/>
      <c r="B58" s="20"/>
      <c r="C58" s="20"/>
      <c r="D58" s="20" t="s">
        <v>26</v>
      </c>
      <c r="E58" s="44">
        <v>0</v>
      </c>
    </row>
    <row r="59" spans="1:5" ht="16.5" thickBot="1" x14ac:dyDescent="0.3">
      <c r="A59" s="20"/>
      <c r="B59" s="20"/>
      <c r="C59" s="20"/>
      <c r="D59" s="20" t="s">
        <v>25</v>
      </c>
      <c r="E59" s="55">
        <v>151829056.44999999</v>
      </c>
    </row>
    <row r="60" spans="1:5" ht="15.75" x14ac:dyDescent="0.25">
      <c r="A60" s="20"/>
      <c r="B60" s="20"/>
      <c r="C60" s="20"/>
      <c r="D60" s="20" t="s">
        <v>2</v>
      </c>
      <c r="E60" s="44">
        <v>0</v>
      </c>
    </row>
    <row r="61" spans="1:5" ht="15.75" x14ac:dyDescent="0.25">
      <c r="A61" s="20"/>
      <c r="B61" s="24" t="s">
        <v>5</v>
      </c>
      <c r="C61" s="20"/>
      <c r="D61" s="20"/>
      <c r="E61" s="11"/>
    </row>
    <row r="62" spans="1:5" ht="15.75" x14ac:dyDescent="0.25">
      <c r="A62" s="20"/>
      <c r="B62" s="20"/>
      <c r="C62" s="20"/>
      <c r="D62" s="20" t="s">
        <v>26</v>
      </c>
      <c r="E62" s="41">
        <v>14191501.039999999</v>
      </c>
    </row>
    <row r="63" spans="1:5" ht="15.75" x14ac:dyDescent="0.25">
      <c r="A63" s="20"/>
      <c r="B63" s="24"/>
      <c r="C63" s="20"/>
      <c r="D63" s="20" t="s">
        <v>25</v>
      </c>
      <c r="E63" s="41">
        <v>101696073.73999999</v>
      </c>
    </row>
    <row r="64" spans="1:5" ht="15.75" x14ac:dyDescent="0.25">
      <c r="A64" s="20"/>
      <c r="B64" s="20"/>
      <c r="C64" s="20"/>
      <c r="D64" s="20" t="s">
        <v>2</v>
      </c>
      <c r="E64" s="45">
        <v>0</v>
      </c>
    </row>
    <row r="65" spans="1:5" ht="15.75" x14ac:dyDescent="0.25">
      <c r="A65" s="20"/>
      <c r="B65" s="24" t="s">
        <v>4</v>
      </c>
      <c r="C65" s="20"/>
      <c r="D65" s="20"/>
      <c r="E65" s="5"/>
    </row>
    <row r="66" spans="1:5" ht="15.75" x14ac:dyDescent="0.25">
      <c r="A66" s="20"/>
      <c r="B66" s="20"/>
      <c r="C66" s="20"/>
      <c r="D66" s="20" t="s">
        <v>26</v>
      </c>
      <c r="E66" s="41">
        <v>34895600.439999998</v>
      </c>
    </row>
    <row r="67" spans="1:5" ht="15.75" x14ac:dyDescent="0.25">
      <c r="A67" s="20"/>
      <c r="B67" s="20"/>
      <c r="C67" s="20"/>
      <c r="D67" s="20" t="s">
        <v>25</v>
      </c>
      <c r="E67" s="41">
        <v>103952870.11</v>
      </c>
    </row>
    <row r="68" spans="1:5" ht="15.75" x14ac:dyDescent="0.25">
      <c r="A68" s="20"/>
      <c r="B68" s="20"/>
      <c r="C68" s="20"/>
      <c r="D68" s="20" t="s">
        <v>2</v>
      </c>
      <c r="E68" s="41">
        <v>853170</v>
      </c>
    </row>
    <row r="69" spans="1:5" ht="15.75" x14ac:dyDescent="0.25">
      <c r="A69" s="20"/>
      <c r="B69" s="24" t="s">
        <v>27</v>
      </c>
      <c r="C69" s="20"/>
      <c r="D69" s="20"/>
      <c r="E69" s="3"/>
    </row>
    <row r="70" spans="1:5" ht="15.75" x14ac:dyDescent="0.25">
      <c r="A70" s="20"/>
      <c r="B70" s="20"/>
      <c r="C70" s="20"/>
      <c r="D70" s="20" t="s">
        <v>26</v>
      </c>
      <c r="E70" s="6">
        <v>0</v>
      </c>
    </row>
    <row r="71" spans="1:5" ht="15.75" x14ac:dyDescent="0.25">
      <c r="A71" s="20"/>
      <c r="B71" s="20"/>
      <c r="C71" s="20"/>
      <c r="D71" s="20" t="s">
        <v>25</v>
      </c>
      <c r="E71" s="6">
        <v>0</v>
      </c>
    </row>
    <row r="72" spans="1:5" ht="15.75" x14ac:dyDescent="0.25">
      <c r="A72" s="20"/>
      <c r="B72" s="20"/>
      <c r="C72" s="20"/>
      <c r="D72" s="20" t="s">
        <v>2</v>
      </c>
      <c r="E72" s="10">
        <v>0</v>
      </c>
    </row>
    <row r="73" spans="1:5" ht="15.75" x14ac:dyDescent="0.25">
      <c r="A73" s="20"/>
      <c r="B73" s="24" t="s">
        <v>24</v>
      </c>
      <c r="C73" s="20"/>
      <c r="D73" s="20"/>
      <c r="E73" s="3"/>
    </row>
    <row r="74" spans="1:5" ht="15.75" x14ac:dyDescent="0.25">
      <c r="A74" s="20"/>
      <c r="B74" s="20"/>
      <c r="C74" s="20" t="s">
        <v>23</v>
      </c>
      <c r="D74" s="20"/>
      <c r="E74" s="6"/>
    </row>
    <row r="75" spans="1:5" ht="15.75" x14ac:dyDescent="0.25">
      <c r="A75" s="20"/>
      <c r="B75" s="20"/>
      <c r="C75" s="20"/>
      <c r="D75" s="20" t="s">
        <v>22</v>
      </c>
      <c r="E75" s="41">
        <v>8018173.0800000001</v>
      </c>
    </row>
    <row r="76" spans="1:5" ht="15.75" x14ac:dyDescent="0.25">
      <c r="A76" s="20"/>
      <c r="B76" s="20"/>
      <c r="C76" s="20"/>
      <c r="D76" s="20" t="s">
        <v>21</v>
      </c>
      <c r="E76" s="41">
        <v>23304451.73</v>
      </c>
    </row>
    <row r="77" spans="1:5" ht="15.75" x14ac:dyDescent="0.25">
      <c r="A77" s="20"/>
      <c r="B77" s="20"/>
      <c r="C77" s="32" t="s">
        <v>20</v>
      </c>
      <c r="D77" s="20"/>
      <c r="E77" s="6"/>
    </row>
    <row r="78" spans="1:5" ht="15.75" x14ac:dyDescent="0.25">
      <c r="A78" s="20"/>
      <c r="B78" s="20"/>
      <c r="C78" s="20"/>
      <c r="D78" s="20" t="s">
        <v>14</v>
      </c>
      <c r="E78" s="41">
        <v>8881579.5</v>
      </c>
    </row>
    <row r="79" spans="1:5" ht="15.75" x14ac:dyDescent="0.25">
      <c r="A79" s="20"/>
      <c r="B79" s="20"/>
      <c r="C79" s="20"/>
      <c r="D79" s="20" t="s">
        <v>13</v>
      </c>
      <c r="E79" s="41">
        <v>3132736.2</v>
      </c>
    </row>
    <row r="80" spans="1:5" ht="15.75" x14ac:dyDescent="0.25">
      <c r="A80" s="20"/>
      <c r="B80" s="20"/>
      <c r="C80" s="20" t="s">
        <v>19</v>
      </c>
      <c r="D80" s="20"/>
      <c r="E80" s="7"/>
    </row>
    <row r="81" spans="1:9" ht="15.75" x14ac:dyDescent="0.25">
      <c r="A81" s="20"/>
      <c r="B81" s="20"/>
      <c r="C81" s="20"/>
      <c r="D81" s="32" t="s">
        <v>14</v>
      </c>
      <c r="E81" s="41">
        <v>25318768.629999999</v>
      </c>
      <c r="F81" s="33"/>
    </row>
    <row r="82" spans="1:9" ht="15.75" x14ac:dyDescent="0.25">
      <c r="A82" s="20"/>
      <c r="B82" s="20"/>
      <c r="C82" s="20"/>
      <c r="D82" s="32" t="s">
        <v>13</v>
      </c>
      <c r="E82" s="45">
        <v>0</v>
      </c>
    </row>
    <row r="83" spans="1:9" ht="15.75" x14ac:dyDescent="0.25">
      <c r="A83" s="20"/>
      <c r="B83" s="20"/>
      <c r="C83" s="20" t="s">
        <v>18</v>
      </c>
      <c r="D83" s="20"/>
    </row>
    <row r="84" spans="1:9" ht="15.75" x14ac:dyDescent="0.25">
      <c r="A84" s="20"/>
      <c r="B84" s="20"/>
      <c r="C84" s="20"/>
      <c r="D84" s="20" t="s">
        <v>14</v>
      </c>
      <c r="E84" s="9">
        <v>0</v>
      </c>
    </row>
    <row r="85" spans="1:9" ht="15.75" x14ac:dyDescent="0.25">
      <c r="A85" s="20"/>
      <c r="B85" s="20"/>
      <c r="C85" s="20"/>
      <c r="D85" s="20" t="s">
        <v>13</v>
      </c>
      <c r="E85" s="9">
        <v>0</v>
      </c>
    </row>
    <row r="86" spans="1:9" ht="15.75" x14ac:dyDescent="0.25">
      <c r="A86" s="20"/>
      <c r="B86" s="20"/>
      <c r="C86" s="20" t="s">
        <v>17</v>
      </c>
      <c r="D86" s="20"/>
      <c r="E86" s="6"/>
    </row>
    <row r="87" spans="1:9" ht="15.75" x14ac:dyDescent="0.25">
      <c r="A87" s="20"/>
      <c r="B87" s="20"/>
      <c r="C87" s="20"/>
      <c r="D87" s="20" t="s">
        <v>14</v>
      </c>
      <c r="E87" s="45">
        <v>0</v>
      </c>
    </row>
    <row r="88" spans="1:9" ht="15.75" x14ac:dyDescent="0.25">
      <c r="A88" s="20"/>
      <c r="B88" s="20"/>
      <c r="C88" s="20"/>
      <c r="D88" s="20" t="s">
        <v>13</v>
      </c>
      <c r="E88" s="45">
        <v>0</v>
      </c>
    </row>
    <row r="89" spans="1:9" ht="15.75" x14ac:dyDescent="0.25">
      <c r="A89" s="20"/>
      <c r="B89" s="20"/>
      <c r="C89" s="20" t="s">
        <v>16</v>
      </c>
      <c r="D89" s="20"/>
      <c r="E89" s="6"/>
    </row>
    <row r="90" spans="1:9" ht="15.75" x14ac:dyDescent="0.25">
      <c r="A90" s="20"/>
      <c r="B90" s="20"/>
      <c r="C90" s="20"/>
      <c r="D90" s="20" t="s">
        <v>15</v>
      </c>
      <c r="E90" s="41">
        <v>4244275.09</v>
      </c>
    </row>
    <row r="91" spans="1:9" ht="15.75" x14ac:dyDescent="0.25">
      <c r="A91" s="20"/>
      <c r="B91" s="20"/>
      <c r="C91" s="20"/>
      <c r="D91" s="20" t="s">
        <v>14</v>
      </c>
      <c r="E91" s="41">
        <v>2100000</v>
      </c>
    </row>
    <row r="92" spans="1:9" ht="15.75" x14ac:dyDescent="0.25">
      <c r="A92" s="20"/>
      <c r="B92" s="20"/>
      <c r="C92" s="20"/>
      <c r="D92" s="20" t="s">
        <v>13</v>
      </c>
      <c r="E92" s="45">
        <v>0</v>
      </c>
    </row>
    <row r="93" spans="1:9" ht="15.75" x14ac:dyDescent="0.25">
      <c r="A93" s="24" t="s">
        <v>12</v>
      </c>
      <c r="D93" s="20"/>
      <c r="E93" s="8">
        <f>SUM(E41:E92)</f>
        <v>1342912953.1699998</v>
      </c>
    </row>
    <row r="94" spans="1:9" ht="15.75" x14ac:dyDescent="0.25">
      <c r="A94" s="24" t="s">
        <v>11</v>
      </c>
      <c r="B94" s="20"/>
      <c r="C94" s="24"/>
      <c r="D94" s="32"/>
      <c r="E94" s="6"/>
    </row>
    <row r="95" spans="1:9" ht="15.75" x14ac:dyDescent="0.25">
      <c r="A95" s="20"/>
      <c r="B95" s="24" t="s">
        <v>10</v>
      </c>
      <c r="C95" s="20"/>
      <c r="D95" s="20"/>
      <c r="E95" s="7"/>
      <c r="H95" s="35"/>
      <c r="I95" s="25"/>
    </row>
    <row r="96" spans="1:9" ht="15.75" x14ac:dyDescent="0.25">
      <c r="A96" s="20"/>
      <c r="B96" s="20"/>
      <c r="C96" s="20"/>
      <c r="D96" s="20" t="s">
        <v>2</v>
      </c>
      <c r="E96" s="41">
        <v>54839907.659999996</v>
      </c>
      <c r="F96" s="35"/>
      <c r="G96" s="20"/>
      <c r="I96" s="25"/>
    </row>
    <row r="97" spans="1:9" ht="15.75" x14ac:dyDescent="0.25">
      <c r="A97" s="20"/>
      <c r="B97" s="24" t="s">
        <v>9</v>
      </c>
      <c r="C97" s="20"/>
      <c r="D97" s="20"/>
      <c r="E97" s="6"/>
      <c r="F97" s="35"/>
      <c r="G97" s="20"/>
      <c r="H97" s="35"/>
      <c r="I97" s="25"/>
    </row>
    <row r="98" spans="1:9" ht="15.75" x14ac:dyDescent="0.25">
      <c r="B98" s="20"/>
      <c r="C98" s="20"/>
      <c r="D98" s="20" t="s">
        <v>2</v>
      </c>
      <c r="E98" s="41">
        <v>39592877.82</v>
      </c>
    </row>
    <row r="99" spans="1:9" ht="15.75" customHeight="1" x14ac:dyDescent="0.25">
      <c r="B99" s="24" t="s">
        <v>8</v>
      </c>
      <c r="C99" s="20"/>
      <c r="D99" s="20"/>
      <c r="E99" s="3"/>
    </row>
    <row r="100" spans="1:9" ht="15.75" customHeight="1" x14ac:dyDescent="0.25">
      <c r="B100" s="20"/>
      <c r="C100" s="20"/>
      <c r="D100" s="20" t="s">
        <v>2</v>
      </c>
      <c r="E100" s="45">
        <v>0</v>
      </c>
    </row>
    <row r="101" spans="1:9" ht="15.75" customHeight="1" x14ac:dyDescent="0.25">
      <c r="B101" s="24" t="s">
        <v>7</v>
      </c>
      <c r="C101" s="20"/>
      <c r="D101" s="20"/>
      <c r="E101" s="3"/>
    </row>
    <row r="102" spans="1:9" ht="15.75" x14ac:dyDescent="0.25">
      <c r="B102" s="20"/>
      <c r="C102" s="30"/>
      <c r="D102" s="20" t="s">
        <v>2</v>
      </c>
      <c r="E102" s="5">
        <v>0</v>
      </c>
    </row>
    <row r="103" spans="1:9" ht="15.75" x14ac:dyDescent="0.25">
      <c r="B103" s="24" t="s">
        <v>6</v>
      </c>
      <c r="C103" s="20"/>
      <c r="D103" s="20"/>
      <c r="E103" s="3"/>
    </row>
    <row r="104" spans="1:9" ht="15.75" x14ac:dyDescent="0.25">
      <c r="B104" s="20"/>
      <c r="C104" s="20"/>
      <c r="D104" s="20" t="s">
        <v>2</v>
      </c>
      <c r="E104" s="44">
        <v>0</v>
      </c>
    </row>
    <row r="105" spans="1:9" ht="15.75" x14ac:dyDescent="0.25">
      <c r="B105" s="24" t="s">
        <v>5</v>
      </c>
      <c r="C105" s="20"/>
      <c r="D105" s="20"/>
      <c r="E105" s="3"/>
    </row>
    <row r="106" spans="1:9" ht="15.75" x14ac:dyDescent="0.25">
      <c r="B106" s="20"/>
      <c r="C106" s="20"/>
      <c r="D106" s="20" t="s">
        <v>2</v>
      </c>
      <c r="E106" s="41">
        <v>21995</v>
      </c>
    </row>
    <row r="107" spans="1:9" ht="15.75" x14ac:dyDescent="0.25">
      <c r="B107" s="24" t="s">
        <v>4</v>
      </c>
      <c r="C107" s="20"/>
      <c r="D107" s="20"/>
      <c r="E107" s="3"/>
    </row>
    <row r="108" spans="1:9" ht="15.75" x14ac:dyDescent="0.25">
      <c r="B108" s="20"/>
      <c r="C108" s="20"/>
      <c r="D108" s="20" t="s">
        <v>2</v>
      </c>
      <c r="E108" s="41">
        <v>6411681.1600000001</v>
      </c>
    </row>
    <row r="109" spans="1:9" ht="15.75" x14ac:dyDescent="0.25">
      <c r="A109" s="24"/>
      <c r="B109" s="24" t="s">
        <v>3</v>
      </c>
      <c r="C109" s="20"/>
      <c r="D109" s="20"/>
      <c r="E109" s="3"/>
    </row>
    <row r="110" spans="1:9" ht="15.75" x14ac:dyDescent="0.25">
      <c r="B110" s="20"/>
      <c r="C110" s="20"/>
      <c r="D110" s="20" t="s">
        <v>2</v>
      </c>
      <c r="E110" s="41">
        <v>55643394.420000002</v>
      </c>
      <c r="F110" s="34"/>
    </row>
    <row r="111" spans="1:9" ht="15.75" x14ac:dyDescent="0.25">
      <c r="A111" s="24" t="s">
        <v>1</v>
      </c>
      <c r="E111" s="2">
        <f>SUM(E96,E98,E100,E102,E104,E106,E108,E110)</f>
        <v>156509856.06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1499422809.2299998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E80D-6E56-4111-ABF2-CF1C93A3845F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8" t="s">
        <v>68</v>
      </c>
      <c r="B1" s="18"/>
      <c r="C1" s="18"/>
      <c r="D1" s="18"/>
      <c r="E1" s="18"/>
      <c r="F1" s="18"/>
      <c r="G1" s="18"/>
      <c r="H1" s="18"/>
      <c r="I1" s="18"/>
    </row>
    <row r="2" spans="1:9" ht="15.75" x14ac:dyDescent="0.25">
      <c r="A2" s="19" t="s">
        <v>62</v>
      </c>
      <c r="B2" s="19"/>
      <c r="C2" s="19"/>
      <c r="D2" s="19"/>
      <c r="E2" s="19"/>
      <c r="F2" s="19"/>
      <c r="G2" s="19"/>
      <c r="H2" s="19"/>
      <c r="I2" s="19"/>
    </row>
    <row r="3" spans="1:9" ht="15.75" x14ac:dyDescent="0.25">
      <c r="A3" s="18" t="s">
        <v>73</v>
      </c>
      <c r="B3" s="18"/>
      <c r="C3" s="18"/>
      <c r="D3" s="18"/>
      <c r="E3" s="18"/>
      <c r="F3" s="18"/>
      <c r="G3" s="18"/>
      <c r="H3" s="18"/>
      <c r="I3" s="18"/>
    </row>
    <row r="4" spans="1:9" ht="15.75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t="15.75" x14ac:dyDescent="0.25">
      <c r="A5" s="20"/>
      <c r="B5" s="20"/>
      <c r="C5" s="20"/>
      <c r="D5" s="20"/>
      <c r="E5" s="21"/>
      <c r="F5" s="21"/>
      <c r="G5" s="21"/>
      <c r="H5" s="17"/>
      <c r="I5" s="17"/>
    </row>
    <row r="6" spans="1:9" ht="15.75" customHeight="1" x14ac:dyDescent="0.25">
      <c r="A6" s="18" t="s">
        <v>61</v>
      </c>
      <c r="B6" s="18"/>
      <c r="C6" s="18"/>
      <c r="D6" s="18"/>
      <c r="E6" s="22" t="s">
        <v>60</v>
      </c>
    </row>
    <row r="7" spans="1:9" ht="15" customHeight="1" x14ac:dyDescent="0.25">
      <c r="A7" s="18"/>
      <c r="B7" s="18"/>
      <c r="C7" s="18"/>
      <c r="D7" s="18"/>
      <c r="E7" s="23"/>
    </row>
    <row r="8" spans="1:9" ht="15.75" x14ac:dyDescent="0.25">
      <c r="A8" s="24" t="s">
        <v>59</v>
      </c>
      <c r="B8" s="20"/>
      <c r="C8" s="20"/>
      <c r="D8" s="20"/>
      <c r="E8" s="25"/>
    </row>
    <row r="9" spans="1:9" ht="15.75" x14ac:dyDescent="0.25">
      <c r="A9" s="20"/>
      <c r="B9" s="20" t="s">
        <v>58</v>
      </c>
      <c r="C9" s="20"/>
      <c r="D9" s="20"/>
      <c r="E9" s="25"/>
    </row>
    <row r="10" spans="1:9" ht="15.75" x14ac:dyDescent="0.25">
      <c r="A10" s="20"/>
      <c r="B10" s="20"/>
      <c r="C10" s="20" t="s">
        <v>57</v>
      </c>
      <c r="D10" s="20"/>
    </row>
    <row r="11" spans="1:9" ht="15.75" customHeight="1" x14ac:dyDescent="0.25">
      <c r="A11" s="20"/>
      <c r="B11" s="20"/>
      <c r="C11" s="20"/>
      <c r="D11" s="20" t="s">
        <v>56</v>
      </c>
      <c r="E11" s="41">
        <v>318883475.19999999</v>
      </c>
    </row>
    <row r="12" spans="1:9" ht="15.75" x14ac:dyDescent="0.25">
      <c r="A12" s="20"/>
      <c r="B12" s="20"/>
      <c r="C12" s="20"/>
      <c r="D12" s="20" t="s">
        <v>55</v>
      </c>
      <c r="E12" s="41">
        <v>519118945.70999998</v>
      </c>
    </row>
    <row r="13" spans="1:9" ht="15.75" x14ac:dyDescent="0.25">
      <c r="A13" s="20"/>
      <c r="B13" s="20"/>
      <c r="C13" s="20"/>
      <c r="D13" s="20" t="s">
        <v>54</v>
      </c>
      <c r="E13" s="42">
        <v>31502868.289999999</v>
      </c>
    </row>
    <row r="14" spans="1:9" ht="15.75" x14ac:dyDescent="0.25">
      <c r="A14" s="20"/>
      <c r="B14" s="20"/>
      <c r="C14" s="20" t="s">
        <v>53</v>
      </c>
      <c r="D14" s="20"/>
      <c r="E14" s="13">
        <f>SUM(E11:E13)</f>
        <v>869505289.19999993</v>
      </c>
    </row>
    <row r="15" spans="1:9" ht="15.75" x14ac:dyDescent="0.25">
      <c r="A15" s="20"/>
      <c r="B15" s="20"/>
      <c r="C15" s="20" t="s">
        <v>52</v>
      </c>
      <c r="D15" s="20"/>
      <c r="E15" s="14"/>
    </row>
    <row r="16" spans="1:9" ht="15.75" x14ac:dyDescent="0.25">
      <c r="A16" s="20"/>
      <c r="B16" s="20"/>
      <c r="C16" s="20"/>
      <c r="D16" s="20" t="s">
        <v>51</v>
      </c>
      <c r="E16" s="41">
        <v>110692198.84</v>
      </c>
    </row>
    <row r="17" spans="1:5" ht="15.75" x14ac:dyDescent="0.25">
      <c r="A17" s="20"/>
      <c r="B17" s="20"/>
      <c r="C17" s="20"/>
      <c r="D17" s="20" t="s">
        <v>50</v>
      </c>
      <c r="E17" s="41">
        <v>129844674.16</v>
      </c>
    </row>
    <row r="18" spans="1:5" ht="15.75" x14ac:dyDescent="0.25">
      <c r="A18" s="20"/>
      <c r="B18" s="20"/>
      <c r="C18" s="28"/>
      <c r="D18" s="20" t="s">
        <v>49</v>
      </c>
      <c r="E18" s="41">
        <v>4164875.12</v>
      </c>
    </row>
    <row r="19" spans="1:5" ht="15.75" x14ac:dyDescent="0.25">
      <c r="A19" s="20"/>
      <c r="B19" s="20"/>
      <c r="C19" s="20" t="s">
        <v>48</v>
      </c>
      <c r="D19" s="20"/>
      <c r="E19" s="13">
        <f>SUM(E16:E18)</f>
        <v>244701748.12</v>
      </c>
    </row>
    <row r="20" spans="1:5" ht="15.75" x14ac:dyDescent="0.25">
      <c r="A20" s="20"/>
      <c r="B20" s="20" t="s">
        <v>47</v>
      </c>
      <c r="C20" s="20"/>
      <c r="D20" s="20"/>
      <c r="E20" s="3"/>
    </row>
    <row r="21" spans="1:5" ht="15.75" x14ac:dyDescent="0.25">
      <c r="A21" s="20"/>
      <c r="B21" s="20"/>
      <c r="C21" s="20" t="s">
        <v>46</v>
      </c>
      <c r="D21" s="20"/>
      <c r="E21" s="41">
        <v>618485384</v>
      </c>
    </row>
    <row r="22" spans="1:5" ht="15.75" x14ac:dyDescent="0.25">
      <c r="A22" s="20"/>
      <c r="B22" s="20"/>
      <c r="C22" s="20" t="s">
        <v>45</v>
      </c>
      <c r="D22" s="20"/>
      <c r="E22" s="41">
        <v>0</v>
      </c>
    </row>
    <row r="23" spans="1:5" ht="15.75" x14ac:dyDescent="0.25">
      <c r="A23" s="20"/>
      <c r="B23" s="20"/>
      <c r="C23" s="20" t="s">
        <v>44</v>
      </c>
      <c r="D23" s="20"/>
      <c r="E23" s="7"/>
    </row>
    <row r="24" spans="1:5" ht="15.75" x14ac:dyDescent="0.25">
      <c r="A24" s="20"/>
      <c r="B24" s="20"/>
      <c r="C24" s="20"/>
      <c r="D24" s="20" t="s">
        <v>43</v>
      </c>
      <c r="E24" s="43">
        <v>0</v>
      </c>
    </row>
    <row r="25" spans="1:5" ht="15.75" x14ac:dyDescent="0.25">
      <c r="A25" s="20"/>
      <c r="B25" s="20"/>
      <c r="C25" s="20"/>
      <c r="D25" s="20" t="s">
        <v>42</v>
      </c>
      <c r="E25" s="6">
        <v>0</v>
      </c>
    </row>
    <row r="26" spans="1:5" ht="15.75" x14ac:dyDescent="0.25">
      <c r="A26" s="20"/>
      <c r="B26" s="20"/>
      <c r="C26" s="20"/>
      <c r="D26" s="20" t="s">
        <v>41</v>
      </c>
      <c r="E26" s="43">
        <v>1047586.37</v>
      </c>
    </row>
    <row r="27" spans="1:5" ht="15.75" x14ac:dyDescent="0.25">
      <c r="A27" s="20"/>
      <c r="B27" s="20"/>
      <c r="C27" s="20"/>
      <c r="D27" s="20" t="s">
        <v>40</v>
      </c>
      <c r="E27" s="43">
        <v>0</v>
      </c>
    </row>
    <row r="28" spans="1:5" ht="15.75" x14ac:dyDescent="0.25">
      <c r="A28" s="20"/>
      <c r="B28" s="20"/>
      <c r="C28" s="20" t="s">
        <v>39</v>
      </c>
      <c r="D28" s="20"/>
      <c r="E28" s="16"/>
    </row>
    <row r="29" spans="1:5" ht="15.75" x14ac:dyDescent="0.25">
      <c r="A29" s="20"/>
      <c r="B29" s="20"/>
      <c r="C29" s="20"/>
      <c r="D29" s="20" t="s">
        <v>38</v>
      </c>
      <c r="E29" s="26">
        <v>9464939.9299999997</v>
      </c>
    </row>
    <row r="30" spans="1:5" ht="15.75" x14ac:dyDescent="0.25">
      <c r="A30" s="20"/>
      <c r="B30" s="20"/>
      <c r="C30" s="20"/>
      <c r="D30" s="20" t="s">
        <v>37</v>
      </c>
      <c r="E30" s="43">
        <v>45910902.420000002</v>
      </c>
    </row>
    <row r="31" spans="1:5" ht="15.75" x14ac:dyDescent="0.25">
      <c r="A31" s="20"/>
      <c r="B31" s="20"/>
      <c r="C31" s="20" t="s">
        <v>36</v>
      </c>
      <c r="D31" s="20"/>
      <c r="E31" s="39">
        <v>0</v>
      </c>
    </row>
    <row r="32" spans="1:5" ht="15.75" x14ac:dyDescent="0.25">
      <c r="A32" s="20"/>
      <c r="B32" s="20"/>
      <c r="C32" s="20" t="s">
        <v>35</v>
      </c>
      <c r="D32" s="20"/>
      <c r="E32" s="3"/>
    </row>
    <row r="33" spans="1:5" ht="15.75" x14ac:dyDescent="0.25">
      <c r="A33" s="20"/>
      <c r="B33" s="20"/>
      <c r="C33" s="20"/>
      <c r="D33" s="20" t="s">
        <v>34</v>
      </c>
      <c r="E33" s="44">
        <v>0</v>
      </c>
    </row>
    <row r="34" spans="1:5" ht="15.75" x14ac:dyDescent="0.25">
      <c r="A34" s="20"/>
      <c r="B34" s="20"/>
      <c r="C34" s="20"/>
      <c r="D34" s="20" t="s">
        <v>33</v>
      </c>
      <c r="E34" s="4">
        <v>0</v>
      </c>
    </row>
    <row r="35" spans="1:5" ht="15.75" x14ac:dyDescent="0.25">
      <c r="A35" s="20"/>
      <c r="B35" s="20"/>
      <c r="C35" s="20"/>
      <c r="D35" s="20" t="s">
        <v>32</v>
      </c>
      <c r="E35" s="5">
        <v>0</v>
      </c>
    </row>
    <row r="36" spans="1:5" ht="15.75" x14ac:dyDescent="0.25">
      <c r="A36" s="20"/>
      <c r="B36" s="20" t="s">
        <v>31</v>
      </c>
      <c r="C36" s="20"/>
      <c r="D36" s="20"/>
      <c r="E36" s="39">
        <v>0</v>
      </c>
    </row>
    <row r="37" spans="1:5" ht="15.75" x14ac:dyDescent="0.25">
      <c r="A37" s="20"/>
      <c r="B37" s="24" t="s">
        <v>30</v>
      </c>
      <c r="C37" s="20"/>
      <c r="D37" s="20"/>
      <c r="E37" s="13">
        <f>SUM(E14,E19,E21:E36)</f>
        <v>1789115850.04</v>
      </c>
    </row>
    <row r="38" spans="1:5" ht="15.75" x14ac:dyDescent="0.25">
      <c r="A38" s="20"/>
      <c r="B38" s="24"/>
      <c r="C38" s="20"/>
      <c r="D38" s="20"/>
      <c r="E38" s="12"/>
    </row>
    <row r="39" spans="1:5" ht="15.75" x14ac:dyDescent="0.25">
      <c r="A39" s="24" t="s">
        <v>29</v>
      </c>
      <c r="B39" s="24"/>
      <c r="C39" s="20"/>
      <c r="D39" s="20"/>
      <c r="E39" s="6"/>
    </row>
    <row r="40" spans="1:5" ht="15.75" x14ac:dyDescent="0.25">
      <c r="A40" s="24" t="s">
        <v>28</v>
      </c>
      <c r="B40" s="20"/>
      <c r="C40" s="20"/>
      <c r="D40" s="20"/>
      <c r="E40" s="6"/>
    </row>
    <row r="41" spans="1:5" ht="15.75" x14ac:dyDescent="0.25">
      <c r="A41" s="20"/>
      <c r="B41" s="24" t="s">
        <v>10</v>
      </c>
      <c r="C41" s="20"/>
      <c r="D41" s="20"/>
      <c r="E41" s="3"/>
    </row>
    <row r="42" spans="1:5" ht="15.75" x14ac:dyDescent="0.25">
      <c r="A42" s="20"/>
      <c r="B42" s="20"/>
      <c r="C42" s="20"/>
      <c r="D42" s="20" t="s">
        <v>26</v>
      </c>
      <c r="E42" s="41">
        <v>170181558.47999999</v>
      </c>
    </row>
    <row r="43" spans="1:5" ht="15.75" x14ac:dyDescent="0.25">
      <c r="A43" s="20"/>
      <c r="B43" s="20"/>
      <c r="C43" s="20"/>
      <c r="D43" s="20" t="s">
        <v>25</v>
      </c>
      <c r="E43" s="41">
        <v>98084283.469999999</v>
      </c>
    </row>
    <row r="44" spans="1:5" ht="15.75" x14ac:dyDescent="0.25">
      <c r="A44" s="20"/>
      <c r="B44" s="20"/>
      <c r="C44" s="20"/>
      <c r="D44" s="20" t="s">
        <v>2</v>
      </c>
      <c r="E44" s="41">
        <v>9382444.3599999994</v>
      </c>
    </row>
    <row r="45" spans="1:5" ht="15.75" x14ac:dyDescent="0.25">
      <c r="A45" s="20"/>
      <c r="B45" s="24" t="s">
        <v>9</v>
      </c>
      <c r="C45" s="20"/>
      <c r="D45" s="20"/>
      <c r="E45" s="3"/>
    </row>
    <row r="46" spans="1:5" ht="15.75" x14ac:dyDescent="0.25">
      <c r="A46" s="20"/>
      <c r="B46" s="20"/>
      <c r="C46" s="30"/>
      <c r="D46" s="20" t="s">
        <v>26</v>
      </c>
      <c r="E46" s="41">
        <v>5912694.4100000001</v>
      </c>
    </row>
    <row r="47" spans="1:5" ht="15.75" x14ac:dyDescent="0.25">
      <c r="A47" s="20"/>
      <c r="B47" s="20"/>
      <c r="C47" s="20"/>
      <c r="D47" s="20" t="s">
        <v>25</v>
      </c>
      <c r="E47" s="41">
        <v>63016468.659999996</v>
      </c>
    </row>
    <row r="48" spans="1:5" ht="15.75" x14ac:dyDescent="0.25">
      <c r="A48" s="20"/>
      <c r="B48" s="20"/>
      <c r="C48" s="20"/>
      <c r="D48" s="20" t="s">
        <v>2</v>
      </c>
      <c r="E48" s="41">
        <v>22890907.870000001</v>
      </c>
    </row>
    <row r="49" spans="1:5" ht="15.75" x14ac:dyDescent="0.25">
      <c r="A49" s="20"/>
      <c r="B49" s="24" t="s">
        <v>8</v>
      </c>
      <c r="C49" s="20"/>
      <c r="D49" s="20"/>
      <c r="E49" s="5"/>
    </row>
    <row r="50" spans="1:5" ht="15.75" x14ac:dyDescent="0.25">
      <c r="A50" s="31"/>
      <c r="B50" s="31"/>
      <c r="C50" s="31"/>
      <c r="D50" s="20" t="s">
        <v>26</v>
      </c>
      <c r="E50" s="41">
        <v>42285910.600000001</v>
      </c>
    </row>
    <row r="51" spans="1:5" ht="15.75" x14ac:dyDescent="0.25">
      <c r="A51" s="20"/>
      <c r="B51" s="20"/>
      <c r="C51" s="20"/>
      <c r="D51" s="20" t="s">
        <v>25</v>
      </c>
      <c r="E51" s="41">
        <v>23644760.219999999</v>
      </c>
    </row>
    <row r="52" spans="1:5" ht="15.75" x14ac:dyDescent="0.25">
      <c r="A52" s="20"/>
      <c r="B52" s="20"/>
      <c r="C52" s="20"/>
      <c r="D52" s="20" t="s">
        <v>2</v>
      </c>
      <c r="E52" s="41">
        <v>313196</v>
      </c>
    </row>
    <row r="53" spans="1:5" ht="15.75" x14ac:dyDescent="0.25">
      <c r="A53" s="20"/>
      <c r="B53" s="24" t="s">
        <v>7</v>
      </c>
      <c r="C53" s="20"/>
      <c r="D53" s="20"/>
      <c r="E53" s="5"/>
    </row>
    <row r="54" spans="1:5" ht="15.75" x14ac:dyDescent="0.25">
      <c r="A54" s="20"/>
      <c r="B54" s="20"/>
      <c r="C54" s="20"/>
      <c r="D54" s="20" t="s">
        <v>26</v>
      </c>
      <c r="E54" s="4">
        <v>0</v>
      </c>
    </row>
    <row r="55" spans="1:5" ht="15.75" x14ac:dyDescent="0.25">
      <c r="A55" s="20"/>
      <c r="B55" s="20"/>
      <c r="C55" s="20"/>
      <c r="D55" s="20" t="s">
        <v>25</v>
      </c>
      <c r="E55" s="45">
        <v>0</v>
      </c>
    </row>
    <row r="56" spans="1:5" ht="15.75" x14ac:dyDescent="0.25">
      <c r="A56" s="20"/>
      <c r="B56" s="20"/>
      <c r="C56" s="30"/>
      <c r="D56" s="20" t="s">
        <v>2</v>
      </c>
      <c r="E56" s="45">
        <v>0</v>
      </c>
    </row>
    <row r="57" spans="1:5" ht="15.75" x14ac:dyDescent="0.25">
      <c r="A57" s="20"/>
      <c r="B57" s="24" t="s">
        <v>6</v>
      </c>
      <c r="C57" s="20"/>
      <c r="D57" s="20"/>
      <c r="E57" s="11"/>
    </row>
    <row r="58" spans="1:5" ht="15.75" x14ac:dyDescent="0.25">
      <c r="A58" s="20"/>
      <c r="B58" s="20"/>
      <c r="C58" s="20"/>
      <c r="D58" s="20" t="s">
        <v>26</v>
      </c>
      <c r="E58" s="44">
        <v>3418062.04</v>
      </c>
    </row>
    <row r="59" spans="1:5" ht="16.5" thickBot="1" x14ac:dyDescent="0.3">
      <c r="A59" s="20"/>
      <c r="B59" s="20"/>
      <c r="C59" s="20"/>
      <c r="D59" s="20" t="s">
        <v>25</v>
      </c>
      <c r="E59" s="55">
        <v>37091449.770000003</v>
      </c>
    </row>
    <row r="60" spans="1:5" ht="15.75" x14ac:dyDescent="0.25">
      <c r="A60" s="20"/>
      <c r="B60" s="20"/>
      <c r="C60" s="20"/>
      <c r="D60" s="20" t="s">
        <v>2</v>
      </c>
      <c r="E60" s="44">
        <v>94780</v>
      </c>
    </row>
    <row r="61" spans="1:5" ht="15.75" x14ac:dyDescent="0.25">
      <c r="A61" s="20"/>
      <c r="B61" s="24" t="s">
        <v>5</v>
      </c>
      <c r="C61" s="20"/>
      <c r="D61" s="20"/>
      <c r="E61" s="11"/>
    </row>
    <row r="62" spans="1:5" ht="15.75" x14ac:dyDescent="0.25">
      <c r="A62" s="20"/>
      <c r="B62" s="20"/>
      <c r="C62" s="20"/>
      <c r="D62" s="20" t="s">
        <v>26</v>
      </c>
      <c r="E62" s="41">
        <v>6891912.5599999996</v>
      </c>
    </row>
    <row r="63" spans="1:5" ht="15.75" x14ac:dyDescent="0.25">
      <c r="A63" s="20"/>
      <c r="B63" s="24"/>
      <c r="C63" s="20"/>
      <c r="D63" s="20" t="s">
        <v>25</v>
      </c>
      <c r="E63" s="41">
        <v>17497816.469999999</v>
      </c>
    </row>
    <row r="64" spans="1:5" ht="15.75" x14ac:dyDescent="0.25">
      <c r="A64" s="20"/>
      <c r="B64" s="20"/>
      <c r="C64" s="20"/>
      <c r="D64" s="20" t="s">
        <v>2</v>
      </c>
      <c r="E64" s="45">
        <v>266770</v>
      </c>
    </row>
    <row r="65" spans="1:5" ht="15.75" x14ac:dyDescent="0.25">
      <c r="A65" s="20"/>
      <c r="B65" s="24" t="s">
        <v>4</v>
      </c>
      <c r="C65" s="20"/>
      <c r="D65" s="20"/>
      <c r="E65" s="5"/>
    </row>
    <row r="66" spans="1:5" ht="15.75" x14ac:dyDescent="0.25">
      <c r="A66" s="20"/>
      <c r="B66" s="20"/>
      <c r="C66" s="20"/>
      <c r="D66" s="20" t="s">
        <v>26</v>
      </c>
      <c r="E66" s="41">
        <v>47021097.109999999</v>
      </c>
    </row>
    <row r="67" spans="1:5" ht="15.75" x14ac:dyDescent="0.25">
      <c r="A67" s="20"/>
      <c r="B67" s="20"/>
      <c r="C67" s="20"/>
      <c r="D67" s="20" t="s">
        <v>25</v>
      </c>
      <c r="E67" s="41">
        <v>79631849.640000001</v>
      </c>
    </row>
    <row r="68" spans="1:5" ht="15.75" x14ac:dyDescent="0.25">
      <c r="A68" s="20"/>
      <c r="B68" s="20"/>
      <c r="C68" s="20"/>
      <c r="D68" s="20" t="s">
        <v>2</v>
      </c>
      <c r="E68" s="41">
        <v>29279674.800000001</v>
      </c>
    </row>
    <row r="69" spans="1:5" ht="15.75" x14ac:dyDescent="0.25">
      <c r="A69" s="20"/>
      <c r="B69" s="24" t="s">
        <v>27</v>
      </c>
      <c r="C69" s="20"/>
      <c r="D69" s="20"/>
      <c r="E69" s="3"/>
    </row>
    <row r="70" spans="1:5" ht="15.75" x14ac:dyDescent="0.25">
      <c r="A70" s="20"/>
      <c r="B70" s="20"/>
      <c r="C70" s="20"/>
      <c r="D70" s="20" t="s">
        <v>26</v>
      </c>
      <c r="E70" s="6">
        <v>0</v>
      </c>
    </row>
    <row r="71" spans="1:5" ht="15.75" x14ac:dyDescent="0.25">
      <c r="A71" s="20"/>
      <c r="B71" s="20"/>
      <c r="C71" s="20"/>
      <c r="D71" s="20" t="s">
        <v>25</v>
      </c>
      <c r="E71" s="6">
        <v>0</v>
      </c>
    </row>
    <row r="72" spans="1:5" ht="15.75" x14ac:dyDescent="0.25">
      <c r="A72" s="20"/>
      <c r="B72" s="20"/>
      <c r="C72" s="20"/>
      <c r="D72" s="20" t="s">
        <v>2</v>
      </c>
      <c r="E72" s="10">
        <v>0</v>
      </c>
    </row>
    <row r="73" spans="1:5" ht="15.75" x14ac:dyDescent="0.25">
      <c r="A73" s="20"/>
      <c r="B73" s="24" t="s">
        <v>24</v>
      </c>
      <c r="C73" s="20"/>
      <c r="D73" s="20"/>
      <c r="E73" s="3"/>
    </row>
    <row r="74" spans="1:5" ht="15.75" x14ac:dyDescent="0.25">
      <c r="A74" s="20"/>
      <c r="B74" s="20"/>
      <c r="C74" s="20" t="s">
        <v>23</v>
      </c>
      <c r="D74" s="20"/>
      <c r="E74" s="6"/>
    </row>
    <row r="75" spans="1:5" ht="15.75" x14ac:dyDescent="0.25">
      <c r="A75" s="20"/>
      <c r="B75" s="20"/>
      <c r="C75" s="20"/>
      <c r="D75" s="20" t="s">
        <v>22</v>
      </c>
      <c r="E75" s="41">
        <v>44362075.609999999</v>
      </c>
    </row>
    <row r="76" spans="1:5" ht="15.75" x14ac:dyDescent="0.25">
      <c r="A76" s="20"/>
      <c r="B76" s="20"/>
      <c r="C76" s="20"/>
      <c r="D76" s="20" t="s">
        <v>21</v>
      </c>
      <c r="E76" s="41">
        <v>0</v>
      </c>
    </row>
    <row r="77" spans="1:5" ht="15.75" x14ac:dyDescent="0.25">
      <c r="A77" s="20"/>
      <c r="B77" s="20"/>
      <c r="C77" s="32" t="s">
        <v>20</v>
      </c>
      <c r="D77" s="20"/>
      <c r="E77" s="6"/>
    </row>
    <row r="78" spans="1:5" ht="15.75" x14ac:dyDescent="0.25">
      <c r="A78" s="20"/>
      <c r="B78" s="20"/>
      <c r="C78" s="20"/>
      <c r="D78" s="20" t="s">
        <v>14</v>
      </c>
      <c r="E78" s="41">
        <v>0</v>
      </c>
    </row>
    <row r="79" spans="1:5" ht="15.75" x14ac:dyDescent="0.25">
      <c r="A79" s="20"/>
      <c r="B79" s="20"/>
      <c r="C79" s="20"/>
      <c r="D79" s="20" t="s">
        <v>13</v>
      </c>
      <c r="E79" s="41">
        <v>311500</v>
      </c>
    </row>
    <row r="80" spans="1:5" ht="15.75" x14ac:dyDescent="0.25">
      <c r="A80" s="20"/>
      <c r="B80" s="20"/>
      <c r="C80" s="20" t="s">
        <v>19</v>
      </c>
      <c r="D80" s="20"/>
      <c r="E80" s="7"/>
    </row>
    <row r="81" spans="1:9" ht="15.75" x14ac:dyDescent="0.25">
      <c r="A81" s="20"/>
      <c r="B81" s="20"/>
      <c r="C81" s="20"/>
      <c r="D81" s="32" t="s">
        <v>14</v>
      </c>
      <c r="E81" s="41">
        <v>0</v>
      </c>
      <c r="F81" s="33"/>
    </row>
    <row r="82" spans="1:9" ht="15.75" x14ac:dyDescent="0.25">
      <c r="A82" s="20"/>
      <c r="B82" s="20"/>
      <c r="C82" s="20"/>
      <c r="D82" s="32" t="s">
        <v>13</v>
      </c>
      <c r="E82" s="45">
        <v>5815365.5899999999</v>
      </c>
    </row>
    <row r="83" spans="1:9" ht="15.75" x14ac:dyDescent="0.25">
      <c r="A83" s="20"/>
      <c r="B83" s="20"/>
      <c r="C83" s="20" t="s">
        <v>18</v>
      </c>
      <c r="D83" s="20"/>
    </row>
    <row r="84" spans="1:9" ht="15.75" x14ac:dyDescent="0.25">
      <c r="A84" s="20"/>
      <c r="B84" s="20"/>
      <c r="C84" s="20"/>
      <c r="D84" s="20" t="s">
        <v>14</v>
      </c>
      <c r="E84" s="9">
        <v>0</v>
      </c>
    </row>
    <row r="85" spans="1:9" ht="15.75" x14ac:dyDescent="0.25">
      <c r="A85" s="20"/>
      <c r="B85" s="20"/>
      <c r="C85" s="20"/>
      <c r="D85" s="20" t="s">
        <v>13</v>
      </c>
      <c r="E85" s="9">
        <v>0</v>
      </c>
    </row>
    <row r="86" spans="1:9" ht="15.75" x14ac:dyDescent="0.25">
      <c r="A86" s="20"/>
      <c r="B86" s="20"/>
      <c r="C86" s="20" t="s">
        <v>17</v>
      </c>
      <c r="D86" s="20"/>
      <c r="E86" s="6"/>
    </row>
    <row r="87" spans="1:9" ht="15.75" x14ac:dyDescent="0.25">
      <c r="A87" s="20"/>
      <c r="B87" s="20"/>
      <c r="C87" s="20"/>
      <c r="D87" s="20" t="s">
        <v>14</v>
      </c>
      <c r="E87" s="45">
        <v>109433711.20999999</v>
      </c>
    </row>
    <row r="88" spans="1:9" ht="15.75" x14ac:dyDescent="0.25">
      <c r="A88" s="20"/>
      <c r="B88" s="20"/>
      <c r="C88" s="20"/>
      <c r="D88" s="20" t="s">
        <v>13</v>
      </c>
      <c r="E88" s="45">
        <v>0</v>
      </c>
    </row>
    <row r="89" spans="1:9" ht="15.75" x14ac:dyDescent="0.25">
      <c r="A89" s="20"/>
      <c r="B89" s="20"/>
      <c r="C89" s="20" t="s">
        <v>16</v>
      </c>
      <c r="D89" s="20"/>
      <c r="E89" s="6"/>
    </row>
    <row r="90" spans="1:9" ht="15.75" x14ac:dyDescent="0.25">
      <c r="A90" s="20"/>
      <c r="B90" s="20"/>
      <c r="C90" s="20"/>
      <c r="D90" s="20" t="s">
        <v>15</v>
      </c>
      <c r="E90" s="41">
        <v>15651614.550000001</v>
      </c>
    </row>
    <row r="91" spans="1:9" ht="15.75" x14ac:dyDescent="0.25">
      <c r="A91" s="20"/>
      <c r="B91" s="20"/>
      <c r="C91" s="20"/>
      <c r="D91" s="20" t="s">
        <v>14</v>
      </c>
      <c r="E91" s="41">
        <v>488374933.56</v>
      </c>
    </row>
    <row r="92" spans="1:9" ht="15.75" x14ac:dyDescent="0.25">
      <c r="A92" s="20"/>
      <c r="B92" s="20"/>
      <c r="C92" s="20"/>
      <c r="D92" s="20" t="s">
        <v>13</v>
      </c>
      <c r="E92" s="45">
        <v>9465827.4100000001</v>
      </c>
    </row>
    <row r="93" spans="1:9" ht="15.75" x14ac:dyDescent="0.25">
      <c r="A93" s="24" t="s">
        <v>12</v>
      </c>
      <c r="D93" s="20"/>
      <c r="E93" s="8">
        <f>SUM(E41:E92)</f>
        <v>1330320664.3900001</v>
      </c>
    </row>
    <row r="94" spans="1:9" ht="15.75" x14ac:dyDescent="0.25">
      <c r="A94" s="24" t="s">
        <v>11</v>
      </c>
      <c r="B94" s="20"/>
      <c r="C94" s="24"/>
      <c r="D94" s="32"/>
      <c r="E94" s="6"/>
    </row>
    <row r="95" spans="1:9" ht="15.75" x14ac:dyDescent="0.25">
      <c r="A95" s="20"/>
      <c r="B95" s="24" t="s">
        <v>10</v>
      </c>
      <c r="C95" s="20"/>
      <c r="D95" s="20"/>
      <c r="E95" s="7"/>
      <c r="H95" s="35"/>
      <c r="I95" s="25"/>
    </row>
    <row r="96" spans="1:9" ht="15.75" x14ac:dyDescent="0.25">
      <c r="A96" s="20"/>
      <c r="B96" s="20"/>
      <c r="C96" s="20"/>
      <c r="D96" s="20" t="s">
        <v>2</v>
      </c>
      <c r="E96" s="41">
        <v>3209992.85</v>
      </c>
      <c r="F96" s="35"/>
      <c r="G96" s="20"/>
      <c r="I96" s="25"/>
    </row>
    <row r="97" spans="1:9" ht="15.75" x14ac:dyDescent="0.25">
      <c r="A97" s="20"/>
      <c r="B97" s="24" t="s">
        <v>9</v>
      </c>
      <c r="C97" s="20"/>
      <c r="D97" s="20"/>
      <c r="E97" s="6"/>
      <c r="F97" s="35"/>
      <c r="G97" s="20"/>
      <c r="H97" s="35"/>
      <c r="I97" s="25"/>
    </row>
    <row r="98" spans="1:9" ht="15.75" x14ac:dyDescent="0.25">
      <c r="B98" s="20"/>
      <c r="C98" s="20"/>
      <c r="D98" s="20" t="s">
        <v>2</v>
      </c>
      <c r="E98" s="41">
        <v>21855254</v>
      </c>
    </row>
    <row r="99" spans="1:9" ht="15.75" customHeight="1" x14ac:dyDescent="0.25">
      <c r="B99" s="24" t="s">
        <v>8</v>
      </c>
      <c r="C99" s="20"/>
      <c r="D99" s="20"/>
      <c r="E99" s="3"/>
    </row>
    <row r="100" spans="1:9" ht="15.75" customHeight="1" x14ac:dyDescent="0.25">
      <c r="B100" s="20"/>
      <c r="C100" s="20"/>
      <c r="D100" s="20" t="s">
        <v>2</v>
      </c>
      <c r="E100" s="45">
        <v>30385</v>
      </c>
    </row>
    <row r="101" spans="1:9" ht="15.75" customHeight="1" x14ac:dyDescent="0.25">
      <c r="B101" s="24" t="s">
        <v>7</v>
      </c>
      <c r="C101" s="20"/>
      <c r="D101" s="20"/>
      <c r="E101" s="3"/>
    </row>
    <row r="102" spans="1:9" ht="15.75" x14ac:dyDescent="0.25">
      <c r="B102" s="20"/>
      <c r="C102" s="30"/>
      <c r="D102" s="20" t="s">
        <v>2</v>
      </c>
      <c r="E102" s="5">
        <v>0</v>
      </c>
    </row>
    <row r="103" spans="1:9" ht="15.75" x14ac:dyDescent="0.25">
      <c r="B103" s="24" t="s">
        <v>6</v>
      </c>
      <c r="C103" s="20"/>
      <c r="D103" s="20"/>
      <c r="E103" s="3"/>
    </row>
    <row r="104" spans="1:9" ht="15.75" x14ac:dyDescent="0.25">
      <c r="B104" s="20"/>
      <c r="C104" s="20"/>
      <c r="D104" s="20" t="s">
        <v>2</v>
      </c>
      <c r="E104" s="44">
        <v>0</v>
      </c>
    </row>
    <row r="105" spans="1:9" ht="15.75" x14ac:dyDescent="0.25">
      <c r="B105" s="24" t="s">
        <v>5</v>
      </c>
      <c r="C105" s="20"/>
      <c r="D105" s="20"/>
      <c r="E105" s="3"/>
    </row>
    <row r="106" spans="1:9" ht="15.75" x14ac:dyDescent="0.25">
      <c r="B106" s="20"/>
      <c r="C106" s="20"/>
      <c r="D106" s="20" t="s">
        <v>2</v>
      </c>
      <c r="E106" s="41">
        <v>325990</v>
      </c>
    </row>
    <row r="107" spans="1:9" ht="15.75" x14ac:dyDescent="0.25">
      <c r="B107" s="24" t="s">
        <v>4</v>
      </c>
      <c r="C107" s="20"/>
      <c r="D107" s="20"/>
      <c r="E107" s="3"/>
    </row>
    <row r="108" spans="1:9" ht="15.75" x14ac:dyDescent="0.25">
      <c r="B108" s="20"/>
      <c r="C108" s="20"/>
      <c r="D108" s="20" t="s">
        <v>2</v>
      </c>
      <c r="E108" s="41">
        <v>90626808.859999999</v>
      </c>
    </row>
    <row r="109" spans="1:9" ht="15.75" x14ac:dyDescent="0.25">
      <c r="A109" s="24"/>
      <c r="B109" s="24" t="s">
        <v>3</v>
      </c>
      <c r="C109" s="20"/>
      <c r="D109" s="20"/>
      <c r="E109" s="3"/>
    </row>
    <row r="110" spans="1:9" ht="15.75" x14ac:dyDescent="0.25">
      <c r="B110" s="20"/>
      <c r="C110" s="20"/>
      <c r="D110" s="20" t="s">
        <v>2</v>
      </c>
      <c r="E110" s="41">
        <v>278502240.04000002</v>
      </c>
      <c r="F110" s="34"/>
    </row>
    <row r="111" spans="1:9" ht="15.75" x14ac:dyDescent="0.25">
      <c r="A111" s="24" t="s">
        <v>1</v>
      </c>
      <c r="E111" s="2">
        <f>SUM(E96,E98,E100,E102,E104,E106,E108,E110)</f>
        <v>394550670.75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1724871335.1400001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DD4A-1ECF-45BB-AD28-961B5F82D390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8" t="s">
        <v>69</v>
      </c>
      <c r="B1" s="18"/>
      <c r="C1" s="18"/>
      <c r="D1" s="18"/>
      <c r="E1" s="18"/>
      <c r="F1" s="18"/>
      <c r="G1" s="18"/>
      <c r="H1" s="18"/>
      <c r="I1" s="18"/>
    </row>
    <row r="2" spans="1:9" ht="15.75" x14ac:dyDescent="0.25">
      <c r="A2" s="19" t="s">
        <v>62</v>
      </c>
      <c r="B2" s="19"/>
      <c r="C2" s="19"/>
      <c r="D2" s="19"/>
      <c r="E2" s="19"/>
      <c r="F2" s="19"/>
      <c r="G2" s="19"/>
      <c r="H2" s="19"/>
      <c r="I2" s="19"/>
    </row>
    <row r="3" spans="1:9" ht="15.75" x14ac:dyDescent="0.25">
      <c r="A3" s="18" t="s">
        <v>73</v>
      </c>
      <c r="B3" s="18"/>
      <c r="C3" s="18"/>
      <c r="D3" s="18"/>
      <c r="E3" s="18"/>
      <c r="F3" s="18"/>
      <c r="G3" s="18"/>
      <c r="H3" s="18"/>
      <c r="I3" s="18"/>
    </row>
    <row r="4" spans="1:9" ht="15.75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t="15.75" x14ac:dyDescent="0.25">
      <c r="A5" s="20"/>
      <c r="B5" s="20"/>
      <c r="C5" s="20"/>
      <c r="D5" s="20"/>
      <c r="E5" s="21"/>
      <c r="F5" s="21"/>
      <c r="G5" s="21"/>
      <c r="H5" s="17"/>
      <c r="I5" s="17"/>
    </row>
    <row r="6" spans="1:9" ht="15.75" customHeight="1" x14ac:dyDescent="0.25">
      <c r="A6" s="18" t="s">
        <v>61</v>
      </c>
      <c r="B6" s="18"/>
      <c r="C6" s="18"/>
      <c r="D6" s="18"/>
      <c r="E6" s="22" t="s">
        <v>60</v>
      </c>
    </row>
    <row r="7" spans="1:9" ht="15" customHeight="1" x14ac:dyDescent="0.25">
      <c r="A7" s="18"/>
      <c r="B7" s="18"/>
      <c r="C7" s="18"/>
      <c r="D7" s="18"/>
      <c r="E7" s="23"/>
    </row>
    <row r="8" spans="1:9" ht="15.75" x14ac:dyDescent="0.25">
      <c r="A8" s="24" t="s">
        <v>59</v>
      </c>
      <c r="B8" s="20"/>
      <c r="C8" s="20"/>
      <c r="D8" s="20"/>
      <c r="E8" s="25"/>
    </row>
    <row r="9" spans="1:9" ht="15.75" x14ac:dyDescent="0.25">
      <c r="A9" s="20"/>
      <c r="B9" s="20" t="s">
        <v>58</v>
      </c>
      <c r="C9" s="20"/>
      <c r="D9" s="20"/>
      <c r="E9" s="25"/>
    </row>
    <row r="10" spans="1:9" ht="15.75" x14ac:dyDescent="0.25">
      <c r="A10" s="20"/>
      <c r="B10" s="20"/>
      <c r="C10" s="20" t="s">
        <v>57</v>
      </c>
      <c r="D10" s="20"/>
    </row>
    <row r="11" spans="1:9" ht="15.75" customHeight="1" x14ac:dyDescent="0.25">
      <c r="A11" s="20"/>
      <c r="B11" s="20"/>
      <c r="C11" s="20"/>
      <c r="D11" s="20" t="s">
        <v>56</v>
      </c>
      <c r="E11" s="41">
        <v>185136132.25</v>
      </c>
    </row>
    <row r="12" spans="1:9" ht="15.75" x14ac:dyDescent="0.25">
      <c r="A12" s="20"/>
      <c r="B12" s="20"/>
      <c r="C12" s="20"/>
      <c r="D12" s="20" t="s">
        <v>55</v>
      </c>
      <c r="E12" s="41">
        <v>47532162.960000001</v>
      </c>
    </row>
    <row r="13" spans="1:9" ht="15.75" x14ac:dyDescent="0.25">
      <c r="A13" s="20"/>
      <c r="B13" s="20"/>
      <c r="C13" s="20"/>
      <c r="D13" s="20" t="s">
        <v>54</v>
      </c>
      <c r="E13" s="42">
        <v>3445668.15</v>
      </c>
    </row>
    <row r="14" spans="1:9" ht="15.75" x14ac:dyDescent="0.25">
      <c r="A14" s="20"/>
      <c r="B14" s="20"/>
      <c r="C14" s="20" t="s">
        <v>53</v>
      </c>
      <c r="D14" s="20"/>
      <c r="E14" s="13">
        <f>SUM(E11:E13)</f>
        <v>236113963.36000001</v>
      </c>
    </row>
    <row r="15" spans="1:9" ht="15.75" x14ac:dyDescent="0.25">
      <c r="A15" s="20"/>
      <c r="B15" s="20"/>
      <c r="C15" s="20" t="s">
        <v>52</v>
      </c>
      <c r="D15" s="20"/>
      <c r="E15" s="14"/>
    </row>
    <row r="16" spans="1:9" ht="15.75" x14ac:dyDescent="0.25">
      <c r="A16" s="20"/>
      <c r="B16" s="20"/>
      <c r="C16" s="20"/>
      <c r="D16" s="20" t="s">
        <v>51</v>
      </c>
      <c r="E16" s="41">
        <v>31713020.879999999</v>
      </c>
    </row>
    <row r="17" spans="1:5" ht="15.75" x14ac:dyDescent="0.25">
      <c r="A17" s="20"/>
      <c r="B17" s="20"/>
      <c r="C17" s="20"/>
      <c r="D17" s="20" t="s">
        <v>50</v>
      </c>
      <c r="E17" s="41">
        <v>9795864.9600000009</v>
      </c>
    </row>
    <row r="18" spans="1:5" ht="15.75" x14ac:dyDescent="0.25">
      <c r="A18" s="20"/>
      <c r="B18" s="20"/>
      <c r="C18" s="28"/>
      <c r="D18" s="20" t="s">
        <v>49</v>
      </c>
      <c r="E18" s="41">
        <v>2934062.32</v>
      </c>
    </row>
    <row r="19" spans="1:5" ht="15.75" x14ac:dyDescent="0.25">
      <c r="A19" s="20"/>
      <c r="B19" s="20"/>
      <c r="C19" s="20" t="s">
        <v>48</v>
      </c>
      <c r="D19" s="20"/>
      <c r="E19" s="13">
        <f>SUM(E16:E18)</f>
        <v>44442948.160000004</v>
      </c>
    </row>
    <row r="20" spans="1:5" ht="15.75" x14ac:dyDescent="0.25">
      <c r="A20" s="20"/>
      <c r="B20" s="20" t="s">
        <v>47</v>
      </c>
      <c r="C20" s="20"/>
      <c r="D20" s="20"/>
      <c r="E20" s="3"/>
    </row>
    <row r="21" spans="1:5" ht="15.75" x14ac:dyDescent="0.25">
      <c r="A21" s="20"/>
      <c r="B21" s="20"/>
      <c r="C21" s="20" t="s">
        <v>46</v>
      </c>
      <c r="D21" s="20"/>
      <c r="E21" s="41">
        <v>366018504</v>
      </c>
    </row>
    <row r="22" spans="1:5" ht="15.75" x14ac:dyDescent="0.25">
      <c r="A22" s="20"/>
      <c r="B22" s="20"/>
      <c r="C22" s="20" t="s">
        <v>45</v>
      </c>
      <c r="D22" s="20"/>
      <c r="E22" s="41">
        <v>534456.5</v>
      </c>
    </row>
    <row r="23" spans="1:5" ht="15.75" x14ac:dyDescent="0.25">
      <c r="A23" s="20"/>
      <c r="B23" s="20"/>
      <c r="C23" s="20" t="s">
        <v>44</v>
      </c>
      <c r="D23" s="20"/>
      <c r="E23" s="7"/>
    </row>
    <row r="24" spans="1:5" ht="15.75" x14ac:dyDescent="0.25">
      <c r="A24" s="20"/>
      <c r="B24" s="20"/>
      <c r="C24" s="20"/>
      <c r="D24" s="20" t="s">
        <v>43</v>
      </c>
      <c r="E24" s="43">
        <v>0</v>
      </c>
    </row>
    <row r="25" spans="1:5" ht="15.75" x14ac:dyDescent="0.25">
      <c r="A25" s="20"/>
      <c r="B25" s="20"/>
      <c r="C25" s="20"/>
      <c r="D25" s="20" t="s">
        <v>42</v>
      </c>
      <c r="E25" s="6">
        <v>0</v>
      </c>
    </row>
    <row r="26" spans="1:5" ht="15.75" x14ac:dyDescent="0.25">
      <c r="A26" s="20"/>
      <c r="B26" s="20"/>
      <c r="C26" s="20"/>
      <c r="D26" s="20" t="s">
        <v>41</v>
      </c>
      <c r="E26" s="43">
        <v>740402.33</v>
      </c>
    </row>
    <row r="27" spans="1:5" ht="15.75" x14ac:dyDescent="0.25">
      <c r="A27" s="20"/>
      <c r="B27" s="20"/>
      <c r="C27" s="20"/>
      <c r="D27" s="20" t="s">
        <v>40</v>
      </c>
      <c r="E27" s="43">
        <v>0</v>
      </c>
    </row>
    <row r="28" spans="1:5" ht="15.75" x14ac:dyDescent="0.25">
      <c r="A28" s="20"/>
      <c r="B28" s="20"/>
      <c r="C28" s="20" t="s">
        <v>39</v>
      </c>
      <c r="D28" s="20"/>
      <c r="E28" s="16"/>
    </row>
    <row r="29" spans="1:5" ht="15.75" x14ac:dyDescent="0.25">
      <c r="A29" s="20"/>
      <c r="B29" s="20"/>
      <c r="C29" s="20"/>
      <c r="D29" s="20" t="s">
        <v>38</v>
      </c>
      <c r="E29" s="26">
        <v>6472127.9100000001</v>
      </c>
    </row>
    <row r="30" spans="1:5" ht="15.75" x14ac:dyDescent="0.25">
      <c r="A30" s="20"/>
      <c r="B30" s="20"/>
      <c r="C30" s="20"/>
      <c r="D30" s="20" t="s">
        <v>37</v>
      </c>
      <c r="E30" s="43">
        <v>0</v>
      </c>
    </row>
    <row r="31" spans="1:5" ht="15.75" x14ac:dyDescent="0.25">
      <c r="A31" s="20"/>
      <c r="B31" s="20"/>
      <c r="C31" s="20" t="s">
        <v>36</v>
      </c>
      <c r="D31" s="20"/>
      <c r="E31" s="39">
        <v>0</v>
      </c>
    </row>
    <row r="32" spans="1:5" ht="15.75" x14ac:dyDescent="0.25">
      <c r="A32" s="20"/>
      <c r="B32" s="20"/>
      <c r="C32" s="20" t="s">
        <v>35</v>
      </c>
      <c r="D32" s="20"/>
      <c r="E32" s="3"/>
    </row>
    <row r="33" spans="1:5" ht="15.75" x14ac:dyDescent="0.25">
      <c r="A33" s="20"/>
      <c r="B33" s="20"/>
      <c r="C33" s="20"/>
      <c r="D33" s="20" t="s">
        <v>34</v>
      </c>
      <c r="E33" s="44">
        <v>561000</v>
      </c>
    </row>
    <row r="34" spans="1:5" ht="15.75" x14ac:dyDescent="0.25">
      <c r="A34" s="20"/>
      <c r="B34" s="20"/>
      <c r="C34" s="20"/>
      <c r="D34" s="20" t="s">
        <v>33</v>
      </c>
      <c r="E34" s="4">
        <v>0</v>
      </c>
    </row>
    <row r="35" spans="1:5" ht="15.75" x14ac:dyDescent="0.25">
      <c r="A35" s="20"/>
      <c r="B35" s="20"/>
      <c r="C35" s="20"/>
      <c r="D35" s="20" t="s">
        <v>32</v>
      </c>
      <c r="E35" s="5">
        <v>0</v>
      </c>
    </row>
    <row r="36" spans="1:5" ht="15.75" x14ac:dyDescent="0.25">
      <c r="A36" s="20"/>
      <c r="B36" s="20" t="s">
        <v>31</v>
      </c>
      <c r="C36" s="20"/>
      <c r="D36" s="20"/>
      <c r="E36" s="39">
        <v>16079024</v>
      </c>
    </row>
    <row r="37" spans="1:5" ht="15.75" x14ac:dyDescent="0.25">
      <c r="A37" s="20"/>
      <c r="B37" s="24" t="s">
        <v>30</v>
      </c>
      <c r="C37" s="20"/>
      <c r="D37" s="20"/>
      <c r="E37" s="13">
        <f>SUM(E14,E19,E21:E36)</f>
        <v>670962426.25999999</v>
      </c>
    </row>
    <row r="38" spans="1:5" ht="15.75" x14ac:dyDescent="0.25">
      <c r="A38" s="20"/>
      <c r="B38" s="24"/>
      <c r="C38" s="20"/>
      <c r="D38" s="20"/>
      <c r="E38" s="12"/>
    </row>
    <row r="39" spans="1:5" ht="15.75" x14ac:dyDescent="0.25">
      <c r="A39" s="24" t="s">
        <v>29</v>
      </c>
      <c r="B39" s="24"/>
      <c r="C39" s="20"/>
      <c r="D39" s="20"/>
      <c r="E39" s="6"/>
    </row>
    <row r="40" spans="1:5" ht="15.75" x14ac:dyDescent="0.25">
      <c r="A40" s="24" t="s">
        <v>28</v>
      </c>
      <c r="B40" s="20"/>
      <c r="C40" s="20"/>
      <c r="D40" s="20"/>
      <c r="E40" s="6"/>
    </row>
    <row r="41" spans="1:5" ht="15.75" x14ac:dyDescent="0.25">
      <c r="A41" s="20"/>
      <c r="B41" s="24" t="s">
        <v>10</v>
      </c>
      <c r="C41" s="20"/>
      <c r="D41" s="20"/>
      <c r="E41" s="3"/>
    </row>
    <row r="42" spans="1:5" ht="15.75" x14ac:dyDescent="0.25">
      <c r="A42" s="20"/>
      <c r="B42" s="20"/>
      <c r="C42" s="20"/>
      <c r="D42" s="20" t="s">
        <v>26</v>
      </c>
      <c r="E42" s="41">
        <v>71060370.989999995</v>
      </c>
    </row>
    <row r="43" spans="1:5" ht="15.75" x14ac:dyDescent="0.25">
      <c r="A43" s="20"/>
      <c r="B43" s="20"/>
      <c r="C43" s="20"/>
      <c r="D43" s="20" t="s">
        <v>25</v>
      </c>
      <c r="E43" s="41">
        <v>211749757.56999999</v>
      </c>
    </row>
    <row r="44" spans="1:5" ht="15.75" x14ac:dyDescent="0.25">
      <c r="A44" s="20"/>
      <c r="B44" s="20"/>
      <c r="C44" s="20"/>
      <c r="D44" s="20" t="s">
        <v>2</v>
      </c>
      <c r="E44" s="41">
        <v>39228411.5</v>
      </c>
    </row>
    <row r="45" spans="1:5" ht="15.75" x14ac:dyDescent="0.25">
      <c r="A45" s="20"/>
      <c r="B45" s="24" t="s">
        <v>9</v>
      </c>
      <c r="C45" s="20"/>
      <c r="D45" s="20"/>
      <c r="E45" s="3"/>
    </row>
    <row r="46" spans="1:5" ht="15.75" x14ac:dyDescent="0.25">
      <c r="A46" s="20"/>
      <c r="B46" s="20"/>
      <c r="C46" s="30"/>
      <c r="D46" s="20" t="s">
        <v>26</v>
      </c>
      <c r="E46" s="41">
        <v>5074691.25</v>
      </c>
    </row>
    <row r="47" spans="1:5" ht="15.75" x14ac:dyDescent="0.25">
      <c r="A47" s="20"/>
      <c r="B47" s="20"/>
      <c r="C47" s="20"/>
      <c r="D47" s="20" t="s">
        <v>25</v>
      </c>
      <c r="E47" s="41">
        <v>20587309.550000001</v>
      </c>
    </row>
    <row r="48" spans="1:5" ht="15.75" x14ac:dyDescent="0.25">
      <c r="A48" s="20"/>
      <c r="B48" s="20"/>
      <c r="C48" s="20"/>
      <c r="D48" s="20" t="s">
        <v>2</v>
      </c>
      <c r="E48" s="41">
        <v>67590133.969999999</v>
      </c>
    </row>
    <row r="49" spans="1:5" ht="15.75" x14ac:dyDescent="0.25">
      <c r="A49" s="20"/>
      <c r="B49" s="24" t="s">
        <v>8</v>
      </c>
      <c r="C49" s="20"/>
      <c r="D49" s="20"/>
      <c r="E49" s="5"/>
    </row>
    <row r="50" spans="1:5" ht="15.75" x14ac:dyDescent="0.25">
      <c r="A50" s="31"/>
      <c r="B50" s="31"/>
      <c r="C50" s="31"/>
      <c r="D50" s="20" t="s">
        <v>26</v>
      </c>
      <c r="E50" s="41">
        <v>17526074.760000002</v>
      </c>
    </row>
    <row r="51" spans="1:5" ht="15.75" x14ac:dyDescent="0.25">
      <c r="A51" s="20"/>
      <c r="B51" s="20"/>
      <c r="C51" s="20"/>
      <c r="D51" s="20" t="s">
        <v>25</v>
      </c>
      <c r="E51" s="41">
        <v>18792461.02</v>
      </c>
    </row>
    <row r="52" spans="1:5" ht="15.75" x14ac:dyDescent="0.25">
      <c r="A52" s="20"/>
      <c r="B52" s="20"/>
      <c r="C52" s="20"/>
      <c r="D52" s="20" t="s">
        <v>2</v>
      </c>
      <c r="E52" s="41">
        <v>0</v>
      </c>
    </row>
    <row r="53" spans="1:5" ht="15.75" x14ac:dyDescent="0.25">
      <c r="A53" s="20"/>
      <c r="B53" s="24" t="s">
        <v>7</v>
      </c>
      <c r="C53" s="20"/>
      <c r="D53" s="20"/>
      <c r="E53" s="5"/>
    </row>
    <row r="54" spans="1:5" ht="15.75" x14ac:dyDescent="0.25">
      <c r="A54" s="20"/>
      <c r="B54" s="20"/>
      <c r="C54" s="20"/>
      <c r="D54" s="20" t="s">
        <v>26</v>
      </c>
      <c r="E54" s="4">
        <v>0</v>
      </c>
    </row>
    <row r="55" spans="1:5" ht="15.75" x14ac:dyDescent="0.25">
      <c r="A55" s="20"/>
      <c r="B55" s="20"/>
      <c r="C55" s="20"/>
      <c r="D55" s="20" t="s">
        <v>25</v>
      </c>
      <c r="E55" s="45">
        <v>0</v>
      </c>
    </row>
    <row r="56" spans="1:5" ht="15.75" x14ac:dyDescent="0.25">
      <c r="A56" s="20"/>
      <c r="B56" s="20"/>
      <c r="C56" s="30"/>
      <c r="D56" s="20" t="s">
        <v>2</v>
      </c>
      <c r="E56" s="45">
        <v>0</v>
      </c>
    </row>
    <row r="57" spans="1:5" ht="15.75" x14ac:dyDescent="0.25">
      <c r="A57" s="20"/>
      <c r="B57" s="24" t="s">
        <v>6</v>
      </c>
      <c r="C57" s="20"/>
      <c r="D57" s="20"/>
      <c r="E57" s="11"/>
    </row>
    <row r="58" spans="1:5" ht="15.75" x14ac:dyDescent="0.25">
      <c r="A58" s="20"/>
      <c r="B58" s="20"/>
      <c r="C58" s="20"/>
      <c r="D58" s="20" t="s">
        <v>26</v>
      </c>
      <c r="E58" s="44">
        <v>0</v>
      </c>
    </row>
    <row r="59" spans="1:5" ht="15.75" x14ac:dyDescent="0.25">
      <c r="A59" s="20"/>
      <c r="B59" s="20"/>
      <c r="C59" s="20"/>
      <c r="D59" s="20" t="s">
        <v>25</v>
      </c>
      <c r="E59" s="46">
        <v>0</v>
      </c>
    </row>
    <row r="60" spans="1:5" ht="15.75" x14ac:dyDescent="0.25">
      <c r="A60" s="20"/>
      <c r="B60" s="20"/>
      <c r="C60" s="20"/>
      <c r="D60" s="20" t="s">
        <v>2</v>
      </c>
      <c r="E60" s="44">
        <v>0</v>
      </c>
    </row>
    <row r="61" spans="1:5" ht="15.75" x14ac:dyDescent="0.25">
      <c r="A61" s="20"/>
      <c r="B61" s="24" t="s">
        <v>5</v>
      </c>
      <c r="C61" s="20"/>
      <c r="D61" s="20"/>
      <c r="E61" s="11"/>
    </row>
    <row r="62" spans="1:5" ht="15.75" x14ac:dyDescent="0.25">
      <c r="A62" s="20"/>
      <c r="B62" s="20"/>
      <c r="C62" s="20"/>
      <c r="D62" s="20" t="s">
        <v>26</v>
      </c>
      <c r="E62" s="41">
        <v>3378979.68</v>
      </c>
    </row>
    <row r="63" spans="1:5" ht="15.75" x14ac:dyDescent="0.25">
      <c r="A63" s="20"/>
      <c r="B63" s="24"/>
      <c r="C63" s="20"/>
      <c r="D63" s="20" t="s">
        <v>25</v>
      </c>
      <c r="E63" s="41">
        <v>20310980.149999999</v>
      </c>
    </row>
    <row r="64" spans="1:5" ht="15.75" x14ac:dyDescent="0.25">
      <c r="A64" s="20"/>
      <c r="B64" s="20"/>
      <c r="C64" s="20"/>
      <c r="D64" s="20" t="s">
        <v>2</v>
      </c>
      <c r="E64" s="45">
        <v>0</v>
      </c>
    </row>
    <row r="65" spans="1:5" ht="15.75" x14ac:dyDescent="0.25">
      <c r="A65" s="20"/>
      <c r="B65" s="24" t="s">
        <v>4</v>
      </c>
      <c r="C65" s="20"/>
      <c r="D65" s="20"/>
      <c r="E65" s="5"/>
    </row>
    <row r="66" spans="1:5" ht="15.75" x14ac:dyDescent="0.25">
      <c r="A66" s="20"/>
      <c r="B66" s="20"/>
      <c r="C66" s="20"/>
      <c r="D66" s="20" t="s">
        <v>26</v>
      </c>
      <c r="E66" s="41">
        <v>17613811.289999999</v>
      </c>
    </row>
    <row r="67" spans="1:5" ht="15.75" x14ac:dyDescent="0.25">
      <c r="A67" s="20"/>
      <c r="B67" s="20"/>
      <c r="C67" s="20"/>
      <c r="D67" s="20" t="s">
        <v>25</v>
      </c>
      <c r="E67" s="41">
        <v>5261384.09</v>
      </c>
    </row>
    <row r="68" spans="1:5" ht="15.75" x14ac:dyDescent="0.25">
      <c r="A68" s="20"/>
      <c r="B68" s="20"/>
      <c r="C68" s="20"/>
      <c r="D68" s="20" t="s">
        <v>2</v>
      </c>
      <c r="E68" s="41">
        <v>0</v>
      </c>
    </row>
    <row r="69" spans="1:5" ht="15.75" x14ac:dyDescent="0.25">
      <c r="A69" s="20"/>
      <c r="B69" s="24" t="s">
        <v>27</v>
      </c>
      <c r="C69" s="20"/>
      <c r="D69" s="20"/>
      <c r="E69" s="3"/>
    </row>
    <row r="70" spans="1:5" ht="15.75" x14ac:dyDescent="0.25">
      <c r="A70" s="20"/>
      <c r="B70" s="20"/>
      <c r="C70" s="20"/>
      <c r="D70" s="20" t="s">
        <v>26</v>
      </c>
      <c r="E70" s="6">
        <v>0</v>
      </c>
    </row>
    <row r="71" spans="1:5" ht="15.75" x14ac:dyDescent="0.25">
      <c r="A71" s="20"/>
      <c r="B71" s="20"/>
      <c r="C71" s="20"/>
      <c r="D71" s="20" t="s">
        <v>25</v>
      </c>
      <c r="E71" s="6">
        <v>0</v>
      </c>
    </row>
    <row r="72" spans="1:5" ht="15.75" x14ac:dyDescent="0.25">
      <c r="A72" s="20"/>
      <c r="B72" s="20"/>
      <c r="C72" s="20"/>
      <c r="D72" s="20" t="s">
        <v>2</v>
      </c>
      <c r="E72" s="10">
        <v>0</v>
      </c>
    </row>
    <row r="73" spans="1:5" ht="15.75" x14ac:dyDescent="0.25">
      <c r="A73" s="20"/>
      <c r="B73" s="24" t="s">
        <v>24</v>
      </c>
      <c r="C73" s="20"/>
      <c r="D73" s="20"/>
      <c r="E73" s="3"/>
    </row>
    <row r="74" spans="1:5" ht="15.75" x14ac:dyDescent="0.25">
      <c r="A74" s="20"/>
      <c r="B74" s="20"/>
      <c r="C74" s="20" t="s">
        <v>23</v>
      </c>
      <c r="D74" s="20"/>
      <c r="E74" s="6"/>
    </row>
    <row r="75" spans="1:5" ht="15.75" x14ac:dyDescent="0.25">
      <c r="A75" s="20"/>
      <c r="B75" s="20"/>
      <c r="C75" s="20"/>
      <c r="D75" s="20" t="s">
        <v>22</v>
      </c>
      <c r="E75" s="41">
        <v>0</v>
      </c>
    </row>
    <row r="76" spans="1:5" ht="15.75" x14ac:dyDescent="0.25">
      <c r="A76" s="20"/>
      <c r="B76" s="20"/>
      <c r="C76" s="20"/>
      <c r="D76" s="20" t="s">
        <v>21</v>
      </c>
      <c r="E76" s="41">
        <v>0</v>
      </c>
    </row>
    <row r="77" spans="1:5" ht="15.75" x14ac:dyDescent="0.25">
      <c r="A77" s="20"/>
      <c r="B77" s="20"/>
      <c r="C77" s="32" t="s">
        <v>20</v>
      </c>
      <c r="D77" s="20"/>
      <c r="E77" s="6"/>
    </row>
    <row r="78" spans="1:5" ht="15.75" x14ac:dyDescent="0.25">
      <c r="A78" s="20"/>
      <c r="B78" s="20"/>
      <c r="C78" s="20"/>
      <c r="D78" s="20" t="s">
        <v>14</v>
      </c>
      <c r="E78" s="41">
        <v>7150000</v>
      </c>
    </row>
    <row r="79" spans="1:5" ht="15.75" x14ac:dyDescent="0.25">
      <c r="A79" s="20"/>
      <c r="B79" s="20"/>
      <c r="C79" s="20"/>
      <c r="D79" s="20" t="s">
        <v>13</v>
      </c>
      <c r="E79" s="41">
        <v>3037324.6</v>
      </c>
    </row>
    <row r="80" spans="1:5" ht="15.75" x14ac:dyDescent="0.25">
      <c r="A80" s="20"/>
      <c r="B80" s="20"/>
      <c r="C80" s="20" t="s">
        <v>19</v>
      </c>
      <c r="D80" s="20"/>
      <c r="E80" s="7"/>
    </row>
    <row r="81" spans="1:9" ht="15.75" x14ac:dyDescent="0.25">
      <c r="A81" s="20"/>
      <c r="B81" s="20"/>
      <c r="C81" s="20"/>
      <c r="D81" s="32" t="s">
        <v>14</v>
      </c>
      <c r="E81" s="41">
        <v>0</v>
      </c>
      <c r="F81" s="33"/>
    </row>
    <row r="82" spans="1:9" ht="15.75" x14ac:dyDescent="0.25">
      <c r="A82" s="20"/>
      <c r="B82" s="20"/>
      <c r="C82" s="20"/>
      <c r="D82" s="32" t="s">
        <v>13</v>
      </c>
      <c r="E82" s="45">
        <v>9808469.5999999996</v>
      </c>
    </row>
    <row r="83" spans="1:9" ht="15.75" x14ac:dyDescent="0.25">
      <c r="A83" s="20"/>
      <c r="B83" s="20"/>
      <c r="C83" s="20" t="s">
        <v>18</v>
      </c>
      <c r="D83" s="20"/>
    </row>
    <row r="84" spans="1:9" ht="15.75" x14ac:dyDescent="0.25">
      <c r="A84" s="20"/>
      <c r="B84" s="20"/>
      <c r="C84" s="20"/>
      <c r="D84" s="20" t="s">
        <v>14</v>
      </c>
      <c r="E84" s="9">
        <v>0</v>
      </c>
    </row>
    <row r="85" spans="1:9" ht="15.75" x14ac:dyDescent="0.25">
      <c r="A85" s="20"/>
      <c r="B85" s="20"/>
      <c r="C85" s="20"/>
      <c r="D85" s="20" t="s">
        <v>13</v>
      </c>
      <c r="E85" s="9">
        <v>0</v>
      </c>
    </row>
    <row r="86" spans="1:9" ht="15.75" x14ac:dyDescent="0.25">
      <c r="A86" s="20"/>
      <c r="B86" s="20"/>
      <c r="C86" s="20" t="s">
        <v>17</v>
      </c>
      <c r="D86" s="20"/>
      <c r="E86" s="6"/>
    </row>
    <row r="87" spans="1:9" ht="15.75" x14ac:dyDescent="0.25">
      <c r="A87" s="20"/>
      <c r="B87" s="20"/>
      <c r="C87" s="20"/>
      <c r="D87" s="20" t="s">
        <v>14</v>
      </c>
      <c r="E87" s="45">
        <v>0</v>
      </c>
    </row>
    <row r="88" spans="1:9" ht="15.75" x14ac:dyDescent="0.25">
      <c r="A88" s="20"/>
      <c r="B88" s="20"/>
      <c r="C88" s="20"/>
      <c r="D88" s="20" t="s">
        <v>13</v>
      </c>
      <c r="E88" s="45">
        <v>0</v>
      </c>
    </row>
    <row r="89" spans="1:9" ht="15.75" x14ac:dyDescent="0.25">
      <c r="A89" s="20"/>
      <c r="B89" s="20"/>
      <c r="C89" s="20" t="s">
        <v>16</v>
      </c>
      <c r="D89" s="20"/>
      <c r="E89" s="6"/>
    </row>
    <row r="90" spans="1:9" ht="15.75" x14ac:dyDescent="0.25">
      <c r="A90" s="20"/>
      <c r="B90" s="20"/>
      <c r="C90" s="20"/>
      <c r="D90" s="20" t="s">
        <v>15</v>
      </c>
      <c r="E90" s="41">
        <v>0</v>
      </c>
    </row>
    <row r="91" spans="1:9" ht="15.75" x14ac:dyDescent="0.25">
      <c r="A91" s="20"/>
      <c r="B91" s="20"/>
      <c r="C91" s="20"/>
      <c r="D91" s="20" t="s">
        <v>14</v>
      </c>
      <c r="E91" s="41">
        <v>133469.6</v>
      </c>
    </row>
    <row r="92" spans="1:9" ht="15.75" x14ac:dyDescent="0.25">
      <c r="A92" s="20"/>
      <c r="B92" s="20"/>
      <c r="C92" s="20"/>
      <c r="D92" s="20" t="s">
        <v>13</v>
      </c>
      <c r="E92" s="45">
        <v>0</v>
      </c>
    </row>
    <row r="93" spans="1:9" ht="15.75" x14ac:dyDescent="0.25">
      <c r="A93" s="24" t="s">
        <v>12</v>
      </c>
      <c r="D93" s="20"/>
      <c r="E93" s="8">
        <f>SUM(E41:E92)</f>
        <v>518303629.62000006</v>
      </c>
    </row>
    <row r="94" spans="1:9" ht="15.75" x14ac:dyDescent="0.25">
      <c r="A94" s="24" t="s">
        <v>11</v>
      </c>
      <c r="B94" s="20"/>
      <c r="C94" s="24"/>
      <c r="D94" s="32"/>
      <c r="E94" s="6"/>
    </row>
    <row r="95" spans="1:9" ht="15.75" x14ac:dyDescent="0.25">
      <c r="A95" s="20"/>
      <c r="B95" s="24" t="s">
        <v>10</v>
      </c>
      <c r="C95" s="20"/>
      <c r="D95" s="20"/>
      <c r="E95" s="7"/>
      <c r="H95" s="35"/>
      <c r="I95" s="25"/>
    </row>
    <row r="96" spans="1:9" ht="15.75" x14ac:dyDescent="0.25">
      <c r="A96" s="20"/>
      <c r="B96" s="20"/>
      <c r="C96" s="20"/>
      <c r="D96" s="20" t="s">
        <v>2</v>
      </c>
      <c r="E96" s="41">
        <v>124223790.45999999</v>
      </c>
      <c r="F96" s="35"/>
      <c r="G96" s="20"/>
      <c r="I96" s="25"/>
    </row>
    <row r="97" spans="1:9" ht="15.75" x14ac:dyDescent="0.25">
      <c r="A97" s="20"/>
      <c r="B97" s="24" t="s">
        <v>9</v>
      </c>
      <c r="C97" s="20"/>
      <c r="D97" s="20"/>
      <c r="E97" s="6"/>
      <c r="F97" s="35"/>
      <c r="G97" s="20"/>
      <c r="H97" s="35"/>
      <c r="I97" s="25"/>
    </row>
    <row r="98" spans="1:9" ht="15.75" x14ac:dyDescent="0.25">
      <c r="B98" s="20"/>
      <c r="C98" s="20"/>
      <c r="D98" s="20" t="s">
        <v>2</v>
      </c>
      <c r="E98" s="41">
        <v>7249681.4900000002</v>
      </c>
    </row>
    <row r="99" spans="1:9" ht="15.75" customHeight="1" x14ac:dyDescent="0.25">
      <c r="B99" s="24" t="s">
        <v>8</v>
      </c>
      <c r="C99" s="20"/>
      <c r="D99" s="20"/>
      <c r="E99" s="3"/>
    </row>
    <row r="100" spans="1:9" ht="15.75" customHeight="1" x14ac:dyDescent="0.25">
      <c r="B100" s="20"/>
      <c r="C100" s="20"/>
      <c r="D100" s="20" t="s">
        <v>2</v>
      </c>
      <c r="E100" s="45">
        <v>0</v>
      </c>
    </row>
    <row r="101" spans="1:9" ht="15.75" customHeight="1" x14ac:dyDescent="0.25">
      <c r="B101" s="24" t="s">
        <v>7</v>
      </c>
      <c r="C101" s="20"/>
      <c r="D101" s="20"/>
      <c r="E101" s="3"/>
    </row>
    <row r="102" spans="1:9" ht="15.75" x14ac:dyDescent="0.25">
      <c r="B102" s="20"/>
      <c r="C102" s="30"/>
      <c r="D102" s="20" t="s">
        <v>2</v>
      </c>
      <c r="E102" s="5">
        <v>0</v>
      </c>
    </row>
    <row r="103" spans="1:9" ht="15.75" x14ac:dyDescent="0.25">
      <c r="B103" s="24" t="s">
        <v>6</v>
      </c>
      <c r="C103" s="20"/>
      <c r="D103" s="20"/>
      <c r="E103" s="3"/>
    </row>
    <row r="104" spans="1:9" ht="15.75" x14ac:dyDescent="0.25">
      <c r="B104" s="20"/>
      <c r="C104" s="20"/>
      <c r="D104" s="20" t="s">
        <v>2</v>
      </c>
      <c r="E104" s="44">
        <v>0</v>
      </c>
    </row>
    <row r="105" spans="1:9" ht="15.75" x14ac:dyDescent="0.25">
      <c r="B105" s="24" t="s">
        <v>5</v>
      </c>
      <c r="C105" s="20"/>
      <c r="D105" s="20"/>
      <c r="E105" s="3"/>
    </row>
    <row r="106" spans="1:9" ht="15.75" x14ac:dyDescent="0.25">
      <c r="B106" s="20"/>
      <c r="C106" s="20"/>
      <c r="D106" s="20" t="s">
        <v>2</v>
      </c>
      <c r="E106" s="41">
        <v>0</v>
      </c>
    </row>
    <row r="107" spans="1:9" ht="15.75" x14ac:dyDescent="0.25">
      <c r="B107" s="24" t="s">
        <v>4</v>
      </c>
      <c r="C107" s="20"/>
      <c r="D107" s="20"/>
      <c r="E107" s="3"/>
    </row>
    <row r="108" spans="1:9" ht="15.75" x14ac:dyDescent="0.25">
      <c r="B108" s="20"/>
      <c r="C108" s="20"/>
      <c r="D108" s="20" t="s">
        <v>2</v>
      </c>
      <c r="E108" s="41">
        <v>67634955.140000001</v>
      </c>
    </row>
    <row r="109" spans="1:9" ht="15.75" x14ac:dyDescent="0.25">
      <c r="A109" s="24"/>
      <c r="B109" s="24" t="s">
        <v>3</v>
      </c>
      <c r="C109" s="20"/>
      <c r="D109" s="20"/>
      <c r="E109" s="3"/>
    </row>
    <row r="110" spans="1:9" ht="15.75" x14ac:dyDescent="0.25">
      <c r="B110" s="20"/>
      <c r="C110" s="20"/>
      <c r="D110" s="20" t="s">
        <v>2</v>
      </c>
      <c r="E110" s="41">
        <v>1714424</v>
      </c>
      <c r="F110" s="34"/>
    </row>
    <row r="111" spans="1:9" ht="15.75" x14ac:dyDescent="0.25">
      <c r="A111" s="24" t="s">
        <v>1</v>
      </c>
      <c r="E111" s="2">
        <f>SUM(E96,E98,E100,E102,E104,E106,E108,E110)</f>
        <v>200822851.08999997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719126480.71000004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6305-0B00-4E6A-8258-89CDD6B7E7CF}">
  <dimension ref="A1:I112"/>
  <sheetViews>
    <sheetView topLeftCell="A1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8" t="s">
        <v>70</v>
      </c>
      <c r="B1" s="18"/>
      <c r="C1" s="18"/>
      <c r="D1" s="18"/>
      <c r="E1" s="18"/>
      <c r="F1" s="18"/>
      <c r="G1" s="18"/>
      <c r="H1" s="18"/>
      <c r="I1" s="18"/>
    </row>
    <row r="2" spans="1:9" ht="15.75" x14ac:dyDescent="0.25">
      <c r="A2" s="19" t="s">
        <v>62</v>
      </c>
      <c r="B2" s="19"/>
      <c r="C2" s="19"/>
      <c r="D2" s="19"/>
      <c r="E2" s="19"/>
      <c r="F2" s="19"/>
      <c r="G2" s="19"/>
      <c r="H2" s="19"/>
      <c r="I2" s="19"/>
    </row>
    <row r="3" spans="1:9" ht="15.75" x14ac:dyDescent="0.25">
      <c r="A3" s="18" t="s">
        <v>73</v>
      </c>
      <c r="B3" s="18"/>
      <c r="C3" s="18"/>
      <c r="D3" s="18"/>
      <c r="E3" s="18"/>
      <c r="F3" s="18"/>
      <c r="G3" s="18"/>
      <c r="H3" s="18"/>
      <c r="I3" s="18"/>
    </row>
    <row r="4" spans="1:9" ht="15.75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t="15.75" x14ac:dyDescent="0.25">
      <c r="A5" s="20"/>
      <c r="B5" s="20"/>
      <c r="C5" s="20"/>
      <c r="D5" s="20"/>
      <c r="E5" s="21"/>
      <c r="F5" s="21"/>
      <c r="G5" s="21"/>
      <c r="H5" s="17"/>
      <c r="I5" s="17"/>
    </row>
    <row r="6" spans="1:9" ht="15.75" customHeight="1" x14ac:dyDescent="0.25">
      <c r="A6" s="18" t="s">
        <v>61</v>
      </c>
      <c r="B6" s="18"/>
      <c r="C6" s="18"/>
      <c r="D6" s="18"/>
      <c r="E6" s="22" t="s">
        <v>60</v>
      </c>
    </row>
    <row r="7" spans="1:9" ht="15" customHeight="1" x14ac:dyDescent="0.25">
      <c r="A7" s="18"/>
      <c r="B7" s="18"/>
      <c r="C7" s="18"/>
      <c r="D7" s="18"/>
      <c r="E7" s="23"/>
    </row>
    <row r="8" spans="1:9" ht="15.75" x14ac:dyDescent="0.25">
      <c r="A8" s="24" t="s">
        <v>59</v>
      </c>
      <c r="B8" s="20"/>
      <c r="C8" s="20"/>
      <c r="D8" s="20"/>
      <c r="E8" s="25"/>
    </row>
    <row r="9" spans="1:9" ht="15.75" x14ac:dyDescent="0.25">
      <c r="A9" s="20"/>
      <c r="B9" s="20" t="s">
        <v>58</v>
      </c>
      <c r="C9" s="20"/>
      <c r="D9" s="20"/>
      <c r="E9" s="25"/>
    </row>
    <row r="10" spans="1:9" ht="15.75" x14ac:dyDescent="0.25">
      <c r="A10" s="20"/>
      <c r="B10" s="20"/>
      <c r="C10" s="20" t="s">
        <v>57</v>
      </c>
      <c r="D10" s="20"/>
    </row>
    <row r="11" spans="1:9" ht="15.75" customHeight="1" x14ac:dyDescent="0.25">
      <c r="A11" s="20"/>
      <c r="B11" s="20"/>
      <c r="C11" s="20"/>
      <c r="D11" s="20" t="s">
        <v>56</v>
      </c>
      <c r="E11" s="50">
        <v>77263873.140000001</v>
      </c>
    </row>
    <row r="12" spans="1:9" ht="15.75" x14ac:dyDescent="0.25">
      <c r="A12" s="20"/>
      <c r="B12" s="20"/>
      <c r="C12" s="20"/>
      <c r="D12" s="20" t="s">
        <v>55</v>
      </c>
      <c r="E12" s="50">
        <v>158395584.50999999</v>
      </c>
    </row>
    <row r="13" spans="1:9" ht="15.75" x14ac:dyDescent="0.25">
      <c r="A13" s="20"/>
      <c r="B13" s="20"/>
      <c r="C13" s="20"/>
      <c r="D13" s="20" t="s">
        <v>54</v>
      </c>
      <c r="E13" s="49">
        <v>11845259.74</v>
      </c>
    </row>
    <row r="14" spans="1:9" ht="15.75" x14ac:dyDescent="0.25">
      <c r="A14" s="20"/>
      <c r="B14" s="20"/>
      <c r="C14" s="20" t="s">
        <v>53</v>
      </c>
      <c r="D14" s="20"/>
      <c r="E14" s="13">
        <f>SUM(E11:E13)</f>
        <v>247504717.38999999</v>
      </c>
    </row>
    <row r="15" spans="1:9" ht="15.75" x14ac:dyDescent="0.25">
      <c r="A15" s="20"/>
      <c r="B15" s="20"/>
      <c r="C15" s="20" t="s">
        <v>52</v>
      </c>
      <c r="D15" s="20"/>
      <c r="E15" s="14"/>
    </row>
    <row r="16" spans="1:9" ht="15.75" x14ac:dyDescent="0.25">
      <c r="A16" s="20"/>
      <c r="B16" s="20"/>
      <c r="C16" s="20"/>
      <c r="D16" s="20" t="s">
        <v>51</v>
      </c>
      <c r="E16" s="50">
        <v>27962321.309999999</v>
      </c>
    </row>
    <row r="17" spans="1:5" ht="15.75" x14ac:dyDescent="0.25">
      <c r="A17" s="20"/>
      <c r="B17" s="20"/>
      <c r="C17" s="20"/>
      <c r="D17" s="20" t="s">
        <v>50</v>
      </c>
      <c r="E17" s="50">
        <f>64495065.18+43154194.56</f>
        <v>107649259.74000001</v>
      </c>
    </row>
    <row r="18" spans="1:5" ht="15.75" x14ac:dyDescent="0.25">
      <c r="A18" s="20"/>
      <c r="B18" s="20"/>
      <c r="C18" s="28"/>
      <c r="D18" s="20" t="s">
        <v>49</v>
      </c>
      <c r="E18" s="50">
        <v>106801899.45</v>
      </c>
    </row>
    <row r="19" spans="1:5" ht="15.75" x14ac:dyDescent="0.25">
      <c r="A19" s="20"/>
      <c r="B19" s="20"/>
      <c r="C19" s="20" t="s">
        <v>48</v>
      </c>
      <c r="D19" s="20"/>
      <c r="E19" s="13">
        <f>SUM(E16:E18)</f>
        <v>242413480.5</v>
      </c>
    </row>
    <row r="20" spans="1:5" ht="15.75" x14ac:dyDescent="0.25">
      <c r="A20" s="20"/>
      <c r="B20" s="20" t="s">
        <v>47</v>
      </c>
      <c r="C20" s="20"/>
      <c r="D20" s="20"/>
      <c r="E20" s="3"/>
    </row>
    <row r="21" spans="1:5" ht="15.75" x14ac:dyDescent="0.25">
      <c r="A21" s="20"/>
      <c r="B21" s="20"/>
      <c r="C21" s="20" t="s">
        <v>46</v>
      </c>
      <c r="D21" s="20"/>
      <c r="E21" s="50">
        <v>322205235</v>
      </c>
    </row>
    <row r="22" spans="1:5" ht="15.75" x14ac:dyDescent="0.25">
      <c r="A22" s="20"/>
      <c r="B22" s="20"/>
      <c r="C22" s="20" t="s">
        <v>45</v>
      </c>
      <c r="D22" s="20"/>
      <c r="E22" s="50">
        <v>3661395.5</v>
      </c>
    </row>
    <row r="23" spans="1:5" ht="15.75" x14ac:dyDescent="0.25">
      <c r="A23" s="20"/>
      <c r="B23" s="20"/>
      <c r="C23" s="20" t="s">
        <v>44</v>
      </c>
      <c r="D23" s="20"/>
      <c r="E23" s="7"/>
    </row>
    <row r="24" spans="1:5" ht="15.75" x14ac:dyDescent="0.25">
      <c r="A24" s="20"/>
      <c r="B24" s="20"/>
      <c r="C24" s="20"/>
      <c r="D24" s="20" t="s">
        <v>43</v>
      </c>
      <c r="E24" s="43">
        <v>0</v>
      </c>
    </row>
    <row r="25" spans="1:5" ht="15.75" x14ac:dyDescent="0.25">
      <c r="A25" s="20"/>
      <c r="B25" s="20"/>
      <c r="C25" s="20"/>
      <c r="D25" s="20" t="s">
        <v>42</v>
      </c>
      <c r="E25" s="6">
        <v>0</v>
      </c>
    </row>
    <row r="26" spans="1:5" ht="15.75" x14ac:dyDescent="0.25">
      <c r="A26" s="20"/>
      <c r="B26" s="20"/>
      <c r="C26" s="20"/>
      <c r="D26" s="20" t="s">
        <v>41</v>
      </c>
      <c r="E26" s="50">
        <v>13871</v>
      </c>
    </row>
    <row r="27" spans="1:5" ht="15.75" x14ac:dyDescent="0.25">
      <c r="A27" s="20"/>
      <c r="B27" s="20"/>
      <c r="C27" s="20"/>
      <c r="D27" s="20" t="s">
        <v>40</v>
      </c>
      <c r="E27" s="43">
        <v>0</v>
      </c>
    </row>
    <row r="28" spans="1:5" ht="15.75" x14ac:dyDescent="0.25">
      <c r="A28" s="20"/>
      <c r="B28" s="20"/>
      <c r="C28" s="20" t="s">
        <v>39</v>
      </c>
      <c r="D28" s="20"/>
      <c r="E28" s="16"/>
    </row>
    <row r="29" spans="1:5" ht="15.75" x14ac:dyDescent="0.25">
      <c r="A29" s="20"/>
      <c r="B29" s="20"/>
      <c r="C29" s="20"/>
      <c r="D29" s="20" t="s">
        <v>38</v>
      </c>
      <c r="E29" s="50">
        <v>5152281.9000000004</v>
      </c>
    </row>
    <row r="30" spans="1:5" ht="15.75" x14ac:dyDescent="0.25">
      <c r="A30" s="20"/>
      <c r="B30" s="20"/>
      <c r="C30" s="20"/>
      <c r="D30" s="20" t="s">
        <v>37</v>
      </c>
      <c r="E30" s="43">
        <v>0</v>
      </c>
    </row>
    <row r="31" spans="1:5" ht="15.75" x14ac:dyDescent="0.25">
      <c r="A31" s="20"/>
      <c r="B31" s="20"/>
      <c r="C31" s="20" t="s">
        <v>36</v>
      </c>
      <c r="D31" s="20"/>
      <c r="E31" s="39">
        <v>0</v>
      </c>
    </row>
    <row r="32" spans="1:5" ht="15.75" x14ac:dyDescent="0.25">
      <c r="A32" s="20"/>
      <c r="B32" s="20"/>
      <c r="C32" s="20" t="s">
        <v>35</v>
      </c>
      <c r="D32" s="20"/>
      <c r="E32" s="3"/>
    </row>
    <row r="33" spans="1:5" ht="15.75" x14ac:dyDescent="0.25">
      <c r="A33" s="20"/>
      <c r="B33" s="20"/>
      <c r="C33" s="20"/>
      <c r="D33" s="20" t="s">
        <v>34</v>
      </c>
      <c r="E33" s="44">
        <v>0</v>
      </c>
    </row>
    <row r="34" spans="1:5" ht="15.75" x14ac:dyDescent="0.25">
      <c r="A34" s="20"/>
      <c r="B34" s="20"/>
      <c r="C34" s="20"/>
      <c r="D34" s="20" t="s">
        <v>33</v>
      </c>
      <c r="E34" s="4">
        <v>0</v>
      </c>
    </row>
    <row r="35" spans="1:5" ht="15.75" x14ac:dyDescent="0.25">
      <c r="A35" s="20"/>
      <c r="B35" s="20"/>
      <c r="C35" s="20"/>
      <c r="D35" s="20" t="s">
        <v>32</v>
      </c>
      <c r="E35" s="5">
        <v>0</v>
      </c>
    </row>
    <row r="36" spans="1:5" ht="15.75" x14ac:dyDescent="0.25">
      <c r="A36" s="20"/>
      <c r="B36" s="20" t="s">
        <v>31</v>
      </c>
      <c r="C36" s="20"/>
      <c r="D36" s="20"/>
      <c r="E36" s="39">
        <v>0</v>
      </c>
    </row>
    <row r="37" spans="1:5" ht="15.75" x14ac:dyDescent="0.25">
      <c r="A37" s="20"/>
      <c r="B37" s="24" t="s">
        <v>30</v>
      </c>
      <c r="C37" s="20"/>
      <c r="D37" s="20"/>
      <c r="E37" s="13">
        <f>SUM(E14,E19,E21:E36)</f>
        <v>820950981.28999996</v>
      </c>
    </row>
    <row r="38" spans="1:5" ht="15.75" x14ac:dyDescent="0.25">
      <c r="A38" s="20"/>
      <c r="B38" s="24"/>
      <c r="C38" s="20"/>
      <c r="D38" s="20"/>
      <c r="E38" s="12"/>
    </row>
    <row r="39" spans="1:5" ht="15.75" x14ac:dyDescent="0.25">
      <c r="A39" s="24" t="s">
        <v>29</v>
      </c>
      <c r="B39" s="24"/>
      <c r="C39" s="20"/>
      <c r="D39" s="20"/>
      <c r="E39" s="6"/>
    </row>
    <row r="40" spans="1:5" ht="15.75" x14ac:dyDescent="0.25">
      <c r="A40" s="24" t="s">
        <v>28</v>
      </c>
      <c r="B40" s="20"/>
      <c r="C40" s="20"/>
      <c r="D40" s="20"/>
      <c r="E40" s="6"/>
    </row>
    <row r="41" spans="1:5" ht="15.75" x14ac:dyDescent="0.25">
      <c r="A41" s="20"/>
      <c r="B41" s="24" t="s">
        <v>10</v>
      </c>
      <c r="C41" s="20"/>
      <c r="D41" s="20"/>
      <c r="E41" s="3"/>
    </row>
    <row r="42" spans="1:5" ht="15.75" x14ac:dyDescent="0.25">
      <c r="A42" s="20"/>
      <c r="B42" s="20"/>
      <c r="C42" s="20"/>
      <c r="D42" s="20" t="s">
        <v>26</v>
      </c>
      <c r="E42" s="50">
        <v>92906240.969999999</v>
      </c>
    </row>
    <row r="43" spans="1:5" ht="15.75" x14ac:dyDescent="0.25">
      <c r="A43" s="20"/>
      <c r="B43" s="20"/>
      <c r="C43" s="20"/>
      <c r="D43" s="20" t="s">
        <v>25</v>
      </c>
      <c r="E43" s="50">
        <v>113238293.83</v>
      </c>
    </row>
    <row r="44" spans="1:5" ht="15.75" x14ac:dyDescent="0.25">
      <c r="A44" s="20"/>
      <c r="B44" s="20"/>
      <c r="C44" s="20"/>
      <c r="D44" s="20" t="s">
        <v>2</v>
      </c>
      <c r="E44" s="50">
        <v>15452701</v>
      </c>
    </row>
    <row r="45" spans="1:5" ht="15.75" x14ac:dyDescent="0.25">
      <c r="A45" s="20"/>
      <c r="B45" s="24" t="s">
        <v>9</v>
      </c>
      <c r="C45" s="20"/>
      <c r="D45" s="20"/>
      <c r="E45" s="3"/>
    </row>
    <row r="46" spans="1:5" ht="15.75" x14ac:dyDescent="0.25">
      <c r="A46" s="20"/>
      <c r="B46" s="20"/>
      <c r="C46" s="30"/>
      <c r="D46" s="20" t="s">
        <v>26</v>
      </c>
      <c r="E46" s="50">
        <v>1719994.89</v>
      </c>
    </row>
    <row r="47" spans="1:5" ht="15.75" x14ac:dyDescent="0.25">
      <c r="A47" s="20"/>
      <c r="B47" s="20"/>
      <c r="C47" s="20"/>
      <c r="D47" s="20" t="s">
        <v>25</v>
      </c>
      <c r="E47" s="50">
        <v>19147910.329999998</v>
      </c>
    </row>
    <row r="48" spans="1:5" ht="15.75" x14ac:dyDescent="0.25">
      <c r="A48" s="20"/>
      <c r="B48" s="20"/>
      <c r="C48" s="20"/>
      <c r="D48" s="20" t="s">
        <v>2</v>
      </c>
      <c r="E48" s="50">
        <v>300000</v>
      </c>
    </row>
    <row r="49" spans="1:5" ht="15.75" x14ac:dyDescent="0.25">
      <c r="A49" s="20"/>
      <c r="B49" s="24" t="s">
        <v>8</v>
      </c>
      <c r="C49" s="20"/>
      <c r="D49" s="20"/>
      <c r="E49" s="5"/>
    </row>
    <row r="50" spans="1:5" ht="15.75" x14ac:dyDescent="0.25">
      <c r="A50" s="31"/>
      <c r="B50" s="31"/>
      <c r="C50" s="31"/>
      <c r="D50" s="20" t="s">
        <v>26</v>
      </c>
      <c r="E50" s="50">
        <v>23896101.989999998</v>
      </c>
    </row>
    <row r="51" spans="1:5" ht="15.75" x14ac:dyDescent="0.25">
      <c r="A51" s="20"/>
      <c r="B51" s="20"/>
      <c r="C51" s="20"/>
      <c r="D51" s="20" t="s">
        <v>25</v>
      </c>
      <c r="E51" s="50">
        <v>8714193.6600000001</v>
      </c>
    </row>
    <row r="52" spans="1:5" ht="15.75" x14ac:dyDescent="0.25">
      <c r="A52" s="20"/>
      <c r="B52" s="20"/>
      <c r="C52" s="20"/>
      <c r="D52" s="20" t="s">
        <v>2</v>
      </c>
      <c r="E52" s="41">
        <v>0</v>
      </c>
    </row>
    <row r="53" spans="1:5" ht="15.75" x14ac:dyDescent="0.25">
      <c r="A53" s="20"/>
      <c r="B53" s="24" t="s">
        <v>7</v>
      </c>
      <c r="C53" s="20"/>
      <c r="D53" s="20"/>
      <c r="E53" s="5"/>
    </row>
    <row r="54" spans="1:5" ht="15.75" x14ac:dyDescent="0.25">
      <c r="A54" s="20"/>
      <c r="B54" s="20"/>
      <c r="C54" s="20"/>
      <c r="D54" s="20" t="s">
        <v>26</v>
      </c>
      <c r="E54" s="4">
        <v>0</v>
      </c>
    </row>
    <row r="55" spans="1:5" ht="15.75" x14ac:dyDescent="0.25">
      <c r="A55" s="20"/>
      <c r="B55" s="20"/>
      <c r="C55" s="20"/>
      <c r="D55" s="20" t="s">
        <v>25</v>
      </c>
      <c r="E55" s="45">
        <v>0</v>
      </c>
    </row>
    <row r="56" spans="1:5" ht="15.75" x14ac:dyDescent="0.25">
      <c r="A56" s="20"/>
      <c r="B56" s="20"/>
      <c r="C56" s="30"/>
      <c r="D56" s="20" t="s">
        <v>2</v>
      </c>
      <c r="E56" s="45">
        <v>0</v>
      </c>
    </row>
    <row r="57" spans="1:5" ht="15.75" x14ac:dyDescent="0.25">
      <c r="A57" s="20"/>
      <c r="B57" s="24" t="s">
        <v>6</v>
      </c>
      <c r="C57" s="20"/>
      <c r="D57" s="20"/>
      <c r="E57" s="11"/>
    </row>
    <row r="58" spans="1:5" ht="15.75" x14ac:dyDescent="0.25">
      <c r="A58" s="20"/>
      <c r="B58" s="20"/>
      <c r="C58" s="20"/>
      <c r="D58" s="20" t="s">
        <v>26</v>
      </c>
      <c r="E58" s="44">
        <v>0</v>
      </c>
    </row>
    <row r="59" spans="1:5" ht="15.75" x14ac:dyDescent="0.25">
      <c r="A59" s="20"/>
      <c r="B59" s="20"/>
      <c r="C59" s="20"/>
      <c r="D59" s="20" t="s">
        <v>25</v>
      </c>
      <c r="E59" s="46">
        <v>0</v>
      </c>
    </row>
    <row r="60" spans="1:5" ht="15.75" x14ac:dyDescent="0.25">
      <c r="A60" s="20"/>
      <c r="B60" s="20"/>
      <c r="C60" s="20"/>
      <c r="D60" s="20" t="s">
        <v>2</v>
      </c>
      <c r="E60" s="44">
        <v>0</v>
      </c>
    </row>
    <row r="61" spans="1:5" ht="15.75" x14ac:dyDescent="0.25">
      <c r="A61" s="20"/>
      <c r="B61" s="24" t="s">
        <v>5</v>
      </c>
      <c r="C61" s="20"/>
      <c r="D61" s="20"/>
      <c r="E61" s="11"/>
    </row>
    <row r="62" spans="1:5" ht="15.75" x14ac:dyDescent="0.25">
      <c r="A62" s="20"/>
      <c r="B62" s="20"/>
      <c r="C62" s="20"/>
      <c r="D62" s="20" t="s">
        <v>26</v>
      </c>
      <c r="E62" s="49">
        <v>5660458.96</v>
      </c>
    </row>
    <row r="63" spans="1:5" ht="15.75" x14ac:dyDescent="0.25">
      <c r="A63" s="20"/>
      <c r="B63" s="24"/>
      <c r="C63" s="20"/>
      <c r="D63" s="20" t="s">
        <v>25</v>
      </c>
      <c r="E63" s="50">
        <v>41936996.640000001</v>
      </c>
    </row>
    <row r="64" spans="1:5" ht="15.75" x14ac:dyDescent="0.25">
      <c r="A64" s="20"/>
      <c r="B64" s="20"/>
      <c r="C64" s="20"/>
      <c r="D64" s="20" t="s">
        <v>2</v>
      </c>
      <c r="E64" s="49">
        <v>0</v>
      </c>
    </row>
    <row r="65" spans="1:5" ht="15.75" x14ac:dyDescent="0.25">
      <c r="A65" s="20"/>
      <c r="B65" s="24" t="s">
        <v>4</v>
      </c>
      <c r="C65" s="20"/>
      <c r="D65" s="20"/>
      <c r="E65" s="5"/>
    </row>
    <row r="66" spans="1:5" ht="15.75" x14ac:dyDescent="0.25">
      <c r="A66" s="20"/>
      <c r="B66" s="20"/>
      <c r="C66" s="20"/>
      <c r="D66" s="20" t="s">
        <v>26</v>
      </c>
      <c r="E66" s="50">
        <v>32653528.420000002</v>
      </c>
    </row>
    <row r="67" spans="1:5" ht="15.75" x14ac:dyDescent="0.25">
      <c r="A67" s="20"/>
      <c r="B67" s="20"/>
      <c r="C67" s="20"/>
      <c r="D67" s="20" t="s">
        <v>25</v>
      </c>
      <c r="E67" s="50">
        <v>54715731.609999999</v>
      </c>
    </row>
    <row r="68" spans="1:5" ht="15.75" x14ac:dyDescent="0.25">
      <c r="A68" s="20"/>
      <c r="B68" s="20"/>
      <c r="C68" s="20"/>
      <c r="D68" s="20" t="s">
        <v>2</v>
      </c>
      <c r="E68" s="50">
        <v>2351671.1800000002</v>
      </c>
    </row>
    <row r="69" spans="1:5" ht="15.75" x14ac:dyDescent="0.25">
      <c r="A69" s="20"/>
      <c r="B69" s="24" t="s">
        <v>27</v>
      </c>
      <c r="C69" s="20"/>
      <c r="D69" s="20"/>
      <c r="E69" s="3"/>
    </row>
    <row r="70" spans="1:5" ht="15.75" x14ac:dyDescent="0.25">
      <c r="A70" s="20"/>
      <c r="B70" s="20"/>
      <c r="C70" s="20"/>
      <c r="D70" s="20" t="s">
        <v>26</v>
      </c>
      <c r="E70" s="6">
        <v>0</v>
      </c>
    </row>
    <row r="71" spans="1:5" ht="15.75" x14ac:dyDescent="0.25">
      <c r="A71" s="20"/>
      <c r="B71" s="20"/>
      <c r="C71" s="20"/>
      <c r="D71" s="20" t="s">
        <v>25</v>
      </c>
      <c r="E71" s="6">
        <v>0</v>
      </c>
    </row>
    <row r="72" spans="1:5" ht="15.75" x14ac:dyDescent="0.25">
      <c r="A72" s="20"/>
      <c r="B72" s="20"/>
      <c r="C72" s="20"/>
      <c r="D72" s="20" t="s">
        <v>2</v>
      </c>
      <c r="E72" s="10">
        <v>0</v>
      </c>
    </row>
    <row r="73" spans="1:5" ht="15.75" x14ac:dyDescent="0.25">
      <c r="A73" s="20"/>
      <c r="B73" s="24" t="s">
        <v>24</v>
      </c>
      <c r="C73" s="20"/>
      <c r="D73" s="20"/>
      <c r="E73" s="3"/>
    </row>
    <row r="74" spans="1:5" ht="15.75" x14ac:dyDescent="0.25">
      <c r="A74" s="20"/>
      <c r="B74" s="20"/>
      <c r="C74" s="20" t="s">
        <v>23</v>
      </c>
      <c r="D74" s="20"/>
      <c r="E74" s="6"/>
    </row>
    <row r="75" spans="1:5" ht="15.75" x14ac:dyDescent="0.25">
      <c r="A75" s="20"/>
      <c r="B75" s="20"/>
      <c r="C75" s="20"/>
      <c r="D75" s="20" t="s">
        <v>22</v>
      </c>
      <c r="E75" s="50">
        <v>521276.28</v>
      </c>
    </row>
    <row r="76" spans="1:5" ht="15.75" x14ac:dyDescent="0.25">
      <c r="A76" s="20"/>
      <c r="B76" s="20"/>
      <c r="C76" s="20"/>
      <c r="D76" s="20" t="s">
        <v>21</v>
      </c>
      <c r="E76" s="50">
        <v>9244998.8800000008</v>
      </c>
    </row>
    <row r="77" spans="1:5" ht="15.75" x14ac:dyDescent="0.25">
      <c r="A77" s="20"/>
      <c r="B77" s="20"/>
      <c r="C77" s="32" t="s">
        <v>20</v>
      </c>
      <c r="D77" s="20"/>
      <c r="E77" s="6"/>
    </row>
    <row r="78" spans="1:5" ht="15.75" x14ac:dyDescent="0.25">
      <c r="A78" s="20"/>
      <c r="B78" s="20"/>
      <c r="C78" s="20"/>
      <c r="D78" s="20" t="s">
        <v>14</v>
      </c>
      <c r="E78" s="50">
        <v>11850</v>
      </c>
    </row>
    <row r="79" spans="1:5" ht="15.75" x14ac:dyDescent="0.25">
      <c r="A79" s="20"/>
      <c r="B79" s="20"/>
      <c r="C79" s="20"/>
      <c r="D79" s="20" t="s">
        <v>13</v>
      </c>
      <c r="E79" s="50">
        <v>4370000</v>
      </c>
    </row>
    <row r="80" spans="1:5" ht="15.75" x14ac:dyDescent="0.25">
      <c r="A80" s="20"/>
      <c r="B80" s="20"/>
      <c r="C80" s="20" t="s">
        <v>19</v>
      </c>
      <c r="D80" s="20"/>
      <c r="E80" s="7"/>
    </row>
    <row r="81" spans="1:9" ht="15.75" x14ac:dyDescent="0.25">
      <c r="A81" s="20"/>
      <c r="B81" s="20"/>
      <c r="C81" s="20"/>
      <c r="D81" s="32" t="s">
        <v>14</v>
      </c>
      <c r="E81" s="41">
        <v>0</v>
      </c>
      <c r="F81" s="33"/>
    </row>
    <row r="82" spans="1:9" ht="15.75" x14ac:dyDescent="0.25">
      <c r="A82" s="20"/>
      <c r="B82" s="20"/>
      <c r="C82" s="20"/>
      <c r="D82" s="32" t="s">
        <v>13</v>
      </c>
      <c r="E82" s="50">
        <v>28368654.800000001</v>
      </c>
    </row>
    <row r="83" spans="1:9" ht="15.75" x14ac:dyDescent="0.25">
      <c r="A83" s="20"/>
      <c r="B83" s="20"/>
      <c r="C83" s="20" t="s">
        <v>18</v>
      </c>
      <c r="D83" s="20"/>
    </row>
    <row r="84" spans="1:9" ht="15.75" x14ac:dyDescent="0.25">
      <c r="A84" s="20"/>
      <c r="B84" s="20"/>
      <c r="C84" s="20"/>
      <c r="D84" s="20" t="s">
        <v>14</v>
      </c>
      <c r="E84" s="9">
        <v>0</v>
      </c>
    </row>
    <row r="85" spans="1:9" ht="15.75" x14ac:dyDescent="0.25">
      <c r="A85" s="20"/>
      <c r="B85" s="20"/>
      <c r="C85" s="20"/>
      <c r="D85" s="20" t="s">
        <v>13</v>
      </c>
      <c r="E85" s="9">
        <v>0</v>
      </c>
    </row>
    <row r="86" spans="1:9" ht="15.75" x14ac:dyDescent="0.25">
      <c r="A86" s="20"/>
      <c r="B86" s="20"/>
      <c r="C86" s="20" t="s">
        <v>17</v>
      </c>
      <c r="D86" s="20"/>
      <c r="E86" s="6"/>
    </row>
    <row r="87" spans="1:9" ht="15.75" x14ac:dyDescent="0.25">
      <c r="A87" s="20"/>
      <c r="B87" s="20"/>
      <c r="C87" s="20"/>
      <c r="D87" s="20" t="s">
        <v>14</v>
      </c>
      <c r="E87" s="45">
        <v>0</v>
      </c>
    </row>
    <row r="88" spans="1:9" ht="15.75" x14ac:dyDescent="0.25">
      <c r="A88" s="20"/>
      <c r="B88" s="20"/>
      <c r="C88" s="20"/>
      <c r="D88" s="20" t="s">
        <v>13</v>
      </c>
      <c r="E88" s="45">
        <v>0</v>
      </c>
    </row>
    <row r="89" spans="1:9" ht="15.75" x14ac:dyDescent="0.25">
      <c r="A89" s="20"/>
      <c r="B89" s="20"/>
      <c r="C89" s="20" t="s">
        <v>16</v>
      </c>
      <c r="D89" s="20"/>
      <c r="E89" s="6"/>
    </row>
    <row r="90" spans="1:9" ht="15.75" x14ac:dyDescent="0.25">
      <c r="A90" s="20"/>
      <c r="B90" s="20"/>
      <c r="C90" s="20"/>
      <c r="D90" s="20" t="s">
        <v>15</v>
      </c>
      <c r="E90" s="41">
        <v>0</v>
      </c>
    </row>
    <row r="91" spans="1:9" ht="15.75" x14ac:dyDescent="0.25">
      <c r="A91" s="20"/>
      <c r="B91" s="20"/>
      <c r="C91" s="20"/>
      <c r="D91" s="20" t="s">
        <v>14</v>
      </c>
      <c r="E91" s="50">
        <v>50926287.109999999</v>
      </c>
    </row>
    <row r="92" spans="1:9" ht="15.75" x14ac:dyDescent="0.25">
      <c r="A92" s="20"/>
      <c r="B92" s="20"/>
      <c r="C92" s="20"/>
      <c r="D92" s="20" t="s">
        <v>13</v>
      </c>
      <c r="E92" s="45">
        <v>0</v>
      </c>
    </row>
    <row r="93" spans="1:9" ht="15.75" x14ac:dyDescent="0.25">
      <c r="A93" s="24" t="s">
        <v>12</v>
      </c>
      <c r="D93" s="20"/>
      <c r="E93" s="8">
        <f>SUM(E41:E92)</f>
        <v>506136890.55000001</v>
      </c>
    </row>
    <row r="94" spans="1:9" ht="15.75" x14ac:dyDescent="0.25">
      <c r="A94" s="24" t="s">
        <v>11</v>
      </c>
      <c r="B94" s="20"/>
      <c r="C94" s="24"/>
      <c r="D94" s="32"/>
      <c r="E94" s="6"/>
    </row>
    <row r="95" spans="1:9" ht="15.75" x14ac:dyDescent="0.25">
      <c r="A95" s="20"/>
      <c r="B95" s="24" t="s">
        <v>10</v>
      </c>
      <c r="C95" s="20"/>
      <c r="D95" s="20"/>
      <c r="E95" s="7"/>
      <c r="H95" s="35"/>
      <c r="I95" s="25"/>
    </row>
    <row r="96" spans="1:9" ht="15.75" x14ac:dyDescent="0.25">
      <c r="A96" s="20"/>
      <c r="B96" s="20"/>
      <c r="C96" s="20"/>
      <c r="D96" s="20" t="s">
        <v>2</v>
      </c>
      <c r="E96" s="50">
        <v>7823561.7800000003</v>
      </c>
      <c r="F96" s="35"/>
      <c r="G96" s="20"/>
      <c r="I96" s="25"/>
    </row>
    <row r="97" spans="1:9" ht="15.75" x14ac:dyDescent="0.25">
      <c r="A97" s="20"/>
      <c r="B97" s="24" t="s">
        <v>9</v>
      </c>
      <c r="C97" s="20"/>
      <c r="D97" s="20"/>
      <c r="E97" s="6"/>
      <c r="F97" s="35"/>
      <c r="G97" s="20"/>
      <c r="H97" s="35"/>
      <c r="I97" s="25"/>
    </row>
    <row r="98" spans="1:9" ht="15.75" x14ac:dyDescent="0.25">
      <c r="B98" s="20"/>
      <c r="C98" s="20"/>
      <c r="D98" s="20" t="s">
        <v>2</v>
      </c>
      <c r="E98" s="41">
        <v>0</v>
      </c>
    </row>
    <row r="99" spans="1:9" ht="15.75" customHeight="1" x14ac:dyDescent="0.25">
      <c r="B99" s="24" t="s">
        <v>8</v>
      </c>
      <c r="C99" s="20"/>
      <c r="D99" s="20"/>
      <c r="E99" s="3"/>
    </row>
    <row r="100" spans="1:9" ht="15.75" customHeight="1" x14ac:dyDescent="0.25">
      <c r="B100" s="20"/>
      <c r="C100" s="20"/>
      <c r="D100" s="20" t="s">
        <v>2</v>
      </c>
      <c r="E100" s="50">
        <v>120000</v>
      </c>
    </row>
    <row r="101" spans="1:9" ht="15.75" customHeight="1" x14ac:dyDescent="0.25">
      <c r="B101" s="24" t="s">
        <v>7</v>
      </c>
      <c r="C101" s="20"/>
      <c r="D101" s="20"/>
      <c r="E101" s="3"/>
    </row>
    <row r="102" spans="1:9" ht="15.75" x14ac:dyDescent="0.25">
      <c r="B102" s="20"/>
      <c r="C102" s="30"/>
      <c r="D102" s="20" t="s">
        <v>2</v>
      </c>
      <c r="E102" s="5">
        <v>0</v>
      </c>
    </row>
    <row r="103" spans="1:9" ht="15.75" x14ac:dyDescent="0.25">
      <c r="B103" s="24" t="s">
        <v>6</v>
      </c>
      <c r="C103" s="20"/>
      <c r="D103" s="20"/>
      <c r="E103" s="3"/>
    </row>
    <row r="104" spans="1:9" ht="15.75" x14ac:dyDescent="0.25">
      <c r="B104" s="20"/>
      <c r="C104" s="20"/>
      <c r="D104" s="20" t="s">
        <v>2</v>
      </c>
      <c r="E104" s="44">
        <v>0</v>
      </c>
    </row>
    <row r="105" spans="1:9" ht="15.75" x14ac:dyDescent="0.25">
      <c r="B105" s="24" t="s">
        <v>5</v>
      </c>
      <c r="C105" s="20"/>
      <c r="D105" s="20"/>
      <c r="E105" s="3"/>
    </row>
    <row r="106" spans="1:9" ht="15.75" x14ac:dyDescent="0.25">
      <c r="B106" s="20"/>
      <c r="C106" s="20"/>
      <c r="D106" s="20" t="s">
        <v>2</v>
      </c>
      <c r="E106" s="41">
        <v>0</v>
      </c>
    </row>
    <row r="107" spans="1:9" ht="15.75" x14ac:dyDescent="0.25">
      <c r="B107" s="24" t="s">
        <v>4</v>
      </c>
      <c r="C107" s="20"/>
      <c r="D107" s="20"/>
      <c r="E107" s="3"/>
    </row>
    <row r="108" spans="1:9" ht="15.75" x14ac:dyDescent="0.25">
      <c r="B108" s="20"/>
      <c r="C108" s="20"/>
      <c r="D108" s="20" t="s">
        <v>2</v>
      </c>
      <c r="E108" s="50">
        <v>15557043.220000001</v>
      </c>
    </row>
    <row r="109" spans="1:9" ht="15.75" x14ac:dyDescent="0.25">
      <c r="A109" s="24"/>
      <c r="B109" s="24" t="s">
        <v>3</v>
      </c>
      <c r="C109" s="20"/>
      <c r="D109" s="20"/>
      <c r="E109" s="3"/>
    </row>
    <row r="110" spans="1:9" ht="15.75" x14ac:dyDescent="0.25">
      <c r="B110" s="20"/>
      <c r="C110" s="20"/>
      <c r="D110" s="20" t="s">
        <v>2</v>
      </c>
      <c r="E110" s="53">
        <f>25222546.66+12785000</f>
        <v>38007546.659999996</v>
      </c>
      <c r="F110" s="34"/>
    </row>
    <row r="111" spans="1:9" ht="15.75" x14ac:dyDescent="0.25">
      <c r="A111" s="24" t="s">
        <v>1</v>
      </c>
      <c r="E111" s="2">
        <f>SUM(E96,E98,E100,E102,E104,E106,E108,E110)</f>
        <v>61508151.659999996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567645042.21000004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ED16-7A1C-4DFD-B26B-C266D72513C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18" t="s">
        <v>71</v>
      </c>
      <c r="B1" s="18"/>
      <c r="C1" s="18"/>
      <c r="D1" s="18"/>
      <c r="E1" s="18"/>
      <c r="F1" s="18"/>
      <c r="G1" s="18"/>
      <c r="H1" s="18"/>
      <c r="I1" s="18"/>
    </row>
    <row r="2" spans="1:9" ht="15.75" x14ac:dyDescent="0.25">
      <c r="A2" s="19" t="s">
        <v>62</v>
      </c>
      <c r="B2" s="19"/>
      <c r="C2" s="19"/>
      <c r="D2" s="19"/>
      <c r="E2" s="19"/>
      <c r="F2" s="19"/>
      <c r="G2" s="19"/>
      <c r="H2" s="19"/>
      <c r="I2" s="19"/>
    </row>
    <row r="3" spans="1:9" ht="15.75" x14ac:dyDescent="0.25">
      <c r="A3" s="18" t="s">
        <v>73</v>
      </c>
      <c r="B3" s="18"/>
      <c r="C3" s="18"/>
      <c r="D3" s="18"/>
      <c r="E3" s="18"/>
      <c r="F3" s="18"/>
      <c r="G3" s="18"/>
      <c r="H3" s="18"/>
      <c r="I3" s="18"/>
    </row>
    <row r="4" spans="1:9" ht="15.75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ht="15.75" x14ac:dyDescent="0.25">
      <c r="A5" s="20"/>
      <c r="B5" s="20"/>
      <c r="C5" s="20"/>
      <c r="D5" s="20"/>
      <c r="E5" s="21"/>
      <c r="F5" s="21"/>
      <c r="G5" s="21"/>
      <c r="H5" s="17"/>
      <c r="I5" s="17"/>
    </row>
    <row r="6" spans="1:9" ht="15.75" customHeight="1" x14ac:dyDescent="0.25">
      <c r="A6" s="18" t="s">
        <v>61</v>
      </c>
      <c r="B6" s="18"/>
      <c r="C6" s="18"/>
      <c r="D6" s="18"/>
      <c r="E6" s="22" t="s">
        <v>60</v>
      </c>
    </row>
    <row r="7" spans="1:9" ht="15" customHeight="1" x14ac:dyDescent="0.25">
      <c r="A7" s="18"/>
      <c r="B7" s="18"/>
      <c r="C7" s="18"/>
      <c r="D7" s="18"/>
      <c r="E7" s="23"/>
    </row>
    <row r="8" spans="1:9" ht="15.75" x14ac:dyDescent="0.25">
      <c r="A8" s="24" t="s">
        <v>59</v>
      </c>
      <c r="B8" s="20"/>
      <c r="C8" s="20"/>
      <c r="D8" s="20"/>
      <c r="E8" s="25"/>
    </row>
    <row r="9" spans="1:9" ht="15.75" x14ac:dyDescent="0.25">
      <c r="A9" s="20"/>
      <c r="B9" s="20" t="s">
        <v>58</v>
      </c>
      <c r="C9" s="20"/>
      <c r="D9" s="20"/>
      <c r="E9" s="25"/>
    </row>
    <row r="10" spans="1:9" ht="15.75" x14ac:dyDescent="0.25">
      <c r="A10" s="20"/>
      <c r="B10" s="20"/>
      <c r="C10" s="20" t="s">
        <v>57</v>
      </c>
      <c r="D10" s="20"/>
    </row>
    <row r="11" spans="1:9" ht="15.75" customHeight="1" x14ac:dyDescent="0.25">
      <c r="A11" s="20"/>
      <c r="B11" s="20"/>
      <c r="C11" s="20"/>
      <c r="D11" s="20" t="s">
        <v>56</v>
      </c>
      <c r="E11" s="51">
        <f>48243825.52+50806888.76</f>
        <v>99050714.280000001</v>
      </c>
    </row>
    <row r="12" spans="1:9" ht="15.75" x14ac:dyDescent="0.25">
      <c r="A12" s="20"/>
      <c r="B12" s="20"/>
      <c r="C12" s="20"/>
      <c r="D12" s="20" t="s">
        <v>55</v>
      </c>
      <c r="E12" s="51">
        <v>112596503.73</v>
      </c>
    </row>
    <row r="13" spans="1:9" ht="15.75" x14ac:dyDescent="0.25">
      <c r="A13" s="20"/>
      <c r="B13" s="20"/>
      <c r="C13" s="20"/>
      <c r="D13" s="20" t="s">
        <v>54</v>
      </c>
      <c r="E13" s="54">
        <v>0</v>
      </c>
    </row>
    <row r="14" spans="1:9" ht="15.75" x14ac:dyDescent="0.25">
      <c r="A14" s="20"/>
      <c r="B14" s="20"/>
      <c r="C14" s="20" t="s">
        <v>53</v>
      </c>
      <c r="D14" s="20"/>
      <c r="E14" s="13">
        <f>SUM(E11:E13)</f>
        <v>211647218.00999999</v>
      </c>
    </row>
    <row r="15" spans="1:9" ht="15.75" x14ac:dyDescent="0.25">
      <c r="A15" s="20"/>
      <c r="B15" s="20"/>
      <c r="C15" s="20" t="s">
        <v>52</v>
      </c>
      <c r="D15" s="20"/>
      <c r="E15" s="14"/>
    </row>
    <row r="16" spans="1:9" ht="15.75" x14ac:dyDescent="0.25">
      <c r="A16" s="20"/>
      <c r="B16" s="20"/>
      <c r="C16" s="20"/>
      <c r="D16" s="20" t="s">
        <v>51</v>
      </c>
      <c r="E16" s="51">
        <v>13187742.91</v>
      </c>
    </row>
    <row r="17" spans="1:5" ht="15.75" x14ac:dyDescent="0.25">
      <c r="A17" s="20"/>
      <c r="B17" s="20"/>
      <c r="C17" s="20"/>
      <c r="D17" s="20" t="s">
        <v>50</v>
      </c>
      <c r="E17" s="51">
        <v>49632351.5</v>
      </c>
    </row>
    <row r="18" spans="1:5" ht="15.75" x14ac:dyDescent="0.25">
      <c r="A18" s="20"/>
      <c r="B18" s="20"/>
      <c r="C18" s="28"/>
      <c r="D18" s="20" t="s">
        <v>49</v>
      </c>
      <c r="E18" s="51">
        <v>630482.82999999996</v>
      </c>
    </row>
    <row r="19" spans="1:5" ht="15.75" x14ac:dyDescent="0.25">
      <c r="A19" s="20"/>
      <c r="B19" s="20"/>
      <c r="C19" s="20" t="s">
        <v>48</v>
      </c>
      <c r="D19" s="20"/>
      <c r="E19" s="13">
        <f>SUM(E16:E18)</f>
        <v>63450577.239999995</v>
      </c>
    </row>
    <row r="20" spans="1:5" ht="15.75" x14ac:dyDescent="0.25">
      <c r="A20" s="20"/>
      <c r="B20" s="20" t="s">
        <v>47</v>
      </c>
      <c r="C20" s="20"/>
      <c r="D20" s="20"/>
      <c r="E20" s="3"/>
    </row>
    <row r="21" spans="1:5" ht="15.75" x14ac:dyDescent="0.25">
      <c r="A21" s="20"/>
      <c r="B21" s="20"/>
      <c r="C21" s="20" t="s">
        <v>46</v>
      </c>
      <c r="D21" s="20"/>
      <c r="E21" s="51">
        <v>458323081</v>
      </c>
    </row>
    <row r="22" spans="1:5" ht="15.75" x14ac:dyDescent="0.25">
      <c r="A22" s="20"/>
      <c r="B22" s="20"/>
      <c r="C22" s="20" t="s">
        <v>45</v>
      </c>
      <c r="D22" s="20"/>
      <c r="E22" s="51">
        <v>791959.05</v>
      </c>
    </row>
    <row r="23" spans="1:5" ht="15.75" x14ac:dyDescent="0.25">
      <c r="A23" s="20"/>
      <c r="B23" s="20"/>
      <c r="C23" s="20" t="s">
        <v>44</v>
      </c>
      <c r="D23" s="20"/>
      <c r="E23" s="7"/>
    </row>
    <row r="24" spans="1:5" ht="15.75" x14ac:dyDescent="0.25">
      <c r="A24" s="20"/>
      <c r="B24" s="20"/>
      <c r="C24" s="20"/>
      <c r="D24" s="20" t="s">
        <v>43</v>
      </c>
      <c r="E24" s="43">
        <v>0</v>
      </c>
    </row>
    <row r="25" spans="1:5" ht="15.75" x14ac:dyDescent="0.25">
      <c r="A25" s="20"/>
      <c r="B25" s="20"/>
      <c r="C25" s="20"/>
      <c r="D25" s="20" t="s">
        <v>42</v>
      </c>
      <c r="E25" s="6">
        <v>0</v>
      </c>
    </row>
    <row r="26" spans="1:5" ht="15.75" x14ac:dyDescent="0.25">
      <c r="A26" s="20"/>
      <c r="B26" s="20"/>
      <c r="C26" s="20"/>
      <c r="D26" s="20" t="s">
        <v>41</v>
      </c>
      <c r="E26" s="51">
        <v>1270053.01</v>
      </c>
    </row>
    <row r="27" spans="1:5" ht="15.75" x14ac:dyDescent="0.25">
      <c r="A27" s="20"/>
      <c r="B27" s="20"/>
      <c r="C27" s="20"/>
      <c r="D27" s="20" t="s">
        <v>40</v>
      </c>
      <c r="E27" s="43">
        <v>0</v>
      </c>
    </row>
    <row r="28" spans="1:5" ht="15.75" x14ac:dyDescent="0.25">
      <c r="A28" s="20"/>
      <c r="B28" s="20"/>
      <c r="C28" s="20" t="s">
        <v>39</v>
      </c>
      <c r="D28" s="20"/>
      <c r="E28" s="16"/>
    </row>
    <row r="29" spans="1:5" ht="15.75" x14ac:dyDescent="0.25">
      <c r="A29" s="20"/>
      <c r="B29" s="20"/>
      <c r="C29" s="20"/>
      <c r="D29" s="20" t="s">
        <v>38</v>
      </c>
      <c r="E29" s="50">
        <v>0</v>
      </c>
    </row>
    <row r="30" spans="1:5" ht="15.75" x14ac:dyDescent="0.25">
      <c r="A30" s="20"/>
      <c r="B30" s="20"/>
      <c r="C30" s="20"/>
      <c r="D30" s="20" t="s">
        <v>37</v>
      </c>
      <c r="E30" s="43">
        <v>0</v>
      </c>
    </row>
    <row r="31" spans="1:5" ht="15.75" x14ac:dyDescent="0.25">
      <c r="A31" s="20"/>
      <c r="B31" s="20"/>
      <c r="C31" s="20" t="s">
        <v>36</v>
      </c>
      <c r="D31" s="20"/>
      <c r="E31" s="39">
        <v>0</v>
      </c>
    </row>
    <row r="32" spans="1:5" ht="15.75" x14ac:dyDescent="0.25">
      <c r="A32" s="20"/>
      <c r="B32" s="20"/>
      <c r="C32" s="20" t="s">
        <v>35</v>
      </c>
      <c r="D32" s="20"/>
      <c r="E32" s="3"/>
    </row>
    <row r="33" spans="1:5" ht="15.75" x14ac:dyDescent="0.25">
      <c r="A33" s="20"/>
      <c r="B33" s="20"/>
      <c r="C33" s="20"/>
      <c r="D33" s="20" t="s">
        <v>34</v>
      </c>
      <c r="E33" s="44">
        <v>0</v>
      </c>
    </row>
    <row r="34" spans="1:5" ht="15.75" x14ac:dyDescent="0.25">
      <c r="A34" s="20"/>
      <c r="B34" s="20"/>
      <c r="C34" s="20"/>
      <c r="D34" s="20" t="s">
        <v>33</v>
      </c>
      <c r="E34" s="4">
        <v>0</v>
      </c>
    </row>
    <row r="35" spans="1:5" ht="15.75" x14ac:dyDescent="0.25">
      <c r="A35" s="20"/>
      <c r="B35" s="20"/>
      <c r="C35" s="20"/>
      <c r="D35" s="20" t="s">
        <v>32</v>
      </c>
      <c r="E35" s="5">
        <v>0</v>
      </c>
    </row>
    <row r="36" spans="1:5" ht="15.75" x14ac:dyDescent="0.25">
      <c r="A36" s="20"/>
      <c r="B36" s="20" t="s">
        <v>31</v>
      </c>
      <c r="C36" s="20"/>
      <c r="D36" s="20"/>
      <c r="E36" s="39">
        <v>0</v>
      </c>
    </row>
    <row r="37" spans="1:5" ht="15.75" x14ac:dyDescent="0.25">
      <c r="A37" s="20"/>
      <c r="B37" s="24" t="s">
        <v>30</v>
      </c>
      <c r="C37" s="20"/>
      <c r="D37" s="20"/>
      <c r="E37" s="13">
        <f>SUM(E14,E19,E21:E36)</f>
        <v>735482888.30999994</v>
      </c>
    </row>
    <row r="38" spans="1:5" ht="15.75" x14ac:dyDescent="0.25">
      <c r="A38" s="20"/>
      <c r="B38" s="24"/>
      <c r="C38" s="20"/>
      <c r="D38" s="20"/>
      <c r="E38" s="12"/>
    </row>
    <row r="39" spans="1:5" ht="15.75" x14ac:dyDescent="0.25">
      <c r="A39" s="24" t="s">
        <v>29</v>
      </c>
      <c r="B39" s="24"/>
      <c r="C39" s="20"/>
      <c r="D39" s="20"/>
      <c r="E39" s="6"/>
    </row>
    <row r="40" spans="1:5" ht="15.75" x14ac:dyDescent="0.25">
      <c r="A40" s="24" t="s">
        <v>28</v>
      </c>
      <c r="B40" s="20"/>
      <c r="C40" s="20"/>
      <c r="D40" s="20"/>
      <c r="E40" s="6"/>
    </row>
    <row r="41" spans="1:5" ht="15.75" x14ac:dyDescent="0.25">
      <c r="A41" s="20"/>
      <c r="B41" s="24" t="s">
        <v>10</v>
      </c>
      <c r="C41" s="20"/>
      <c r="D41" s="20"/>
      <c r="E41" s="3"/>
    </row>
    <row r="42" spans="1:5" ht="15.75" x14ac:dyDescent="0.25">
      <c r="A42" s="20"/>
      <c r="B42" s="20"/>
      <c r="C42" s="20"/>
      <c r="D42" s="20" t="s">
        <v>26</v>
      </c>
      <c r="E42" s="51">
        <v>90830304.379999995</v>
      </c>
    </row>
    <row r="43" spans="1:5" ht="15.75" x14ac:dyDescent="0.25">
      <c r="A43" s="20"/>
      <c r="B43" s="20"/>
      <c r="C43" s="20"/>
      <c r="D43" s="20" t="s">
        <v>25</v>
      </c>
      <c r="E43" s="51">
        <v>93416214.799999997</v>
      </c>
    </row>
    <row r="44" spans="1:5" ht="15.75" x14ac:dyDescent="0.25">
      <c r="A44" s="20"/>
      <c r="B44" s="20"/>
      <c r="C44" s="20"/>
      <c r="D44" s="20" t="s">
        <v>2</v>
      </c>
      <c r="E44" s="51">
        <v>1393929.5</v>
      </c>
    </row>
    <row r="45" spans="1:5" ht="15.75" x14ac:dyDescent="0.25">
      <c r="A45" s="20"/>
      <c r="B45" s="24" t="s">
        <v>9</v>
      </c>
      <c r="C45" s="20"/>
      <c r="D45" s="20"/>
      <c r="E45" s="3"/>
    </row>
    <row r="46" spans="1:5" ht="15.75" x14ac:dyDescent="0.25">
      <c r="A46" s="20"/>
      <c r="B46" s="20"/>
      <c r="C46" s="30"/>
      <c r="D46" s="20" t="s">
        <v>26</v>
      </c>
      <c r="E46" s="51">
        <v>2400</v>
      </c>
    </row>
    <row r="47" spans="1:5" ht="15.75" x14ac:dyDescent="0.25">
      <c r="A47" s="20"/>
      <c r="B47" s="20"/>
      <c r="C47" s="20"/>
      <c r="D47" s="20" t="s">
        <v>25</v>
      </c>
      <c r="E47" s="51">
        <f>19779333.5+7779579.65</f>
        <v>27558913.149999999</v>
      </c>
    </row>
    <row r="48" spans="1:5" ht="15.75" x14ac:dyDescent="0.25">
      <c r="A48" s="20"/>
      <c r="B48" s="20"/>
      <c r="C48" s="20"/>
      <c r="D48" s="20" t="s">
        <v>2</v>
      </c>
      <c r="E48" s="51">
        <v>2264616.73</v>
      </c>
    </row>
    <row r="49" spans="1:5" ht="15.75" x14ac:dyDescent="0.25">
      <c r="A49" s="20"/>
      <c r="B49" s="24" t="s">
        <v>8</v>
      </c>
      <c r="C49" s="20"/>
      <c r="D49" s="20"/>
      <c r="E49" s="5"/>
    </row>
    <row r="50" spans="1:5" ht="15.75" x14ac:dyDescent="0.25">
      <c r="A50" s="31"/>
      <c r="B50" s="31"/>
      <c r="C50" s="31"/>
      <c r="D50" s="20" t="s">
        <v>26</v>
      </c>
      <c r="E50" s="51">
        <v>24037530.760000002</v>
      </c>
    </row>
    <row r="51" spans="1:5" ht="15.75" x14ac:dyDescent="0.25">
      <c r="A51" s="20"/>
      <c r="B51" s="20"/>
      <c r="C51" s="20"/>
      <c r="D51" s="20" t="s">
        <v>25</v>
      </c>
      <c r="E51" s="51">
        <v>7043519.7300000004</v>
      </c>
    </row>
    <row r="52" spans="1:5" ht="15.75" x14ac:dyDescent="0.25">
      <c r="A52" s="20"/>
      <c r="B52" s="20"/>
      <c r="C52" s="20"/>
      <c r="D52" s="20" t="s">
        <v>2</v>
      </c>
      <c r="E52" s="51">
        <v>0</v>
      </c>
    </row>
    <row r="53" spans="1:5" ht="15.75" x14ac:dyDescent="0.25">
      <c r="A53" s="20"/>
      <c r="B53" s="24" t="s">
        <v>7</v>
      </c>
      <c r="C53" s="20"/>
      <c r="D53" s="20"/>
      <c r="E53" s="5"/>
    </row>
    <row r="54" spans="1:5" ht="15.75" x14ac:dyDescent="0.25">
      <c r="A54" s="20"/>
      <c r="B54" s="20"/>
      <c r="C54" s="20"/>
      <c r="D54" s="20" t="s">
        <v>26</v>
      </c>
      <c r="E54" s="4">
        <v>0</v>
      </c>
    </row>
    <row r="55" spans="1:5" ht="15.75" x14ac:dyDescent="0.25">
      <c r="A55" s="20"/>
      <c r="B55" s="20"/>
      <c r="C55" s="20"/>
      <c r="D55" s="20" t="s">
        <v>25</v>
      </c>
      <c r="E55" s="45">
        <v>0</v>
      </c>
    </row>
    <row r="56" spans="1:5" ht="15.75" x14ac:dyDescent="0.25">
      <c r="A56" s="20"/>
      <c r="B56" s="20"/>
      <c r="C56" s="30"/>
      <c r="D56" s="20" t="s">
        <v>2</v>
      </c>
      <c r="E56" s="45">
        <v>0</v>
      </c>
    </row>
    <row r="57" spans="1:5" ht="15.75" x14ac:dyDescent="0.25">
      <c r="A57" s="20"/>
      <c r="B57" s="24" t="s">
        <v>6</v>
      </c>
      <c r="C57" s="20"/>
      <c r="D57" s="20"/>
      <c r="E57" s="11"/>
    </row>
    <row r="58" spans="1:5" ht="15.75" x14ac:dyDescent="0.25">
      <c r="A58" s="20"/>
      <c r="B58" s="20"/>
      <c r="C58" s="20"/>
      <c r="D58" s="20" t="s">
        <v>26</v>
      </c>
      <c r="E58" s="44">
        <v>0</v>
      </c>
    </row>
    <row r="59" spans="1:5" ht="15.75" x14ac:dyDescent="0.25">
      <c r="A59" s="20"/>
      <c r="B59" s="20"/>
      <c r="C59" s="20"/>
      <c r="D59" s="20" t="s">
        <v>25</v>
      </c>
      <c r="E59" s="46">
        <v>0</v>
      </c>
    </row>
    <row r="60" spans="1:5" ht="15.75" x14ac:dyDescent="0.25">
      <c r="A60" s="20"/>
      <c r="B60" s="20"/>
      <c r="C60" s="20"/>
      <c r="D60" s="20" t="s">
        <v>2</v>
      </c>
      <c r="E60" s="44">
        <v>0</v>
      </c>
    </row>
    <row r="61" spans="1:5" ht="15.75" x14ac:dyDescent="0.25">
      <c r="A61" s="20"/>
      <c r="B61" s="24" t="s">
        <v>5</v>
      </c>
      <c r="C61" s="20"/>
      <c r="D61" s="20"/>
      <c r="E61" s="11"/>
    </row>
    <row r="62" spans="1:5" ht="15.75" x14ac:dyDescent="0.25">
      <c r="A62" s="20"/>
      <c r="B62" s="20"/>
      <c r="C62" s="20"/>
      <c r="D62" s="20" t="s">
        <v>26</v>
      </c>
      <c r="E62" s="51">
        <v>7669509.0599999996</v>
      </c>
    </row>
    <row r="63" spans="1:5" ht="15.75" x14ac:dyDescent="0.25">
      <c r="A63" s="20"/>
      <c r="B63" s="24"/>
      <c r="C63" s="20"/>
      <c r="D63" s="20" t="s">
        <v>25</v>
      </c>
      <c r="E63" s="51">
        <v>131722809.69</v>
      </c>
    </row>
    <row r="64" spans="1:5" ht="15.75" x14ac:dyDescent="0.25">
      <c r="A64" s="20"/>
      <c r="B64" s="20"/>
      <c r="C64" s="20"/>
      <c r="D64" s="20" t="s">
        <v>2</v>
      </c>
      <c r="E64" s="49">
        <v>0</v>
      </c>
    </row>
    <row r="65" spans="1:5" ht="15.75" x14ac:dyDescent="0.25">
      <c r="A65" s="20"/>
      <c r="B65" s="24" t="s">
        <v>4</v>
      </c>
      <c r="C65" s="20"/>
      <c r="D65" s="20"/>
      <c r="E65" s="5"/>
    </row>
    <row r="66" spans="1:5" ht="15.75" x14ac:dyDescent="0.25">
      <c r="A66" s="20"/>
      <c r="B66" s="20"/>
      <c r="C66" s="20"/>
      <c r="D66" s="20" t="s">
        <v>26</v>
      </c>
      <c r="E66" s="51">
        <v>26756870.02</v>
      </c>
    </row>
    <row r="67" spans="1:5" ht="15.75" x14ac:dyDescent="0.25">
      <c r="A67" s="20"/>
      <c r="B67" s="20"/>
      <c r="C67" s="20"/>
      <c r="D67" s="20" t="s">
        <v>25</v>
      </c>
      <c r="E67" s="51">
        <v>30665032.440000001</v>
      </c>
    </row>
    <row r="68" spans="1:5" ht="15.75" x14ac:dyDescent="0.25">
      <c r="A68" s="20"/>
      <c r="B68" s="20"/>
      <c r="C68" s="20"/>
      <c r="D68" s="20" t="s">
        <v>2</v>
      </c>
      <c r="E68" s="51">
        <v>0</v>
      </c>
    </row>
    <row r="69" spans="1:5" ht="15.75" x14ac:dyDescent="0.25">
      <c r="A69" s="20"/>
      <c r="B69" s="24" t="s">
        <v>27</v>
      </c>
      <c r="C69" s="20"/>
      <c r="D69" s="20"/>
      <c r="E69" s="3"/>
    </row>
    <row r="70" spans="1:5" ht="15.75" x14ac:dyDescent="0.25">
      <c r="A70" s="20"/>
      <c r="B70" s="20"/>
      <c r="C70" s="20"/>
      <c r="D70" s="20" t="s">
        <v>26</v>
      </c>
      <c r="E70" s="6">
        <v>0</v>
      </c>
    </row>
    <row r="71" spans="1:5" ht="15.75" x14ac:dyDescent="0.25">
      <c r="A71" s="20"/>
      <c r="B71" s="20"/>
      <c r="C71" s="20"/>
      <c r="D71" s="20" t="s">
        <v>25</v>
      </c>
      <c r="E71" s="6">
        <v>0</v>
      </c>
    </row>
    <row r="72" spans="1:5" ht="15.75" x14ac:dyDescent="0.25">
      <c r="A72" s="20"/>
      <c r="B72" s="20"/>
      <c r="C72" s="20"/>
      <c r="D72" s="20" t="s">
        <v>2</v>
      </c>
      <c r="E72" s="10">
        <v>0</v>
      </c>
    </row>
    <row r="73" spans="1:5" ht="15.75" x14ac:dyDescent="0.25">
      <c r="A73" s="20"/>
      <c r="B73" s="24" t="s">
        <v>24</v>
      </c>
      <c r="C73" s="20"/>
      <c r="D73" s="20"/>
      <c r="E73" s="3"/>
    </row>
    <row r="74" spans="1:5" ht="15.75" x14ac:dyDescent="0.25">
      <c r="A74" s="20"/>
      <c r="B74" s="20"/>
      <c r="C74" s="20" t="s">
        <v>23</v>
      </c>
      <c r="D74" s="20"/>
      <c r="E74" s="6"/>
    </row>
    <row r="75" spans="1:5" ht="15.75" x14ac:dyDescent="0.25">
      <c r="A75" s="20"/>
      <c r="B75" s="20"/>
      <c r="C75" s="20"/>
      <c r="D75" s="20" t="s">
        <v>22</v>
      </c>
      <c r="E75" s="50">
        <v>0</v>
      </c>
    </row>
    <row r="76" spans="1:5" ht="15.75" x14ac:dyDescent="0.25">
      <c r="A76" s="20"/>
      <c r="B76" s="20"/>
      <c r="C76" s="20"/>
      <c r="D76" s="20" t="s">
        <v>21</v>
      </c>
      <c r="E76" s="50">
        <v>0</v>
      </c>
    </row>
    <row r="77" spans="1:5" ht="15.75" x14ac:dyDescent="0.25">
      <c r="A77" s="20"/>
      <c r="B77" s="20"/>
      <c r="C77" s="32" t="s">
        <v>20</v>
      </c>
      <c r="D77" s="20"/>
      <c r="E77" s="6"/>
    </row>
    <row r="78" spans="1:5" ht="15.75" x14ac:dyDescent="0.25">
      <c r="A78" s="20"/>
      <c r="B78" s="20"/>
      <c r="C78" s="20"/>
      <c r="D78" s="20" t="s">
        <v>14</v>
      </c>
      <c r="E78" s="50">
        <v>0</v>
      </c>
    </row>
    <row r="79" spans="1:5" ht="15.75" x14ac:dyDescent="0.25">
      <c r="A79" s="20"/>
      <c r="B79" s="20"/>
      <c r="C79" s="20"/>
      <c r="D79" s="20" t="s">
        <v>13</v>
      </c>
      <c r="E79" s="50">
        <v>0</v>
      </c>
    </row>
    <row r="80" spans="1:5" ht="15.75" x14ac:dyDescent="0.25">
      <c r="A80" s="20"/>
      <c r="B80" s="20"/>
      <c r="C80" s="20" t="s">
        <v>19</v>
      </c>
      <c r="D80" s="20"/>
      <c r="E80" s="7"/>
    </row>
    <row r="81" spans="1:9" ht="15.75" x14ac:dyDescent="0.25">
      <c r="A81" s="20"/>
      <c r="B81" s="20"/>
      <c r="C81" s="20"/>
      <c r="D81" s="32" t="s">
        <v>14</v>
      </c>
      <c r="E81" s="41">
        <v>0</v>
      </c>
      <c r="F81" s="33"/>
    </row>
    <row r="82" spans="1:9" ht="15.75" x14ac:dyDescent="0.25">
      <c r="A82" s="20"/>
      <c r="B82" s="20"/>
      <c r="C82" s="20"/>
      <c r="D82" s="32" t="s">
        <v>13</v>
      </c>
      <c r="E82" s="51">
        <v>62143231.049999997</v>
      </c>
    </row>
    <row r="83" spans="1:9" ht="15.75" x14ac:dyDescent="0.25">
      <c r="A83" s="20"/>
      <c r="B83" s="20"/>
      <c r="C83" s="20" t="s">
        <v>18</v>
      </c>
      <c r="D83" s="20"/>
    </row>
    <row r="84" spans="1:9" ht="15.75" x14ac:dyDescent="0.25">
      <c r="A84" s="20"/>
      <c r="B84" s="20"/>
      <c r="C84" s="20"/>
      <c r="D84" s="20" t="s">
        <v>14</v>
      </c>
      <c r="E84" s="9">
        <v>0</v>
      </c>
    </row>
    <row r="85" spans="1:9" ht="15.75" x14ac:dyDescent="0.25">
      <c r="A85" s="20"/>
      <c r="B85" s="20"/>
      <c r="C85" s="20"/>
      <c r="D85" s="20" t="s">
        <v>13</v>
      </c>
      <c r="E85" s="9">
        <v>0</v>
      </c>
    </row>
    <row r="86" spans="1:9" ht="15.75" x14ac:dyDescent="0.25">
      <c r="A86" s="20"/>
      <c r="B86" s="20"/>
      <c r="C86" s="20" t="s">
        <v>17</v>
      </c>
      <c r="D86" s="20"/>
      <c r="E86" s="6"/>
    </row>
    <row r="87" spans="1:9" ht="15.75" x14ac:dyDescent="0.25">
      <c r="A87" s="20"/>
      <c r="B87" s="20"/>
      <c r="C87" s="20"/>
      <c r="D87" s="20" t="s">
        <v>14</v>
      </c>
      <c r="E87" s="45">
        <v>0</v>
      </c>
    </row>
    <row r="88" spans="1:9" ht="15.75" x14ac:dyDescent="0.25">
      <c r="A88" s="20"/>
      <c r="B88" s="20"/>
      <c r="C88" s="20"/>
      <c r="D88" s="20" t="s">
        <v>13</v>
      </c>
      <c r="E88" s="45">
        <v>0</v>
      </c>
    </row>
    <row r="89" spans="1:9" ht="15.75" x14ac:dyDescent="0.25">
      <c r="A89" s="20"/>
      <c r="B89" s="20"/>
      <c r="C89" s="20" t="s">
        <v>16</v>
      </c>
      <c r="D89" s="20"/>
      <c r="E89" s="6"/>
    </row>
    <row r="90" spans="1:9" ht="15.75" x14ac:dyDescent="0.25">
      <c r="A90" s="20"/>
      <c r="B90" s="20"/>
      <c r="C90" s="20"/>
      <c r="D90" s="20" t="s">
        <v>15</v>
      </c>
      <c r="E90" s="51">
        <v>37526214.399999999</v>
      </c>
    </row>
    <row r="91" spans="1:9" ht="15.75" x14ac:dyDescent="0.25">
      <c r="A91" s="20"/>
      <c r="B91" s="20"/>
      <c r="C91" s="20"/>
      <c r="D91" s="20" t="s">
        <v>14</v>
      </c>
      <c r="E91" s="51">
        <v>12190777</v>
      </c>
    </row>
    <row r="92" spans="1:9" ht="15.75" x14ac:dyDescent="0.25">
      <c r="A92" s="20"/>
      <c r="B92" s="20"/>
      <c r="C92" s="20"/>
      <c r="D92" s="20" t="s">
        <v>13</v>
      </c>
      <c r="E92" s="45">
        <v>0</v>
      </c>
    </row>
    <row r="93" spans="1:9" ht="15.75" x14ac:dyDescent="0.25">
      <c r="A93" s="24" t="s">
        <v>12</v>
      </c>
      <c r="D93" s="20"/>
      <c r="E93" s="8">
        <f>SUM(E41:E92)</f>
        <v>555221872.70999992</v>
      </c>
    </row>
    <row r="94" spans="1:9" ht="15.75" x14ac:dyDescent="0.25">
      <c r="A94" s="24" t="s">
        <v>11</v>
      </c>
      <c r="B94" s="20"/>
      <c r="C94" s="24"/>
      <c r="D94" s="32"/>
      <c r="E94" s="6"/>
    </row>
    <row r="95" spans="1:9" ht="15.75" x14ac:dyDescent="0.25">
      <c r="A95" s="20"/>
      <c r="B95" s="24" t="s">
        <v>10</v>
      </c>
      <c r="C95" s="20"/>
      <c r="D95" s="20"/>
      <c r="E95" s="7"/>
      <c r="H95" s="35"/>
      <c r="I95" s="25"/>
    </row>
    <row r="96" spans="1:9" ht="15.75" x14ac:dyDescent="0.25">
      <c r="A96" s="20"/>
      <c r="B96" s="20"/>
      <c r="C96" s="20"/>
      <c r="D96" s="20" t="s">
        <v>2</v>
      </c>
      <c r="E96" s="50">
        <v>0</v>
      </c>
      <c r="F96" s="35"/>
      <c r="G96" s="20"/>
      <c r="I96" s="25"/>
    </row>
    <row r="97" spans="1:9" ht="15.75" x14ac:dyDescent="0.25">
      <c r="A97" s="20"/>
      <c r="B97" s="24" t="s">
        <v>9</v>
      </c>
      <c r="C97" s="20"/>
      <c r="D97" s="20"/>
      <c r="E97" s="6"/>
      <c r="F97" s="35"/>
      <c r="G97" s="20"/>
      <c r="H97" s="35"/>
      <c r="I97" s="25"/>
    </row>
    <row r="98" spans="1:9" ht="15.75" x14ac:dyDescent="0.25">
      <c r="B98" s="20"/>
      <c r="C98" s="20"/>
      <c r="D98" s="20" t="s">
        <v>2</v>
      </c>
      <c r="E98" s="41">
        <v>0</v>
      </c>
    </row>
    <row r="99" spans="1:9" ht="15.75" customHeight="1" x14ac:dyDescent="0.25">
      <c r="B99" s="24" t="s">
        <v>8</v>
      </c>
      <c r="C99" s="20"/>
      <c r="D99" s="20"/>
      <c r="E99" s="3"/>
    </row>
    <row r="100" spans="1:9" ht="15.75" customHeight="1" x14ac:dyDescent="0.25">
      <c r="B100" s="20"/>
      <c r="C100" s="20"/>
      <c r="D100" s="20" t="s">
        <v>2</v>
      </c>
      <c r="E100" s="50">
        <v>0</v>
      </c>
    </row>
    <row r="101" spans="1:9" ht="15.75" customHeight="1" x14ac:dyDescent="0.25">
      <c r="B101" s="24" t="s">
        <v>7</v>
      </c>
      <c r="C101" s="20"/>
      <c r="D101" s="20"/>
      <c r="E101" s="3"/>
    </row>
    <row r="102" spans="1:9" ht="15.75" x14ac:dyDescent="0.25">
      <c r="B102" s="20"/>
      <c r="C102" s="30"/>
      <c r="D102" s="20" t="s">
        <v>2</v>
      </c>
      <c r="E102" s="5">
        <v>0</v>
      </c>
    </row>
    <row r="103" spans="1:9" ht="15.75" x14ac:dyDescent="0.25">
      <c r="B103" s="24" t="s">
        <v>6</v>
      </c>
      <c r="C103" s="20"/>
      <c r="D103" s="20"/>
      <c r="E103" s="3"/>
    </row>
    <row r="104" spans="1:9" ht="15.75" x14ac:dyDescent="0.25">
      <c r="B104" s="20"/>
      <c r="C104" s="20"/>
      <c r="D104" s="20" t="s">
        <v>2</v>
      </c>
      <c r="E104" s="44">
        <v>0</v>
      </c>
    </row>
    <row r="105" spans="1:9" ht="15.75" x14ac:dyDescent="0.25">
      <c r="B105" s="24" t="s">
        <v>5</v>
      </c>
      <c r="C105" s="20"/>
      <c r="D105" s="20"/>
      <c r="E105" s="3"/>
    </row>
    <row r="106" spans="1:9" ht="15.75" x14ac:dyDescent="0.25">
      <c r="B106" s="20"/>
      <c r="C106" s="20"/>
      <c r="D106" s="20" t="s">
        <v>2</v>
      </c>
      <c r="E106" s="41">
        <v>0</v>
      </c>
    </row>
    <row r="107" spans="1:9" ht="15.75" x14ac:dyDescent="0.25">
      <c r="B107" s="24" t="s">
        <v>4</v>
      </c>
      <c r="C107" s="20"/>
      <c r="D107" s="20"/>
      <c r="E107" s="3"/>
    </row>
    <row r="108" spans="1:9" ht="15.75" x14ac:dyDescent="0.25">
      <c r="B108" s="20"/>
      <c r="C108" s="20"/>
      <c r="D108" s="20" t="s">
        <v>2</v>
      </c>
      <c r="E108" s="50">
        <v>0</v>
      </c>
    </row>
    <row r="109" spans="1:9" ht="15.75" x14ac:dyDescent="0.25">
      <c r="A109" s="24"/>
      <c r="B109" s="24" t="s">
        <v>3</v>
      </c>
      <c r="C109" s="20"/>
      <c r="D109" s="20"/>
      <c r="E109" s="3"/>
    </row>
    <row r="110" spans="1:9" ht="15.75" x14ac:dyDescent="0.25">
      <c r="B110" s="20"/>
      <c r="C110" s="20"/>
      <c r="D110" s="20" t="s">
        <v>2</v>
      </c>
      <c r="E110" s="53">
        <v>0</v>
      </c>
      <c r="F110" s="34"/>
    </row>
    <row r="111" spans="1:9" ht="15.75" x14ac:dyDescent="0.25">
      <c r="A111" s="24" t="s">
        <v>1</v>
      </c>
      <c r="E111" s="2">
        <f>SUM(E96,E98,E100,E102,E104,E106,E108,E110)</f>
        <v>0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555221872.70999992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Bogo</vt:lpstr>
      <vt:lpstr>Carcar</vt:lpstr>
      <vt:lpstr>Cebu</vt:lpstr>
      <vt:lpstr>Danao</vt:lpstr>
      <vt:lpstr>Lapu-lapu</vt:lpstr>
      <vt:lpstr>Mandaue</vt:lpstr>
      <vt:lpstr>Naga</vt:lpstr>
      <vt:lpstr>Tagbilaran</vt:lpstr>
      <vt:lpstr>Talisay</vt:lpstr>
      <vt:lpstr>Toledo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2021-09-12T05:21:49Z</dcterms:created>
  <dcterms:modified xsi:type="dcterms:W3CDTF">2021-09-30T14:25:53Z</dcterms:modified>
</cp:coreProperties>
</file>