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  <sheet r:id="rId2" sheetId="2" name="postnummer"/>
  </sheets>
  <calcPr fullCalcOnLoad="1"/>
</workbook>
</file>

<file path=xl/sharedStrings.xml><?xml version="1.0" encoding="utf-8"?>
<sst xmlns="http://schemas.openxmlformats.org/spreadsheetml/2006/main" count="59" uniqueCount="54">
  <si>
    <t>postnummer lav</t>
  </si>
  <si>
    <t>postnummer høj</t>
  </si>
  <si>
    <t>indeksering</t>
  </si>
  <si>
    <t>kbh k</t>
  </si>
  <si>
    <t>vesterbro og frb c</t>
  </si>
  <si>
    <t>frb, østerbro og nordhavn</t>
  </si>
  <si>
    <t>storkøbenhavn</t>
  </si>
  <si>
    <t>nordsjælland</t>
  </si>
  <si>
    <t>Bornholm</t>
  </si>
  <si>
    <t>-</t>
  </si>
  <si>
    <t>grønland, sæt faktor til nul eller lav fejlmeddelse</t>
  </si>
  <si>
    <t>Sjælland</t>
  </si>
  <si>
    <t>Odense</t>
  </si>
  <si>
    <t>Fyn</t>
  </si>
  <si>
    <t>Jylland</t>
  </si>
  <si>
    <t>Renovering</t>
  </si>
  <si>
    <t>kontrol</t>
  </si>
  <si>
    <t>stk eller</t>
  </si>
  <si>
    <t>lejlighed 80 m2</t>
  </si>
  <si>
    <t>lejlighed 200 m2</t>
  </si>
  <si>
    <t>arbejdstype</t>
  </si>
  <si>
    <t>start pris</t>
  </si>
  <si>
    <t>m2 pris</t>
  </si>
  <si>
    <t>laveste kvalitet faktor</t>
  </si>
  <si>
    <t>højeste kvalitet faktor</t>
  </si>
  <si>
    <t>lav kvalitet</t>
  </si>
  <si>
    <t>stor kvalitet</t>
  </si>
  <si>
    <t>maling</t>
  </si>
  <si>
    <t>træværk</t>
  </si>
  <si>
    <t>stuk</t>
  </si>
  <si>
    <t>høje paneler</t>
  </si>
  <si>
    <t>badeværelse</t>
  </si>
  <si>
    <t>ny placering bad</t>
  </si>
  <si>
    <t>Toilet</t>
  </si>
  <si>
    <t>bruseniche</t>
  </si>
  <si>
    <t>Køkken</t>
  </si>
  <si>
    <t>Elektriker</t>
  </si>
  <si>
    <t>ny tavle</t>
  </si>
  <si>
    <t>Døre og vinduer</t>
  </si>
  <si>
    <t>faktor ved tagetage</t>
  </si>
  <si>
    <t>tillæg  ved nyt</t>
  </si>
  <si>
    <t>tag</t>
  </si>
  <si>
    <t>fladt</t>
  </si>
  <si>
    <t>prisinddex hældning</t>
  </si>
  <si>
    <t>tillæg ved saddeltag</t>
  </si>
  <si>
    <t>tillæg ved valmtag</t>
  </si>
  <si>
    <t>tillæg ved kviste</t>
  </si>
  <si>
    <t>tillæg ved efterisolering</t>
  </si>
  <si>
    <t>Terasse</t>
  </si>
  <si>
    <t>faktor ved hævet</t>
  </si>
  <si>
    <t>faktor  ved værn</t>
  </si>
  <si>
    <t>tilvalg trappe</t>
  </si>
  <si>
    <t>Gulve</t>
  </si>
  <si>
    <t>tillæg gulvvarme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</si>
</sst>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0"/>
  <sheetViews>
    <sheetView workbookViewId="0" tabSelected="1"/>
  </sheetViews>
  <sheetFormatPr defaultRowHeight="15" x14ac:dyDescent="0.25"/>
  <cols>
    <col min="1" max="1" style="7" width="14.576428571428572" customWidth="1" bestFit="1"/>
    <col min="2" max="2" style="13" width="13.576428571428572" customWidth="1" bestFit="1"/>
    <col min="3" max="3" style="6" width="8.43357142857143" customWidth="1" bestFit="1"/>
    <col min="4" max="4" style="6" width="18.14785714285714" customWidth="1" bestFit="1"/>
    <col min="5" max="5" style="6" width="18.862142857142857" customWidth="1" bestFit="1"/>
    <col min="6" max="6" style="6" width="15.862142857142858" customWidth="1" bestFit="1"/>
    <col min="7" max="7" style="6" width="13.862142857142858" customWidth="1" bestFit="1"/>
    <col min="8" max="8" style="6" width="12.576428571428572" customWidth="1" bestFit="1"/>
    <col min="9" max="9" style="6" width="9.576428571428572" customWidth="1" bestFit="1"/>
  </cols>
  <sheetData>
    <row x14ac:dyDescent="0.25" r="1" customHeight="1" ht="18.75">
      <c r="A1" s="2" t="s">
        <v>15</v>
      </c>
      <c r="B1" s="9"/>
      <c r="C1" s="1"/>
      <c r="D1" s="1"/>
      <c r="E1" s="1"/>
      <c r="F1" s="1"/>
      <c r="G1" s="1"/>
      <c r="H1" s="1"/>
      <c r="I1" s="1"/>
    </row>
    <row x14ac:dyDescent="0.25" r="2" customHeight="1" ht="18.75">
      <c r="A2" s="2"/>
      <c r="B2" s="9"/>
      <c r="C2" s="1"/>
      <c r="D2" s="1"/>
      <c r="E2" s="1"/>
      <c r="F2" s="10" t="s">
        <v>16</v>
      </c>
      <c r="G2" s="1"/>
      <c r="H2" s="10" t="s">
        <v>16</v>
      </c>
      <c r="I2" s="1"/>
    </row>
    <row x14ac:dyDescent="0.25" r="3" customHeight="1" ht="18.75">
      <c r="A3" s="2"/>
      <c r="B3" s="9"/>
      <c r="C3" s="10" t="s">
        <v>17</v>
      </c>
      <c r="D3" s="1"/>
      <c r="E3" s="1"/>
      <c r="F3" s="10" t="s">
        <v>18</v>
      </c>
      <c r="G3" s="10" t="s">
        <v>18</v>
      </c>
      <c r="H3" s="10" t="s">
        <v>19</v>
      </c>
      <c r="I3" s="10" t="s">
        <v>19</v>
      </c>
    </row>
    <row x14ac:dyDescent="0.25" r="4" customHeight="1" ht="18.75">
      <c r="A4" s="11" t="s">
        <v>20</v>
      </c>
      <c r="B4" s="10" t="s">
        <v>21</v>
      </c>
      <c r="C4" s="10" t="s">
        <v>22</v>
      </c>
      <c r="D4" s="10" t="s">
        <v>23</v>
      </c>
      <c r="E4" s="10" t="s">
        <v>24</v>
      </c>
      <c r="F4" s="10" t="s">
        <v>25</v>
      </c>
      <c r="G4" s="10" t="s">
        <v>26</v>
      </c>
      <c r="H4" s="10" t="s">
        <v>25</v>
      </c>
      <c r="I4" s="10" t="s">
        <v>26</v>
      </c>
    </row>
    <row x14ac:dyDescent="0.25" r="5" customHeight="1" ht="18.75">
      <c r="A5" s="2"/>
      <c r="B5" s="9"/>
      <c r="C5" s="1"/>
      <c r="D5" s="1"/>
      <c r="E5" s="1"/>
      <c r="F5" s="1"/>
      <c r="G5" s="1"/>
      <c r="H5" s="1"/>
      <c r="I5" s="1"/>
    </row>
    <row x14ac:dyDescent="0.25" r="6" customHeight="1" ht="18.75">
      <c r="A6" s="2" t="s">
        <v>27</v>
      </c>
      <c r="B6" s="4">
        <v>5000</v>
      </c>
      <c r="C6" s="4">
        <v>1400</v>
      </c>
      <c r="D6" s="5">
        <v>0.6</v>
      </c>
      <c r="E6" s="5">
        <v>1.4</v>
      </c>
      <c r="F6" s="4">
        <f>($C6*80*D6)+$B6</f>
      </c>
      <c r="G6" s="4">
        <f>($C6*80*E6)+$B6</f>
      </c>
      <c r="H6" s="4">
        <f>($C6*200*D6)+$B6</f>
      </c>
      <c r="I6" s="4">
        <f>($C6*200*E6)+$B6</f>
      </c>
    </row>
    <row x14ac:dyDescent="0.25" r="7" customHeight="1" ht="18.75">
      <c r="A7" s="2" t="s">
        <v>28</v>
      </c>
      <c r="B7" s="4">
        <v>5000</v>
      </c>
      <c r="C7" s="4">
        <v>800</v>
      </c>
      <c r="D7" s="5">
        <v>0.6</v>
      </c>
      <c r="E7" s="5">
        <v>1.4</v>
      </c>
      <c r="F7" s="4">
        <f>($C7*80*D7)+$B7</f>
      </c>
      <c r="G7" s="4">
        <f>($C7*80*E7)+$B7</f>
      </c>
      <c r="H7" s="4">
        <f>($C7*200*D7)+$B7</f>
      </c>
      <c r="I7" s="4">
        <f>($C7*200*E7)+$B7</f>
      </c>
    </row>
    <row x14ac:dyDescent="0.25" r="8" customHeight="1" ht="18.75">
      <c r="A8" s="2" t="s">
        <v>29</v>
      </c>
      <c r="B8" s="4"/>
      <c r="C8" s="4">
        <v>300</v>
      </c>
      <c r="D8" s="5">
        <v>0.5</v>
      </c>
      <c r="E8" s="5">
        <v>1.4</v>
      </c>
      <c r="F8" s="4">
        <f>($C8*80*D8)+$B8</f>
      </c>
      <c r="G8" s="4">
        <f>($C8*80*E8)+$B8</f>
      </c>
      <c r="H8" s="4">
        <f>($C8*200*D8)+$B8</f>
      </c>
      <c r="I8" s="4">
        <f>($C8*200*E8)+$B8</f>
      </c>
    </row>
    <row x14ac:dyDescent="0.25" r="9" customHeight="1" ht="18.75">
      <c r="A9" s="2" t="s">
        <v>30</v>
      </c>
      <c r="B9" s="4"/>
      <c r="C9" s="4">
        <v>300</v>
      </c>
      <c r="D9" s="5">
        <v>0.5</v>
      </c>
      <c r="E9" s="5">
        <v>1.4</v>
      </c>
      <c r="F9" s="4">
        <f>($C9*80*D9)+$B9</f>
      </c>
      <c r="G9" s="4">
        <f>($C9*80*E9)+$B9</f>
      </c>
      <c r="H9" s="4">
        <f>($C9*200*D9)+$B9</f>
      </c>
      <c r="I9" s="4">
        <f>($C9*200*E9)+$B9</f>
      </c>
    </row>
    <row x14ac:dyDescent="0.25" r="10" customHeight="1" ht="18.75">
      <c r="A10" s="2"/>
      <c r="B10" s="4"/>
      <c r="C10" s="4"/>
      <c r="D10" s="1"/>
      <c r="E10" s="1"/>
      <c r="F10" s="1"/>
      <c r="G10" s="1"/>
      <c r="H10" s="1"/>
      <c r="I10" s="1"/>
    </row>
    <row x14ac:dyDescent="0.25" r="11" customHeight="1" ht="18.75">
      <c r="A11" s="2"/>
      <c r="B11" s="4"/>
      <c r="C11" s="4"/>
      <c r="D11" s="1"/>
      <c r="E11" s="1"/>
      <c r="F11" s="1"/>
      <c r="G11" s="1"/>
      <c r="H11" s="1"/>
      <c r="I11" s="1"/>
    </row>
    <row x14ac:dyDescent="0.25" r="12" customHeight="1" ht="18.75">
      <c r="A12" s="2" t="s">
        <v>31</v>
      </c>
      <c r="B12" s="4">
        <v>250000</v>
      </c>
      <c r="C12" s="4">
        <v>100</v>
      </c>
      <c r="D12" s="5">
        <v>0.8</v>
      </c>
      <c r="E12" s="5">
        <v>1.2</v>
      </c>
      <c r="F12" s="4">
        <f>B12*D12</f>
      </c>
      <c r="G12" s="4">
        <f>B12*E12</f>
      </c>
      <c r="H12" s="4">
        <f>($C12*200*D12)+$B12</f>
      </c>
      <c r="I12" s="4">
        <f>($C12*200*E12)+$B12</f>
      </c>
    </row>
    <row x14ac:dyDescent="0.25" r="13" customHeight="1" ht="18.75">
      <c r="A13" s="2" t="s">
        <v>32</v>
      </c>
      <c r="B13" s="4">
        <v>25000</v>
      </c>
      <c r="C13" s="4"/>
      <c r="D13" s="1"/>
      <c r="E13" s="1"/>
      <c r="F13" s="1"/>
      <c r="G13" s="1"/>
      <c r="H13" s="1"/>
      <c r="I13" s="1"/>
    </row>
    <row x14ac:dyDescent="0.25" r="14" customHeight="1" ht="18.75">
      <c r="A14" s="2" t="s">
        <v>33</v>
      </c>
      <c r="B14" s="4">
        <v>100000</v>
      </c>
      <c r="C14" s="4">
        <v>400</v>
      </c>
      <c r="D14" s="5">
        <v>0.8</v>
      </c>
      <c r="E14" s="5">
        <v>1.2</v>
      </c>
      <c r="F14" s="4">
        <f>B14*D14</f>
      </c>
      <c r="G14" s="4">
        <f>B14*E14</f>
      </c>
      <c r="H14" s="4">
        <f>($C14*200*D14)+$B14</f>
      </c>
      <c r="I14" s="4">
        <f>($C14*200*E14)+$B14</f>
      </c>
    </row>
    <row x14ac:dyDescent="0.25" r="15" customHeight="1" ht="18.75">
      <c r="A15" s="2" t="s">
        <v>34</v>
      </c>
      <c r="B15" s="4">
        <v>20000</v>
      </c>
      <c r="C15" s="4"/>
      <c r="D15" s="1"/>
      <c r="E15" s="1"/>
      <c r="F15" s="1"/>
      <c r="G15" s="1"/>
      <c r="H15" s="1"/>
      <c r="I15" s="1"/>
    </row>
    <row x14ac:dyDescent="0.25" r="16" customHeight="1" ht="18.75">
      <c r="A16" s="2" t="s">
        <v>35</v>
      </c>
      <c r="B16" s="4">
        <v>300000</v>
      </c>
      <c r="C16" s="4">
        <v>1500</v>
      </c>
      <c r="D16" s="5">
        <v>0.3</v>
      </c>
      <c r="E16" s="4">
        <v>2</v>
      </c>
      <c r="F16" s="4">
        <f>($B16*$D16) +($C16 *80)</f>
      </c>
      <c r="G16" s="4">
        <f>($B16*$E16) +($C16 *80)</f>
      </c>
      <c r="H16" s="4">
        <f>($B16*$D16) +($C16 *200)</f>
      </c>
      <c r="I16" s="4">
        <f>($B16*$E16) +($C16 *200)</f>
      </c>
    </row>
    <row x14ac:dyDescent="0.25" r="17" customHeight="1" ht="18.75">
      <c r="A17" s="2"/>
      <c r="B17" s="4"/>
      <c r="C17" s="4"/>
      <c r="D17" s="1"/>
      <c r="E17" s="1"/>
      <c r="F17" s="1"/>
      <c r="G17" s="1"/>
      <c r="H17" s="1"/>
      <c r="I17" s="1"/>
    </row>
    <row x14ac:dyDescent="0.25" r="18" customHeight="1" ht="18.75">
      <c r="A18" s="2" t="s">
        <v>36</v>
      </c>
      <c r="B18" s="4">
        <v>20000</v>
      </c>
      <c r="C18" s="4">
        <v>1000</v>
      </c>
      <c r="D18" s="1"/>
      <c r="E18" s="1"/>
      <c r="F18" s="4">
        <f>($B18*$D18) +($C18 *80)</f>
      </c>
      <c r="G18" s="4"/>
      <c r="H18" s="4">
        <f>($B18*$D18) +($C18 *200)</f>
      </c>
      <c r="I18" s="4"/>
    </row>
    <row x14ac:dyDescent="0.25" r="19" customHeight="1" ht="18.75">
      <c r="A19" s="2" t="s">
        <v>37</v>
      </c>
      <c r="B19" s="4">
        <v>30000</v>
      </c>
      <c r="C19" s="4">
        <v>300</v>
      </c>
      <c r="D19" s="1"/>
      <c r="E19" s="1"/>
      <c r="F19" s="4">
        <f>($B19*$D19) +($C19 *80)</f>
      </c>
      <c r="G19" s="4"/>
      <c r="H19" s="4">
        <f>($B19*$D19) +($C19 *200)</f>
      </c>
      <c r="I19" s="4"/>
    </row>
    <row x14ac:dyDescent="0.25" r="20" customHeight="1" ht="18.75">
      <c r="A20" s="2"/>
      <c r="B20" s="4"/>
      <c r="C20" s="4"/>
      <c r="D20" s="1"/>
      <c r="E20" s="1"/>
      <c r="F20" s="1"/>
      <c r="G20" s="1"/>
      <c r="H20" s="1"/>
      <c r="I20" s="1"/>
    </row>
    <row x14ac:dyDescent="0.25" r="21" customHeight="1" ht="18.75">
      <c r="A21" s="2" t="s">
        <v>38</v>
      </c>
      <c r="B21" s="4">
        <v>0</v>
      </c>
      <c r="C21" s="4">
        <v>20000</v>
      </c>
      <c r="D21" s="5">
        <v>0.8</v>
      </c>
      <c r="E21" s="4">
        <v>2</v>
      </c>
      <c r="F21" s="4"/>
      <c r="G21" s="4"/>
      <c r="H21" s="4"/>
      <c r="I21" s="4"/>
    </row>
    <row x14ac:dyDescent="0.25" r="22" customHeight="1" ht="18.75">
      <c r="A22" s="2" t="s">
        <v>39</v>
      </c>
      <c r="B22" s="4"/>
      <c r="C22" s="12">
        <v>1.2</v>
      </c>
      <c r="D22" s="1"/>
      <c r="E22" s="1"/>
      <c r="F22" s="1"/>
      <c r="G22" s="1"/>
      <c r="H22" s="1"/>
      <c r="I22" s="1"/>
    </row>
    <row x14ac:dyDescent="0.25" r="23" customHeight="1" ht="18.75">
      <c r="A23" s="2" t="s">
        <v>40</v>
      </c>
      <c r="B23" s="9"/>
      <c r="C23" s="4">
        <v>40000</v>
      </c>
      <c r="D23" s="1"/>
      <c r="E23" s="1"/>
      <c r="F23" s="1"/>
      <c r="G23" s="1"/>
      <c r="H23" s="1"/>
      <c r="I23" s="1"/>
    </row>
    <row x14ac:dyDescent="0.25" r="24" customHeight="1" ht="18.75">
      <c r="A24" s="2"/>
      <c r="B24" s="9"/>
      <c r="C24" s="1"/>
      <c r="D24" s="1"/>
      <c r="E24" s="1"/>
      <c r="F24" s="1"/>
      <c r="G24" s="1"/>
      <c r="H24" s="1"/>
      <c r="I24" s="1"/>
    </row>
    <row x14ac:dyDescent="0.25" r="25" customHeight="1" ht="18.75">
      <c r="A25" s="11" t="s">
        <v>41</v>
      </c>
      <c r="B25" s="9"/>
      <c r="C25" s="1"/>
      <c r="D25" s="1"/>
      <c r="E25" s="1"/>
      <c r="F25" s="1"/>
      <c r="G25" s="1"/>
      <c r="H25" s="1"/>
      <c r="I25" s="1"/>
    </row>
    <row x14ac:dyDescent="0.25" r="26" customHeight="1" ht="18.75">
      <c r="A26" s="2" t="s">
        <v>42</v>
      </c>
      <c r="B26" s="4">
        <v>30000</v>
      </c>
      <c r="C26" s="4">
        <v>2500</v>
      </c>
      <c r="D26" s="5">
        <v>0.7</v>
      </c>
      <c r="E26" s="4">
        <v>2</v>
      </c>
      <c r="F26" s="4">
        <f>($C26*80*D26)+$B26</f>
      </c>
      <c r="G26" s="4">
        <f>($C26*80*E26)+$B26</f>
      </c>
      <c r="H26" s="4">
        <f>($C26*200*D26)+$B26</f>
      </c>
      <c r="I26" s="4">
        <f>($C26*200*E26)+$B26</f>
      </c>
    </row>
    <row x14ac:dyDescent="0.25" r="27" customHeight="1" ht="18.75">
      <c r="A27" s="2" t="s">
        <v>43</v>
      </c>
      <c r="B27" s="9"/>
      <c r="C27" s="1"/>
      <c r="D27" s="4">
        <v>1</v>
      </c>
      <c r="E27" s="4">
        <v>2</v>
      </c>
      <c r="F27" s="4"/>
      <c r="G27" s="4"/>
      <c r="H27" s="4"/>
      <c r="I27" s="4"/>
    </row>
    <row x14ac:dyDescent="0.25" r="28" customHeight="1" ht="18.75">
      <c r="A28" s="2" t="s">
        <v>44</v>
      </c>
      <c r="B28" s="9"/>
      <c r="C28" s="5">
        <v>1.2</v>
      </c>
      <c r="D28" s="1"/>
      <c r="E28" s="1"/>
      <c r="F28" s="4"/>
      <c r="G28" s="4"/>
      <c r="H28" s="4"/>
      <c r="I28" s="4"/>
    </row>
    <row x14ac:dyDescent="0.25" r="29" customHeight="1" ht="18.75">
      <c r="A29" s="2" t="s">
        <v>45</v>
      </c>
      <c r="B29" s="9"/>
      <c r="C29" s="5">
        <v>1.2</v>
      </c>
      <c r="D29" s="1"/>
      <c r="E29" s="1"/>
      <c r="F29" s="1"/>
      <c r="G29" s="1"/>
      <c r="H29" s="1"/>
      <c r="I29" s="1"/>
    </row>
    <row x14ac:dyDescent="0.25" r="30" customHeight="1" ht="18.75">
      <c r="A30" s="2" t="s">
        <v>46</v>
      </c>
      <c r="B30" s="9"/>
      <c r="C30" s="4">
        <v>80000</v>
      </c>
      <c r="D30" s="1"/>
      <c r="E30" s="1"/>
      <c r="F30" s="1"/>
      <c r="G30" s="1"/>
      <c r="H30" s="1"/>
      <c r="I30" s="1"/>
    </row>
    <row x14ac:dyDescent="0.25" r="31" customHeight="1" ht="18.75">
      <c r="A31" s="2" t="s">
        <v>47</v>
      </c>
      <c r="B31" s="9"/>
      <c r="C31" s="4">
        <v>2000</v>
      </c>
      <c r="D31" s="1"/>
      <c r="E31" s="1"/>
      <c r="F31" s="1"/>
      <c r="G31" s="1"/>
      <c r="H31" s="1"/>
      <c r="I31" s="1"/>
    </row>
    <row x14ac:dyDescent="0.25" r="32" customHeight="1" ht="18.75">
      <c r="A32" s="2"/>
      <c r="B32" s="9"/>
      <c r="C32" s="1"/>
      <c r="D32" s="1"/>
      <c r="E32" s="1"/>
      <c r="F32" s="1"/>
      <c r="G32" s="1"/>
      <c r="H32" s="1"/>
      <c r="I32" s="1"/>
    </row>
    <row x14ac:dyDescent="0.25" r="33" customHeight="1" ht="18.75">
      <c r="A33" s="2" t="s">
        <v>48</v>
      </c>
      <c r="B33" s="4">
        <v>10000</v>
      </c>
      <c r="C33" s="4">
        <v>3000</v>
      </c>
      <c r="D33" s="5">
        <v>0.6</v>
      </c>
      <c r="E33" s="5">
        <v>1.4</v>
      </c>
      <c r="F33" s="4">
        <f>($C33*20*D33)+$B33</f>
      </c>
      <c r="G33" s="4">
        <f>($C33*20*E33)+$B33</f>
      </c>
      <c r="H33" s="4">
        <f>($C33*60*D33)+$B33</f>
      </c>
      <c r="I33" s="4">
        <f>($C33*60*E33)+$B33</f>
      </c>
    </row>
    <row x14ac:dyDescent="0.25" r="34" customHeight="1" ht="18.75">
      <c r="A34" s="2" t="s">
        <v>49</v>
      </c>
      <c r="B34" s="9"/>
      <c r="C34" s="5">
        <v>1.5</v>
      </c>
      <c r="D34" s="1"/>
      <c r="E34" s="1"/>
      <c r="F34" s="1"/>
      <c r="G34" s="1"/>
      <c r="H34" s="1"/>
      <c r="I34" s="1"/>
    </row>
    <row x14ac:dyDescent="0.25" r="35" customHeight="1" ht="18.75">
      <c r="A35" s="2" t="s">
        <v>50</v>
      </c>
      <c r="B35" s="9"/>
      <c r="C35" s="5">
        <v>1.2</v>
      </c>
      <c r="D35" s="1"/>
      <c r="E35" s="1"/>
      <c r="F35" s="1"/>
      <c r="G35" s="1"/>
      <c r="H35" s="1"/>
      <c r="I35" s="1"/>
    </row>
    <row x14ac:dyDescent="0.25" r="36" customHeight="1" ht="18.75">
      <c r="A36" s="2" t="s">
        <v>51</v>
      </c>
      <c r="B36" s="4">
        <v>20000</v>
      </c>
      <c r="C36" s="1"/>
      <c r="D36" s="1"/>
      <c r="E36" s="1"/>
      <c r="F36" s="1"/>
      <c r="G36" s="1"/>
      <c r="H36" s="1"/>
      <c r="I36" s="1"/>
    </row>
    <row x14ac:dyDescent="0.25" r="37" customHeight="1" ht="18.75">
      <c r="A37" s="2"/>
      <c r="B37" s="9"/>
      <c r="C37" s="1"/>
      <c r="D37" s="1"/>
      <c r="E37" s="1"/>
      <c r="F37" s="1"/>
      <c r="G37" s="1"/>
      <c r="H37" s="1"/>
      <c r="I37" s="1"/>
    </row>
    <row x14ac:dyDescent="0.25" r="38" customHeight="1" ht="18.75">
      <c r="A38" s="2"/>
      <c r="B38" s="9"/>
      <c r="C38" s="1"/>
      <c r="D38" s="1"/>
      <c r="E38" s="1"/>
      <c r="F38" s="1"/>
      <c r="G38" s="1"/>
      <c r="H38" s="1"/>
      <c r="I38" s="1"/>
    </row>
    <row x14ac:dyDescent="0.25" r="39" customHeight="1" ht="18.75">
      <c r="A39" s="2" t="s">
        <v>52</v>
      </c>
      <c r="B39" s="4">
        <v>10000</v>
      </c>
      <c r="C39" s="4">
        <v>1000</v>
      </c>
      <c r="D39" s="5">
        <v>0.4</v>
      </c>
      <c r="E39" s="4">
        <v>2</v>
      </c>
      <c r="F39" s="4">
        <f>($C39*80*D39)+$B39</f>
      </c>
      <c r="G39" s="4">
        <f>($C39*80*E39)+$B39</f>
      </c>
      <c r="H39" s="4">
        <f>($C39*200*D39)+$B39</f>
      </c>
      <c r="I39" s="4">
        <f>($C39*200*E39)+$B39</f>
      </c>
    </row>
    <row x14ac:dyDescent="0.25" r="40" customHeight="1" ht="18.75">
      <c r="A40" s="2" t="s">
        <v>53</v>
      </c>
      <c r="B40" s="9"/>
      <c r="C40" s="4">
        <v>500</v>
      </c>
      <c r="D40" s="4">
        <v>1</v>
      </c>
      <c r="E40" s="4">
        <v>1</v>
      </c>
      <c r="F40" s="4">
        <f>($C40*80*D40)+$B40</f>
      </c>
      <c r="G40" s="4">
        <f>($C40*80*E40)+$B40</f>
      </c>
      <c r="H40" s="4">
        <f>($C40*200*D40)+$B40</f>
      </c>
      <c r="I40" s="4">
        <f>($C40*200*E40)+$B40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/>
  </sheetViews>
  <sheetFormatPr defaultRowHeight="15" x14ac:dyDescent="0.25"/>
  <cols>
    <col min="1" max="1" style="6" width="19.14785714285714" customWidth="1" bestFit="1"/>
    <col min="2" max="2" style="6" width="15.147857142857141" customWidth="1" bestFit="1"/>
    <col min="3" max="3" style="7" width="4.433571428571429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1"/>
      <c r="B1" s="1"/>
      <c r="C1" s="2"/>
      <c r="D1" s="3"/>
      <c r="E1" s="2"/>
      <c r="F1" s="2"/>
    </row>
    <row x14ac:dyDescent="0.25" r="2" customHeight="1" ht="18.75">
      <c r="A2" s="1"/>
      <c r="B2" s="1"/>
      <c r="C2" s="2"/>
      <c r="D2" s="3"/>
      <c r="E2" s="2"/>
      <c r="F2" s="2"/>
    </row>
    <row x14ac:dyDescent="0.25" r="3" customHeight="1" ht="18.75">
      <c r="A3" s="1" t="s">
        <v>0</v>
      </c>
      <c r="B3" s="1" t="s">
        <v>1</v>
      </c>
      <c r="C3" s="2"/>
      <c r="D3" s="3" t="s">
        <v>2</v>
      </c>
      <c r="E3" s="2"/>
      <c r="F3" s="2"/>
    </row>
    <row x14ac:dyDescent="0.25" r="4" customHeight="1" ht="18.75">
      <c r="A4" s="4">
        <v>1000</v>
      </c>
      <c r="B4" s="4">
        <v>1473</v>
      </c>
      <c r="C4" s="2"/>
      <c r="D4" s="5">
        <v>1.15</v>
      </c>
      <c r="E4" s="2"/>
      <c r="F4" s="2" t="s">
        <v>3</v>
      </c>
    </row>
    <row x14ac:dyDescent="0.25" r="5" customHeight="1" ht="18.75">
      <c r="A5" s="4">
        <v>1500</v>
      </c>
      <c r="B5" s="4">
        <v>1999</v>
      </c>
      <c r="C5" s="2"/>
      <c r="D5" s="5">
        <v>1.1</v>
      </c>
      <c r="E5" s="2"/>
      <c r="F5" s="2" t="s">
        <v>4</v>
      </c>
    </row>
    <row x14ac:dyDescent="0.25" r="6" customHeight="1" ht="18.75">
      <c r="A6" s="4">
        <v>2000</v>
      </c>
      <c r="B6" s="4">
        <v>2200</v>
      </c>
      <c r="C6" s="2"/>
      <c r="D6" s="5">
        <v>1.1</v>
      </c>
      <c r="E6" s="2"/>
      <c r="F6" s="2" t="s">
        <v>5</v>
      </c>
    </row>
    <row x14ac:dyDescent="0.25" r="7" customHeight="1" ht="18.75">
      <c r="A7" s="4">
        <v>2201</v>
      </c>
      <c r="B7" s="4">
        <v>2990</v>
      </c>
      <c r="C7" s="2"/>
      <c r="D7" s="5">
        <v>1.05</v>
      </c>
      <c r="E7" s="2"/>
      <c r="F7" s="2" t="s">
        <v>6</v>
      </c>
    </row>
    <row x14ac:dyDescent="0.25" r="8" customHeight="1" ht="18.75">
      <c r="A8" s="4">
        <v>3000</v>
      </c>
      <c r="B8" s="4">
        <v>3670</v>
      </c>
      <c r="C8" s="2"/>
      <c r="D8" s="4">
        <v>1</v>
      </c>
      <c r="E8" s="2"/>
      <c r="F8" s="2" t="s">
        <v>7</v>
      </c>
    </row>
    <row x14ac:dyDescent="0.25" r="9" customHeight="1" ht="18.75">
      <c r="A9" s="4">
        <v>3700</v>
      </c>
      <c r="B9" s="4">
        <v>3790</v>
      </c>
      <c r="C9" s="2"/>
      <c r="D9" s="5">
        <v>0.8</v>
      </c>
      <c r="E9" s="2"/>
      <c r="F9" s="2" t="s">
        <v>8</v>
      </c>
    </row>
    <row x14ac:dyDescent="0.25" r="10" customHeight="1" ht="18.75">
      <c r="A10" s="4">
        <v>3900</v>
      </c>
      <c r="B10" s="4">
        <v>3992</v>
      </c>
      <c r="C10" s="2"/>
      <c r="D10" s="3" t="s">
        <v>9</v>
      </c>
      <c r="E10" s="2"/>
      <c r="F10" s="2" t="s">
        <v>10</v>
      </c>
    </row>
    <row x14ac:dyDescent="0.25" r="11" customHeight="1" ht="18.75">
      <c r="A11" s="4">
        <v>4000</v>
      </c>
      <c r="B11" s="4">
        <v>4990</v>
      </c>
      <c r="C11" s="2"/>
      <c r="D11" s="5">
        <v>0.8</v>
      </c>
      <c r="E11" s="2"/>
      <c r="F11" s="2" t="s">
        <v>11</v>
      </c>
    </row>
    <row x14ac:dyDescent="0.25" r="12" customHeight="1" ht="18.75">
      <c r="A12" s="4">
        <v>5000</v>
      </c>
      <c r="B12" s="4">
        <v>5100</v>
      </c>
      <c r="C12" s="2"/>
      <c r="D12" s="4">
        <v>1</v>
      </c>
      <c r="E12" s="2"/>
      <c r="F12" s="2" t="s">
        <v>12</v>
      </c>
    </row>
    <row x14ac:dyDescent="0.25" r="13" customHeight="1" ht="18.75">
      <c r="A13" s="4">
        <v>5000</v>
      </c>
      <c r="B13" s="4">
        <v>5985</v>
      </c>
      <c r="C13" s="2"/>
      <c r="D13" s="5">
        <v>0.8</v>
      </c>
      <c r="E13" s="2"/>
      <c r="F13" s="2" t="s">
        <v>13</v>
      </c>
    </row>
    <row x14ac:dyDescent="0.25" r="14" customHeight="1" ht="18.75">
      <c r="A14" s="4">
        <v>6000</v>
      </c>
      <c r="B14" s="4">
        <v>9900</v>
      </c>
      <c r="C14" s="2"/>
      <c r="D14" s="5">
        <v>0.7</v>
      </c>
      <c r="E14" s="2"/>
      <c r="F14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Ark1</vt:lpstr>
      <vt:lpstr>postnummer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2025-08-25T08:55:51.216Z</dcterms:created>
  <dcterms:modified xsi:type="dcterms:W3CDTF">2025-08-25T08:55:51.216Z</dcterms:modified>
</cp:coreProperties>
</file>