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49157\Desktop\Modellvergleich\M13790\Phi_HC\"/>
    </mc:Choice>
  </mc:AlternateContent>
  <xr:revisionPtr revIDLastSave="0" documentId="13_ncr:1_{28C18BC5-DDFF-4D83-8348-8FD0F07723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5" i="1"/>
  <c r="D4" i="1"/>
  <c r="C7" i="1"/>
  <c r="B7" i="1"/>
  <c r="C6" i="1"/>
  <c r="B6" i="1"/>
  <c r="C5" i="1"/>
  <c r="B5" i="1"/>
  <c r="C4" i="1"/>
  <c r="B4" i="1"/>
</calcChain>
</file>

<file path=xl/sharedStrings.xml><?xml version="1.0" encoding="utf-8"?>
<sst xmlns="http://schemas.openxmlformats.org/spreadsheetml/2006/main" count="8" uniqueCount="8">
  <si>
    <t>Masseknoten</t>
  </si>
  <si>
    <t>Luftknoten</t>
  </si>
  <si>
    <t>Kühlenergie [kWh]</t>
  </si>
  <si>
    <t>Kühlenergie [kWh/m²]</t>
  </si>
  <si>
    <t>Heinzenergie [kWh]</t>
  </si>
  <si>
    <t>Heinzenergie [kWh/m²]</t>
  </si>
  <si>
    <t xml:space="preserve">Abweichung </t>
  </si>
  <si>
    <t>vom 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</si>
</sst>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" fontId="0" fillId="2" borderId="7" xfId="0" applyNumberFormat="1" applyFill="1" applyBorder="1"/>
    <xf numFmtId="2" fontId="0" fillId="3" borderId="8" xfId="0" applyNumberFormat="1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0" fontId="0" fillId="2" borderId="11" xfId="0" quotePrefix="1" applyNumberFormat="1" applyFill="1" applyBorder="1" applyAlignment="1">
      <alignment horizontal="right"/>
    </xf>
    <xf numFmtId="10" fontId="0" fillId="3" borderId="12" xfId="0" quotePrefix="1" applyNumberFormat="1" applyFill="1" applyBorder="1" applyAlignment="1">
      <alignment horizontal="right"/>
    </xf>
    <xf numFmtId="2" fontId="0" fillId="2" borderId="3" xfId="0" applyNumberFormat="1" applyFill="1" applyBorder="1"/>
    <xf numFmtId="2" fontId="0" fillId="3" borderId="4" xfId="0" applyNumberFormat="1" applyFill="1" applyBorder="1"/>
    <xf numFmtId="0" fontId="0" fillId="2" borderId="13" xfId="0" applyFill="1" applyBorder="1"/>
    <xf numFmtId="2" fontId="0" fillId="2" borderId="14" xfId="0" applyNumberFormat="1" applyFill="1" applyBorder="1"/>
    <xf numFmtId="2" fontId="0" fillId="2" borderId="13" xfId="0" applyNumberFormat="1" applyFill="1" applyBorder="1"/>
    <xf numFmtId="10" fontId="0" fillId="2" borderId="15" xfId="0" quotePrefix="1" applyNumberFormat="1" applyFill="1" applyBorder="1" applyAlignment="1">
      <alignment horizontal="right"/>
    </xf>
    <xf numFmtId="2" fontId="0" fillId="3" borderId="7" xfId="0" applyNumberFormat="1" applyFill="1" applyBorder="1"/>
    <xf numFmtId="2" fontId="0" fillId="3" borderId="3" xfId="0" applyNumberFormat="1" applyFill="1" applyBorder="1"/>
    <xf numFmtId="10" fontId="0" fillId="3" borderId="11" xfId="0" quotePrefix="1" applyNumberForma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1" max="1" width="21.6640625" bestFit="1" customWidth="1"/>
    <col min="2" max="2" width="11" bestFit="1" customWidth="1"/>
    <col min="3" max="3" width="11.88671875" bestFit="1" customWidth="1"/>
    <col min="4" max="4" width="14.44140625" bestFit="1" customWidth="1"/>
    <col min="5" max="5" width="16.33203125" customWidth="1"/>
    <col min="6" max="6" width="16.33203125" bestFit="1" customWidth="1"/>
  </cols>
  <sheetData>
    <row r="1" spans="1:4" ht="15" thickBot="1" x14ac:dyDescent="0.35"/>
    <row r="2" spans="1:4" x14ac:dyDescent="0.3">
      <c r="B2" s="7" t="s">
        <v>1</v>
      </c>
      <c r="C2" s="2" t="s">
        <v>0</v>
      </c>
      <c r="D2" s="11" t="s">
        <v>6</v>
      </c>
    </row>
    <row r="3" spans="1:4" ht="15" thickBot="1" x14ac:dyDescent="0.35">
      <c r="B3" s="8"/>
      <c r="C3" s="3"/>
      <c r="D3" s="12" t="s">
        <v>7</v>
      </c>
    </row>
    <row r="4" spans="1:4" x14ac:dyDescent="0.3">
      <c r="A4" s="4" t="s">
        <v>2</v>
      </c>
      <c r="B4" s="9">
        <f>3988354.18/1000</f>
        <v>3988.3541800000003</v>
      </c>
      <c r="C4" s="15">
        <f>5453033.95/1000</f>
        <v>5453.03395</v>
      </c>
      <c r="D4" s="13" t="str">
        <f>"+/- "&amp;ROUND((ABS(C4-(B4+C4)/2)/((B4+C4)/2))*100,2)&amp;" %"</f>
        <v>+/- 15.51 %</v>
      </c>
    </row>
    <row r="5" spans="1:4" ht="15" thickBot="1" x14ac:dyDescent="0.35">
      <c r="A5" s="17" t="s">
        <v>3</v>
      </c>
      <c r="B5" s="18">
        <f>B4/100</f>
        <v>39.883541800000003</v>
      </c>
      <c r="C5" s="19">
        <f>C4/100</f>
        <v>54.530339499999997</v>
      </c>
      <c r="D5" s="20" t="str">
        <f>"+/- "&amp;ROUND((ABS(C5-(B5+C5)/2)/((B5+C5)/2))*100,2)&amp;" %"</f>
        <v>+/- 15.51 %</v>
      </c>
    </row>
    <row r="6" spans="1:4" x14ac:dyDescent="0.3">
      <c r="A6" s="5" t="s">
        <v>4</v>
      </c>
      <c r="B6" s="21">
        <f>7261533.79/1000</f>
        <v>7261.5337900000004</v>
      </c>
      <c r="C6" s="22">
        <f>9130181.7/1000</f>
        <v>9130.1816999999992</v>
      </c>
      <c r="D6" s="23" t="str">
        <f>"+/- "&amp;ROUND((ABS(C6-(B6+C6)/2)/((B6+C6)/2))*100,2)&amp;" %"</f>
        <v>+/- 11.4 %</v>
      </c>
    </row>
    <row r="7" spans="1:4" ht="15" thickBot="1" x14ac:dyDescent="0.35">
      <c r="A7" s="6" t="s">
        <v>5</v>
      </c>
      <c r="B7" s="10">
        <f>B6/100</f>
        <v>72.6153379</v>
      </c>
      <c r="C7" s="16">
        <f>C6/100</f>
        <v>91.301816999999986</v>
      </c>
      <c r="D7" s="14" t="str">
        <f>"+/- "&amp;ROUND((ABS(C7-(B7+C7)/2)/((B7+C7)/2))*100,2)&amp;" %"</f>
        <v>+/- 11.4 %</v>
      </c>
    </row>
    <row r="8" spans="1:4" x14ac:dyDescent="0.3">
      <c r="B8" s="1"/>
      <c r="C8" s="1"/>
    </row>
    <row r="9" spans="1:4" x14ac:dyDescent="0.3">
      <c r="B9" s="1"/>
      <c r="C9" s="1"/>
    </row>
    <row r="10" spans="1:4" x14ac:dyDescent="0.3">
      <c r="B10" s="1"/>
      <c r="C10" s="1"/>
    </row>
  </sheetData>
  <pageMargins left="0.7" right="0.7" top="0.75" bottom="0.75" header="0.3" footer="0.3"/>
  <ignoredErrors>
    <ignoredError sqref="B6:C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Bühler</dc:creator>
  <cp:lastModifiedBy>Moritz Bühler</cp:lastModifiedBy>
  <dcterms:created xsi:type="dcterms:W3CDTF">2015-06-05T18:19:34Z</dcterms:created>
  <dcterms:modified xsi:type="dcterms:W3CDTF">2023-03-03T17:41:45Z</dcterms:modified>
</cp:coreProperties>
</file>