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aad\OneDrive\Desktop\Acadamic Projects\Market Conduct Data Analyst\"/>
    </mc:Choice>
  </mc:AlternateContent>
  <xr:revisionPtr revIDLastSave="0" documentId="13_ncr:1_{6575D119-809E-4D1C-B054-BC91EE0B4C51}" xr6:coauthVersionLast="47" xr6:coauthVersionMax="47" xr10:uidLastSave="{00000000-0000-0000-0000-000000000000}"/>
  <bookViews>
    <workbookView xWindow="-110" yWindow="-110" windowWidth="19420" windowHeight="11020" xr2:uid="{5828D30A-0F8C-4871-9C0F-21D1FECCA213}"/>
  </bookViews>
  <sheets>
    <sheet name="Market_Conduct_Data_Analysis_Pr" sheetId="1" r:id="rId1"/>
    <sheet name="Top_Misc_Firms" sheetId="10" r:id="rId2"/>
    <sheet name="Top_Firms" sheetId="11" r:id="rId3"/>
    <sheet name="Descriptions" sheetId="2" r:id="rId4"/>
  </sheets>
  <definedNames>
    <definedName name="Firm_Names">Market_Conduct_Data_Analysis_Pr!$A$1:$A$16</definedName>
    <definedName name="no_of_brokers">Market_Conduct_Data_Analysis_Pr!$D$1:$D$16</definedName>
    <definedName name="Short_Names">Market_Conduct_Data_Analysis_Pr!$B$1:$B$16</definedName>
    <definedName name="Slicer_Firm_Names">#N/A</definedName>
    <definedName name="top_misc_record">Market_Conduct_Data_Analysis_Pr!$F$2:$F$16</definedName>
    <definedName name="top_msc_brokers">Market_Conduct_Data_Analysis_Pr!$D$2:$D$16</definedName>
    <definedName name="top_msc_pct">Market_Conduct_Data_Analysis_Pr!$E$2:$E$16</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stedTable" name="PastedTabl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 i="1" l="1"/>
  <c r="B101" i="1"/>
  <c r="B39" i="1"/>
  <c r="B44" i="1"/>
  <c r="B30" i="1"/>
  <c r="B29" i="1"/>
  <c r="B2" i="1"/>
  <c r="B48" i="1"/>
  <c r="B5" i="1"/>
  <c r="B12" i="1"/>
  <c r="B24" i="1"/>
  <c r="B92" i="1"/>
  <c r="B32" i="1"/>
  <c r="B61" i="1"/>
  <c r="B72" i="1"/>
  <c r="B13" i="1"/>
  <c r="B84" i="1"/>
  <c r="B31" i="1"/>
  <c r="B4" i="1"/>
  <c r="B52" i="1"/>
  <c r="B40" i="1"/>
  <c r="B27" i="1"/>
  <c r="B26" i="1"/>
  <c r="B49" i="1"/>
  <c r="B19" i="1"/>
  <c r="B88" i="1"/>
  <c r="B67" i="1"/>
  <c r="B53" i="1"/>
  <c r="B99" i="1"/>
  <c r="B82" i="1"/>
  <c r="B94" i="1"/>
  <c r="B20" i="1"/>
  <c r="B16" i="1"/>
  <c r="B79" i="1"/>
  <c r="B59" i="1"/>
  <c r="B93" i="1"/>
  <c r="B50" i="1"/>
  <c r="B60" i="1"/>
  <c r="B42" i="1"/>
  <c r="B15" i="1"/>
  <c r="B85" i="1"/>
  <c r="B33" i="1"/>
  <c r="B8" i="1"/>
  <c r="B90" i="1"/>
  <c r="B70" i="1"/>
  <c r="B22" i="1"/>
  <c r="B36" i="1"/>
  <c r="B74" i="1"/>
  <c r="B41" i="1"/>
  <c r="B7" i="1"/>
  <c r="B78" i="1"/>
  <c r="B56" i="1"/>
  <c r="B43" i="1"/>
  <c r="B86" i="1"/>
  <c r="B62" i="1"/>
  <c r="B9" i="1"/>
  <c r="B91" i="1"/>
  <c r="B35" i="1"/>
  <c r="B65" i="1"/>
  <c r="B98" i="1"/>
  <c r="B64" i="1"/>
  <c r="B63" i="1"/>
  <c r="B18" i="1"/>
  <c r="B71" i="1"/>
  <c r="B21" i="1"/>
  <c r="B11" i="1"/>
  <c r="B55" i="1"/>
  <c r="B54" i="1"/>
  <c r="B23" i="1"/>
  <c r="B14" i="1"/>
  <c r="B75" i="1"/>
  <c r="B80" i="1"/>
  <c r="B10" i="1"/>
  <c r="B45" i="1"/>
  <c r="B77" i="1"/>
  <c r="B100" i="1"/>
  <c r="B6" i="1"/>
  <c r="B81" i="1"/>
  <c r="B95" i="1"/>
  <c r="B68" i="1"/>
  <c r="B51" i="1"/>
  <c r="B96" i="1"/>
  <c r="B83" i="1"/>
  <c r="B25" i="1"/>
  <c r="B97" i="1"/>
  <c r="B58" i="1"/>
  <c r="B34" i="1"/>
  <c r="B3" i="1"/>
  <c r="B69" i="1"/>
  <c r="B47" i="1"/>
  <c r="B46" i="1"/>
  <c r="B17" i="1"/>
  <c r="B38" i="1"/>
  <c r="B57" i="1"/>
  <c r="B89" i="1"/>
  <c r="B73" i="1"/>
  <c r="B87" i="1"/>
  <c r="B37" i="1"/>
  <c r="B66" i="1"/>
  <c r="B28" i="1"/>
  <c r="F7" i="1"/>
  <c r="F96" i="1"/>
  <c r="F53" i="1"/>
  <c r="F76" i="1"/>
  <c r="F15" i="1"/>
  <c r="F20" i="1"/>
  <c r="F35" i="1"/>
  <c r="F91" i="1"/>
  <c r="F97" i="1"/>
  <c r="F71" i="1"/>
  <c r="F38" i="1"/>
  <c r="F44" i="1"/>
  <c r="F67" i="1"/>
  <c r="F78" i="1"/>
  <c r="F74" i="1"/>
  <c r="F68" i="1"/>
  <c r="F41" i="1"/>
  <c r="F47" i="1"/>
  <c r="F28" i="1"/>
  <c r="F70" i="1"/>
  <c r="F13" i="1"/>
  <c r="F92" i="1"/>
  <c r="F9" i="1"/>
  <c r="F49" i="1"/>
  <c r="F63" i="1"/>
  <c r="F45" i="1"/>
  <c r="F99" i="1"/>
  <c r="F79" i="1"/>
  <c r="F43" i="1"/>
  <c r="F84" i="1"/>
  <c r="F32" i="1"/>
  <c r="F12" i="1"/>
  <c r="F86" i="1"/>
  <c r="F73" i="1"/>
  <c r="F27" i="1"/>
  <c r="F65" i="1"/>
  <c r="F16" i="1"/>
  <c r="F98" i="1"/>
  <c r="F48" i="1"/>
  <c r="F37" i="1"/>
  <c r="F93" i="1"/>
  <c r="F4" i="1"/>
  <c r="F24" i="1"/>
  <c r="F19" i="1"/>
  <c r="F90" i="1"/>
  <c r="F54" i="1"/>
  <c r="F34" i="1"/>
  <c r="F82" i="1"/>
  <c r="F57" i="1"/>
  <c r="F69" i="1"/>
  <c r="F46" i="1"/>
  <c r="F101" i="1"/>
  <c r="F52" i="1"/>
  <c r="F61" i="1"/>
  <c r="F95" i="1"/>
  <c r="F39" i="1"/>
  <c r="F30" i="1"/>
  <c r="F10" i="1"/>
  <c r="F21" i="1"/>
  <c r="F3" i="1"/>
  <c r="F22" i="1"/>
  <c r="F100" i="1"/>
  <c r="F2" i="1"/>
  <c r="F17" i="1"/>
  <c r="F8" i="1"/>
  <c r="F89" i="1"/>
  <c r="F56" i="1"/>
  <c r="F75" i="1"/>
  <c r="F23" i="1"/>
  <c r="F60" i="1"/>
  <c r="F58" i="1"/>
  <c r="F6" i="1"/>
  <c r="F36" i="1"/>
  <c r="F85" i="1"/>
  <c r="F11" i="1"/>
  <c r="F40" i="1"/>
  <c r="F25" i="1"/>
  <c r="F94" i="1"/>
  <c r="F5" i="1"/>
  <c r="F81" i="1"/>
  <c r="F18" i="1"/>
  <c r="F14" i="1"/>
  <c r="F55" i="1"/>
  <c r="F42" i="1"/>
  <c r="F33" i="1"/>
  <c r="F26" i="1"/>
  <c r="F64" i="1"/>
  <c r="F51" i="1"/>
  <c r="F50" i="1"/>
  <c r="F59" i="1"/>
  <c r="F88" i="1"/>
  <c r="F66" i="1"/>
  <c r="F87" i="1"/>
  <c r="F80" i="1"/>
  <c r="F77" i="1"/>
  <c r="F31" i="1"/>
  <c r="F62" i="1"/>
  <c r="F29" i="1"/>
  <c r="F72" i="1"/>
  <c r="F8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E58097-0F4E-4EE3-BE04-FE1BFE9BC83B}" name="Connection" type="104" refreshedVersion="0" background="1">
    <extLst>
      <ext xmlns:x15="http://schemas.microsoft.com/office/spreadsheetml/2010/11/main" uri="{DE250136-89BD-433C-8126-D09CA5730AF9}">
        <x15:connection id="PastedTable"/>
      </ext>
    </extLst>
  </connection>
  <connection id="2" xr16:uid="{B89BDC1C-177F-4B4B-80DA-2BD92D46E0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<sst xmlns="http://schemas.openxmlformats.org/spreadsheetml/2006/main" count="148" uniqueCount="137">
  <si>
    <t>firm_name</t>
  </si>
  <si>
    <t>firm_crd</t>
  </si>
  <si>
    <t>nbrokers</t>
  </si>
  <si>
    <t>pct_with_misc_records</t>
  </si>
  <si>
    <t>jp morgan securities</t>
  </si>
  <si>
    <t>lincoln financial distributors</t>
  </si>
  <si>
    <t>oppenheimer co</t>
  </si>
  <si>
    <t>edward jones</t>
  </si>
  <si>
    <t>goldman sachs co</t>
  </si>
  <si>
    <t>woodbury financial services</t>
  </si>
  <si>
    <t>janney montgomery scott</t>
  </si>
  <si>
    <t>signator investors</t>
  </si>
  <si>
    <t>lincoln investment</t>
  </si>
  <si>
    <t>fifth third securities</t>
  </si>
  <si>
    <t>raymond james associates</t>
  </si>
  <si>
    <t>stifel nicolaus company incorporated</t>
  </si>
  <si>
    <t>credit suisse securities usa</t>
  </si>
  <si>
    <t>waddell reed</t>
  </si>
  <si>
    <t>princor financial services corporation</t>
  </si>
  <si>
    <t>jefferies</t>
  </si>
  <si>
    <t>deutsche bank securities</t>
  </si>
  <si>
    <t>northwestern mutual investment services</t>
  </si>
  <si>
    <t>voya financial advisors</t>
  </si>
  <si>
    <t>lincoln financial securities corporation</t>
  </si>
  <si>
    <t>lincoln financial advisors corporation</t>
  </si>
  <si>
    <t>hornor townsend kent</t>
  </si>
  <si>
    <t>nylife securities</t>
  </si>
  <si>
    <t>fbl marketing services</t>
  </si>
  <si>
    <t>charles schwab co</t>
  </si>
  <si>
    <t>pruco securities</t>
  </si>
  <si>
    <t>suntrust robinson humphrey</t>
  </si>
  <si>
    <t>ameriprise financial services</t>
  </si>
  <si>
    <t>lpl financial</t>
  </si>
  <si>
    <t>axa advisors</t>
  </si>
  <si>
    <t>raymond james financial services</t>
  </si>
  <si>
    <t>citigroup global markets</t>
  </si>
  <si>
    <t>nationwide investment services corporation</t>
  </si>
  <si>
    <t>vanguard marketing corporation</t>
  </si>
  <si>
    <t>fsc securities corporation</t>
  </si>
  <si>
    <t>pershing</t>
  </si>
  <si>
    <t>ubs securities</t>
  </si>
  <si>
    <t>merrill lynch pierce fenner smith incorporated</t>
  </si>
  <si>
    <t>fidelity brokerage services</t>
  </si>
  <si>
    <t>td ameritrade</t>
  </si>
  <si>
    <t>commonwealth financial network</t>
  </si>
  <si>
    <t>robert w baird co incorporated</t>
  </si>
  <si>
    <t>ubs financial services</t>
  </si>
  <si>
    <t>scottrade</t>
  </si>
  <si>
    <t>morgan stanley co</t>
  </si>
  <si>
    <t>t rowe price investment services</t>
  </si>
  <si>
    <t>pfs investments</t>
  </si>
  <si>
    <t>securities america</t>
  </si>
  <si>
    <t>cetera advisors</t>
  </si>
  <si>
    <t>cetera financial specialists</t>
  </si>
  <si>
    <t>mml investors services</t>
  </si>
  <si>
    <t>wells fargo advisors financial network</t>
  </si>
  <si>
    <t>nationwide securities</t>
  </si>
  <si>
    <t>country capital management company</t>
  </si>
  <si>
    <t>invest financial corporation</t>
  </si>
  <si>
    <t>national financial services</t>
  </si>
  <si>
    <t>gwfs equities</t>
  </si>
  <si>
    <t>cetera advisor networks</t>
  </si>
  <si>
    <t>hd vest investment services</t>
  </si>
  <si>
    <t>metlife securities</t>
  </si>
  <si>
    <t>ameritas investment</t>
  </si>
  <si>
    <t>securian financial services</t>
  </si>
  <si>
    <t>cetera investment services</t>
  </si>
  <si>
    <t>proequities</t>
  </si>
  <si>
    <t>bnp paribas securities</t>
  </si>
  <si>
    <t>transamerica financial advisors</t>
  </si>
  <si>
    <t>the huntington investment company</t>
  </si>
  <si>
    <t>mt securities</t>
  </si>
  <si>
    <t>suntrust investment services</t>
  </si>
  <si>
    <t>us bancorp investments</t>
  </si>
  <si>
    <t>allstate financial services</t>
  </si>
  <si>
    <t>prudential investment management services</t>
  </si>
  <si>
    <t>thrivent investment management</t>
  </si>
  <si>
    <t>hsbc securities usa</t>
  </si>
  <si>
    <t>wells fargo advisors</t>
  </si>
  <si>
    <t>barclays capital</t>
  </si>
  <si>
    <t>tiaa cref individual institutional services</t>
  </si>
  <si>
    <t>royal alliance associates</t>
  </si>
  <si>
    <t>bbva securities</t>
  </si>
  <si>
    <t>e*trade securities</t>
  </si>
  <si>
    <t>national planning corporation</t>
  </si>
  <si>
    <t>1st global capital</t>
  </si>
  <si>
    <t>rbc capital markets</t>
  </si>
  <si>
    <t>first allied securities</t>
  </si>
  <si>
    <t>purshe kaplan sterling investments</t>
  </si>
  <si>
    <t>blackrock investments</t>
  </si>
  <si>
    <t>cambridge investment research</t>
  </si>
  <si>
    <t>jackson national life distributors</t>
  </si>
  <si>
    <t>nfp advisor services</t>
  </si>
  <si>
    <t>valic financial advisors</t>
  </si>
  <si>
    <t>state farm vp management</t>
  </si>
  <si>
    <t>park avenue securities</t>
  </si>
  <si>
    <t>farmers financial solutions</t>
  </si>
  <si>
    <t>metlife investors distribution company</t>
  </si>
  <si>
    <t>wells fargo securities</t>
  </si>
  <si>
    <t>usaa financial advisors</t>
  </si>
  <si>
    <t>pnc investments</t>
  </si>
  <si>
    <t>sagepoint financial</t>
  </si>
  <si>
    <t>key investment services</t>
  </si>
  <si>
    <t>morgan stanley</t>
  </si>
  <si>
    <t>Column</t>
  </si>
  <si>
    <t>Description</t>
  </si>
  <si>
    <t>Firm Name</t>
  </si>
  <si>
    <t>Firm Central Registration Depository</t>
  </si>
  <si>
    <t>Number of Brokers</t>
  </si>
  <si>
    <t>Percentage with Misconduct records</t>
  </si>
  <si>
    <t>Row Labels</t>
  </si>
  <si>
    <t>Grand Total</t>
  </si>
  <si>
    <t>Sum of nbrokers</t>
  </si>
  <si>
    <t>Total_Misc_Cases</t>
  </si>
  <si>
    <t>Sum of Total_Misc_Cases</t>
  </si>
  <si>
    <t>Firm Names</t>
  </si>
  <si>
    <t>Firm Names Short</t>
  </si>
  <si>
    <t xml:space="preserve">cetera </t>
  </si>
  <si>
    <t xml:space="preserve">first </t>
  </si>
  <si>
    <t xml:space="preserve">fsc </t>
  </si>
  <si>
    <t xml:space="preserve">janney </t>
  </si>
  <si>
    <t xml:space="preserve">morgan </t>
  </si>
  <si>
    <t xml:space="preserve">national </t>
  </si>
  <si>
    <t xml:space="preserve">oppenheimer </t>
  </si>
  <si>
    <t xml:space="preserve">purshe </t>
  </si>
  <si>
    <t xml:space="preserve">raymond </t>
  </si>
  <si>
    <t xml:space="preserve">sagepoint </t>
  </si>
  <si>
    <t xml:space="preserve">securities </t>
  </si>
  <si>
    <t xml:space="preserve">stifel </t>
  </si>
  <si>
    <t xml:space="preserve">ubs </t>
  </si>
  <si>
    <t xml:space="preserve">wells </t>
  </si>
  <si>
    <t xml:space="preserve">jp </t>
  </si>
  <si>
    <t xml:space="preserve">lincoln </t>
  </si>
  <si>
    <t xml:space="preserve">edward </t>
  </si>
  <si>
    <t xml:space="preserve">woodbury </t>
  </si>
  <si>
    <t xml:space="preserve">signator </t>
  </si>
  <si>
    <t xml:space="preserve">waddell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</si>
</sst>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0" applyNumberFormat="1"/>
  </cellXfs>
  <cellStyles count="1">
    <cellStyle name="Normal" xfId="0" builtinId="0"/>
  </cellStyles>
  <dxfs count="2">
    <dxf>
      <numFmt numFmtId="1" formatCode="0"/>
    </dxf>
    <dxf>
      <numFmt numFmtId="0" formatCode="General"/>
    </dxf>
  </dxfs>
  <tableStyles count="1" defaultTableStyle="TableStyleMedium2" defaultPivotStyle="PivotStyleLight16">
    <tableStyle name="Invisible" pivot="0" table="0" count="0" xr9:uid="{6E0192F3-1481-44D7-A1A7-083F5B61175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Trends In top 10 firms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8.4406029820451242E-2"/>
          <c:y val="9.3388181175280943E-2"/>
          <c:w val="0.88083623169202618"/>
          <c:h val="0.57646196476517153"/>
        </c:manualLayout>
      </c:layout>
      <c:lineChart>
        <c:grouping val="standard"/>
        <c:varyColors val="0"/>
        <c:ser>
          <c:idx val="3"/>
          <c:order val="1"/>
          <c:spPr>
            <a:ln w="22225" cap="rnd">
              <a:solidFill>
                <a:schemeClr val="accent4"/>
              </a:solidFill>
              <a:round/>
            </a:ln>
            <a:effectLst/>
          </c:spPr>
          <c:marker>
            <c:symbol val="none"/>
          </c:marker>
          <c:trendline>
            <c:spPr>
              <a:ln w="19050" cap="rnd">
                <a:solidFill>
                  <a:schemeClr val="accent4"/>
                </a:solidFill>
              </a:ln>
              <a:effectLst/>
            </c:spPr>
            <c:trendlineType val="linear"/>
            <c:dispRSqr val="0"/>
            <c:dispEq val="0"/>
          </c:trendline>
          <c:trendline>
            <c:spPr>
              <a:ln w="19050" cap="rnd">
                <a:solidFill>
                  <a:schemeClr val="accent4"/>
                </a:solidFill>
              </a:ln>
              <a:effectLst/>
            </c:spPr>
            <c:trendlineType val="linear"/>
            <c:dispRSqr val="0"/>
            <c:dispEq val="0"/>
          </c:trendline>
          <c:trendline>
            <c:spPr>
              <a:ln w="19050" cap="rnd">
                <a:solidFill>
                  <a:schemeClr val="accent4"/>
                </a:solidFill>
              </a:ln>
              <a:effectLst/>
            </c:spPr>
            <c:trendlineType val="movingAvg"/>
            <c:period val="2"/>
            <c:dispRSqr val="0"/>
            <c:dispEq val="0"/>
          </c:trendline>
          <c:cat>
            <c:strRef>
              <c:f>Market_Conduct_Data_Analysis_Pr!$B$1:$B$11</c:f>
              <c:strCache>
                <c:ptCount val="11"/>
                <c:pt idx="0">
                  <c:v>Firm Names Short</c:v>
                </c:pt>
                <c:pt idx="1">
                  <c:v>jp </c:v>
                </c:pt>
                <c:pt idx="2">
                  <c:v>lincoln </c:v>
                </c:pt>
                <c:pt idx="3">
                  <c:v>oppenheimer </c:v>
                </c:pt>
                <c:pt idx="4">
                  <c:v>edward </c:v>
                </c:pt>
                <c:pt idx="5">
                  <c:v>goldman </c:v>
                </c:pt>
                <c:pt idx="6">
                  <c:v>woodbury </c:v>
                </c:pt>
                <c:pt idx="7">
                  <c:v>janney </c:v>
                </c:pt>
                <c:pt idx="8">
                  <c:v>signator </c:v>
                </c:pt>
                <c:pt idx="9">
                  <c:v>lincoln </c:v>
                </c:pt>
                <c:pt idx="10">
                  <c:v>fifth </c:v>
                </c:pt>
              </c:strCache>
            </c:strRef>
          </c:cat>
          <c:val>
            <c:numRef>
              <c:f>Market_Conduct_Data_Analysis_Pr!$F$2:$F$11</c:f>
              <c:numCache>
                <c:formatCode>0</c:formatCode>
                <c:ptCount val="10"/>
                <c:pt idx="0">
                  <c:v>899.99978439999995</c:v>
                </c:pt>
                <c:pt idx="1">
                  <c:v>42.999983999999998</c:v>
                </c:pt>
                <c:pt idx="2">
                  <c:v>446.00009999999997</c:v>
                </c:pt>
                <c:pt idx="3">
                  <c:v>776.00069999999994</c:v>
                </c:pt>
                <c:pt idx="4">
                  <c:v>65.000088000000005</c:v>
                </c:pt>
                <c:pt idx="5">
                  <c:v>150.00005250000001</c:v>
                </c:pt>
                <c:pt idx="6">
                  <c:v>184.99997040000002</c:v>
                </c:pt>
                <c:pt idx="7">
                  <c:v>123.9999552</c:v>
                </c:pt>
                <c:pt idx="8">
                  <c:v>73.000053500000007</c:v>
                </c:pt>
                <c:pt idx="9">
                  <c:v>95.999946100000003</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9-81C0-4A0F-B395-0C9B9336298E}"/>
            </c:ext>
          </c:extLst>
        </c:ser>
        <c:ser>
          <c:idx val="0"/>
          <c:order val="2"/>
          <c:spPr>
            <a:ln w="22225" cap="rnd">
              <a:solidFill>
                <a:schemeClr val="accent1"/>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F-81C0-4A0F-B395-0C9B9336298E}"/>
            </c:ext>
          </c:extLst>
        </c:ser>
        <c:ser>
          <c:idx val="2"/>
          <c:order val="3"/>
          <c:spPr>
            <a:ln w="22225" cap="rnd">
              <a:solidFill>
                <a:schemeClr val="accent3"/>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11-81C0-4A0F-B395-0C9B9336298E}"/>
            </c:ext>
          </c:extLst>
        </c:ser>
        <c:dLbls>
          <c:showLegendKey val="0"/>
          <c:showVal val="0"/>
          <c:showCatName val="0"/>
          <c:showSerName val="0"/>
          <c:showPercent val="0"/>
          <c:showBubbleSize val="0"/>
        </c:dLbls>
        <c:smooth val="0"/>
        <c:axId val="350794063"/>
        <c:axId val="350802223"/>
        <c:extLst>
          <c:ext xmlns:c15="http://schemas.microsoft.com/office/drawing/2012/chart" uri="{02D57815-91ED-43cb-92C2-25804820EDAC}">
            <c15:filteredLineSeries>
              <c15:ser>
                <c:idx val="1"/>
                <c:order val="0"/>
                <c:spPr>
                  <a:ln w="22225" cap="rnd">
                    <a:solidFill>
                      <a:schemeClr val="accent2"/>
                    </a:solidFill>
                    <a:round/>
                  </a:ln>
                  <a:effectLst/>
                </c:spPr>
                <c:marker>
                  <c:symbol val="none"/>
                </c:marker>
                <c:cat>
                  <c:strRef>
                    <c:extLst>
                      <c:ext uri="{02D57815-91ED-43cb-92C2-25804820EDAC}">
                        <c15:formulaRef>
                          <c15:sqref>Market_Conduct_Data_Analysis_Pr!$B$1:$B$11</c15:sqref>
                        </c15:formulaRef>
                      </c:ext>
                    </c:extLst>
                    <c:strCache>
                      <c:ptCount val="11"/>
                      <c:pt idx="0">
                        <c:v>Firm Names Short</c:v>
                      </c:pt>
                      <c:pt idx="1">
                        <c:v>jp </c:v>
                      </c:pt>
                      <c:pt idx="2">
                        <c:v>lincoln </c:v>
                      </c:pt>
                      <c:pt idx="3">
                        <c:v>oppenheimer </c:v>
                      </c:pt>
                      <c:pt idx="4">
                        <c:v>edward </c:v>
                      </c:pt>
                      <c:pt idx="5">
                        <c:v>goldman </c:v>
                      </c:pt>
                      <c:pt idx="6">
                        <c:v>woodbury </c:v>
                      </c:pt>
                      <c:pt idx="7">
                        <c:v>janney </c:v>
                      </c:pt>
                      <c:pt idx="8">
                        <c:v>signator </c:v>
                      </c:pt>
                      <c:pt idx="9">
                        <c:v>lincoln </c:v>
                      </c:pt>
                      <c:pt idx="10">
                        <c:v>fifth </c:v>
                      </c:pt>
                    </c:strCache>
                  </c:strRef>
                </c:cat>
                <c:val>
                  <c:numRef>
                    <c:extLst>
                      <c:ext uri="{02D57815-91ED-43cb-92C2-25804820EDAC}">
                        <c15:formulaRef>
                          <c15:sqref>Market_Conduct_Data_Analysis_Pr!$D$2:$D$11</c15:sqref>
                        </c15:formulaRef>
                      </c:ext>
                    </c:extLst>
                    <c:numCache>
                      <c:formatCode>General</c:formatCode>
                      <c:ptCount val="10"/>
                      <c:pt idx="0">
                        <c:v>26251</c:v>
                      </c:pt>
                      <c:pt idx="1">
                        <c:v>1296</c:v>
                      </c:pt>
                      <c:pt idx="2">
                        <c:v>2275</c:v>
                      </c:pt>
                      <c:pt idx="3">
                        <c:v>16750</c:v>
                      </c:pt>
                      <c:pt idx="4">
                        <c:v>7380</c:v>
                      </c:pt>
                      <c:pt idx="5">
                        <c:v>1377</c:v>
                      </c:pt>
                      <c:pt idx="6">
                        <c:v>1394</c:v>
                      </c:pt>
                      <c:pt idx="7">
                        <c:v>1524</c:v>
                      </c:pt>
                      <c:pt idx="8">
                        <c:v>1123</c:v>
                      </c:pt>
                      <c:pt idx="9">
                        <c:v>1559</c:v>
                      </c:pt>
                    </c:numCache>
                  </c:numRef>
                </c:val>
                <c:smooth val="0"/>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7-81C0-4A0F-B395-0C9B9336298E}"/>
                  </c:ext>
                </c:extLst>
              </c15:ser>
            </c15:filteredLineSeries>
          </c:ext>
        </c:extLst>
      </c:lineChart>
      <c:catAx>
        <c:axId val="35079406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0802223"/>
        <c:crosses val="autoZero"/>
        <c:auto val="1"/>
        <c:lblAlgn val="ctr"/>
        <c:lblOffset val="100"/>
        <c:noMultiLvlLbl val="0"/>
      </c:catAx>
      <c:valAx>
        <c:axId val="3508022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0794063"/>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2.9924611392601927E-2"/>
          <c:y val="0.8362193972150499"/>
          <c:w val="0.93421043092067169"/>
          <c:h val="0.146001301947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[Market_Conduct_Analysis_Project.xlsx]Top_Misc_Firms!PivotTable8</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Misconduct Firms</a:t>
            </a:r>
          </a:p>
        </c:rich>
      </c:tx>
      <c:layout>
        <c:manualLayout>
          <c:xMode val="edge"/>
          <c:yMode val="edge"/>
          <c:x val="3.7088244257496662E-2"/>
          <c:y val="0.13459021847621161"/>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90662452071977"/>
          <c:y val="1.7875568370855056E-2"/>
          <c:w val="0.58066861804290659"/>
          <c:h val="0.88178194290130907"/>
        </c:manualLayout>
      </c:layout>
      <c:barChart>
        <c:barDir val="bar"/>
        <c:grouping val="clustered"/>
        <c:varyColors val="0"/>
        <c:ser>
          <c:idx val="0"/>
          <c:order val="0"/>
          <c:tx>
            <c:strRef>
              <c:f>Top_Misc_Firms!$B$3</c:f>
              <c:strCache>
                <c:ptCount val="1"/>
                <c:pt idx="0">
                  <c:v>Sum of nbrokers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Top_Misc_Firms!$A$4:$A$18</c:f>
              <c:strCache>
                <c:ptCount val="14"/>
                <c:pt idx="0">
                  <c:v>cetera </c:v>
                </c:pt>
                <c:pt idx="1">
                  <c:v>first </c:v>
                </c:pt>
                <c:pt idx="2">
                  <c:v>fsc </c:v>
                </c:pt>
                <c:pt idx="3">
                  <c:v>janney </c:v>
                </c:pt>
                <c:pt idx="4">
                  <c:v>morgan </c:v>
                </c:pt>
                <c:pt idx="5">
                  <c:v>national </c:v>
                </c:pt>
                <c:pt idx="6">
                  <c:v>oppenheimer </c:v>
                </c:pt>
                <c:pt idx="7">
                  <c:v>purshe </c:v>
                </c:pt>
                <c:pt idx="8">
                  <c:v>raymond </c:v>
                </c:pt>
                <c:pt idx="9">
                  <c:v>sagepoint </c:v>
                </c:pt>
                <c:pt idx="10">
                  <c:v>securities </c:v>
                </c:pt>
                <c:pt idx="11">
                  <c:v>stifel </c:v>
                </c:pt>
                <c:pt idx="12">
                  <c:v>ubs </c:v>
                </c:pt>
                <c:pt idx="13">
                  <c:v>wells </c:v>
                </c:pt>
              </c:strCache>
            </c:strRef>
          </c:cat>
          <c:val>
            <c:numRef>
              <c:f>Top_Misc_Firms!$B$4:$B$18</c:f>
              <c:numCache>
                <c:formatCode>0.00</c:formatCode>
                <c:ptCount val="14"/>
                <c:pt idx="0">
                  <c:v>1432</c:v>
                </c:pt>
                <c:pt idx="1">
                  <c:v>1112</c:v>
                </c:pt>
                <c:pt idx="2">
                  <c:v>1373</c:v>
                </c:pt>
                <c:pt idx="3">
                  <c:v>1394</c:v>
                </c:pt>
                <c:pt idx="4">
                  <c:v>23618</c:v>
                </c:pt>
                <c:pt idx="5">
                  <c:v>1760</c:v>
                </c:pt>
                <c:pt idx="6">
                  <c:v>2275</c:v>
                </c:pt>
                <c:pt idx="7">
                  <c:v>1224</c:v>
                </c:pt>
                <c:pt idx="8">
                  <c:v>5495</c:v>
                </c:pt>
                <c:pt idx="9">
                  <c:v>2063</c:v>
                </c:pt>
                <c:pt idx="10">
                  <c:v>2546</c:v>
                </c:pt>
                <c:pt idx="11">
                  <c:v>4008</c:v>
                </c:pt>
                <c:pt idx="12">
                  <c:v>12175</c:v>
                </c:pt>
                <c:pt idx="13">
                  <c:v>28105</c:v>
                </c:pt>
              </c:numCache>
            </c:numRef>
          </c:val>
          <c:extLst>
            <c:ext xmlns:c16="http://schemas.microsoft.com/office/drawing/2014/chart" uri="{C3380CC4-5D6E-409C-BE32-E72D297353CC}">
              <c16:uniqueId val="{00000000-DE20-49E9-A7EF-4B5DE0758228}"/>
            </c:ext>
          </c:extLst>
        </c:ser>
        <c:ser>
          <c:idx val="1"/>
          <c:order val="1"/>
          <c:tx>
            <c:strRef>
              <c:f>Top_Misc_Firms!$C$3</c:f>
              <c:strCache>
                <c:ptCount val="1"/>
                <c:pt idx="0">
                  <c:v>Sum of Total_Misc_Cases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Top_Misc_Firms!$A$4:$A$18</c:f>
              <c:strCache>
                <c:ptCount val="14"/>
                <c:pt idx="0">
                  <c:v>cetera </c:v>
                </c:pt>
                <c:pt idx="1">
                  <c:v>first </c:v>
                </c:pt>
                <c:pt idx="2">
                  <c:v>fsc </c:v>
                </c:pt>
                <c:pt idx="3">
                  <c:v>janney </c:v>
                </c:pt>
                <c:pt idx="4">
                  <c:v>morgan </c:v>
                </c:pt>
                <c:pt idx="5">
                  <c:v>national </c:v>
                </c:pt>
                <c:pt idx="6">
                  <c:v>oppenheimer </c:v>
                </c:pt>
                <c:pt idx="7">
                  <c:v>purshe </c:v>
                </c:pt>
                <c:pt idx="8">
                  <c:v>raymond </c:v>
                </c:pt>
                <c:pt idx="9">
                  <c:v>sagepoint </c:v>
                </c:pt>
                <c:pt idx="10">
                  <c:v>securities </c:v>
                </c:pt>
                <c:pt idx="11">
                  <c:v>stifel </c:v>
                </c:pt>
                <c:pt idx="12">
                  <c:v>ubs </c:v>
                </c:pt>
                <c:pt idx="13">
                  <c:v>wells </c:v>
                </c:pt>
              </c:strCache>
            </c:strRef>
          </c:cat>
          <c:val>
            <c:numRef>
              <c:f>Top_Misc_Firms!$C$4:$C$18</c:f>
              <c:numCache>
                <c:formatCode>0.00;[Red]0.00</c:formatCode>
                <c:ptCount val="14"/>
                <c:pt idx="0">
                  <c:v>206.00007360000001</c:v>
                </c:pt>
                <c:pt idx="1">
                  <c:v>197.00002959999998</c:v>
                </c:pt>
                <c:pt idx="2">
                  <c:v>158.9999904</c:v>
                </c:pt>
                <c:pt idx="3">
                  <c:v>184.99997040000002</c:v>
                </c:pt>
                <c:pt idx="4">
                  <c:v>3094.9995537999998</c:v>
                </c:pt>
                <c:pt idx="5">
                  <c:v>246.99998399999998</c:v>
                </c:pt>
                <c:pt idx="6">
                  <c:v>446.00009999999997</c:v>
                </c:pt>
                <c:pt idx="7">
                  <c:v>140.00001839999999</c:v>
                </c:pt>
                <c:pt idx="8">
                  <c:v>754.99981200000002</c:v>
                </c:pt>
                <c:pt idx="9">
                  <c:v>248.99997400000001</c:v>
                </c:pt>
                <c:pt idx="10">
                  <c:v>364.00009239999997</c:v>
                </c:pt>
                <c:pt idx="11">
                  <c:v>531.99987599999997</c:v>
                </c:pt>
                <c:pt idx="12">
                  <c:v>1843.0003650000001</c:v>
                </c:pt>
                <c:pt idx="13">
                  <c:v>3447.0002251999999</c:v>
                </c:pt>
              </c:numCache>
            </c:numRef>
          </c:val>
          <c:extLst>
            <c:ext xmlns:c16="http://schemas.microsoft.com/office/drawing/2014/chart" uri="{C3380CC4-5D6E-409C-BE32-E72D297353CC}">
              <c16:uniqueId val="{00000001-DE20-49E9-A7EF-4B5DE0758228}"/>
            </c:ext>
          </c:extLst>
        </c:ser>
        <c:dLbls>
          <c:dLblPos val="outEnd"/>
          <c:showLegendKey val="0"/>
          <c:showVal val="1"/>
          <c:showCatName val="0"/>
          <c:showSerName val="0"/>
          <c:showPercent val="0"/>
          <c:showBubbleSize val="0"/>
        </c:dLbls>
        <c:gapWidth val="269"/>
        <c:overlap val="-50"/>
        <c:axId val="350806063"/>
        <c:axId val="350797423"/>
      </c:barChart>
      <c:catAx>
        <c:axId val="3508060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Firms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50797423"/>
        <c:crosses val="autoZero"/>
        <c:auto val="1"/>
        <c:lblAlgn val="ctr"/>
        <c:lblOffset val="100"/>
        <c:noMultiLvlLbl val="0"/>
      </c:catAx>
      <c:valAx>
        <c:axId val="35079742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Employes  and Cases </a:t>
                </a:r>
              </a:p>
            </c:rich>
          </c:tx>
          <c:layout>
            <c:manualLayout>
              <c:xMode val="edge"/>
              <c:yMode val="edge"/>
              <c:x val="0.5950788464673239"/>
              <c:y val="0.9478170136708371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06063"/>
        <c:crosses val="autoZero"/>
        <c:crossBetween val="between"/>
      </c:valAx>
      <c:spPr>
        <a:noFill/>
        <a:ln>
          <a:noFill/>
        </a:ln>
        <a:effectLst/>
      </c:spPr>
    </c:plotArea>
    <c:legend>
      <c:legendPos val="r"/>
      <c:layout>
        <c:manualLayout>
          <c:xMode val="edge"/>
          <c:yMode val="edge"/>
          <c:x val="2.7174072634488209E-2"/>
          <c:y val="0.78281672346926778"/>
          <c:w val="0.20241485860340744"/>
          <c:h val="0.11539629111378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[Market_Conduct_Analysis_Project.xlsx]Top_Firms!PivotTable9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Top_Firms!$B$3</c:f>
              <c:strCache>
                <c:ptCount val="1"/>
                <c:pt idx="0">
                  <c:v>Sum of nbrokers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Top_Firms!$A$4:$A$14</c:f>
              <c:strCache>
                <c:ptCount val="10"/>
                <c:pt idx="0">
                  <c:v>edward </c:v>
                </c:pt>
                <c:pt idx="1">
                  <c:v>janney </c:v>
                </c:pt>
                <c:pt idx="2">
                  <c:v>jp </c:v>
                </c:pt>
                <c:pt idx="3">
                  <c:v>lincoln </c:v>
                </c:pt>
                <c:pt idx="4">
                  <c:v>oppenheimer </c:v>
                </c:pt>
                <c:pt idx="5">
                  <c:v>raymond </c:v>
                </c:pt>
                <c:pt idx="6">
                  <c:v>signator </c:v>
                </c:pt>
                <c:pt idx="7">
                  <c:v>stifel </c:v>
                </c:pt>
                <c:pt idx="8">
                  <c:v>waddell </c:v>
                </c:pt>
                <c:pt idx="9">
                  <c:v>woodbury </c:v>
                </c:pt>
              </c:strCache>
            </c:strRef>
          </c:cat>
          <c:val>
            <c:numRef>
              <c:f>Top_Firms!$B$4:$B$14</c:f>
              <c:numCache>
                <c:formatCode>General</c:formatCode>
                <c:ptCount val="10"/>
                <c:pt idx="0">
                  <c:v>16750</c:v>
                </c:pt>
                <c:pt idx="1">
                  <c:v>1394</c:v>
                </c:pt>
                <c:pt idx="2">
                  <c:v>26251</c:v>
                </c:pt>
                <c:pt idx="3">
                  <c:v>2419</c:v>
                </c:pt>
                <c:pt idx="4">
                  <c:v>2275</c:v>
                </c:pt>
                <c:pt idx="5">
                  <c:v>5495</c:v>
                </c:pt>
                <c:pt idx="6">
                  <c:v>1524</c:v>
                </c:pt>
                <c:pt idx="7">
                  <c:v>4008</c:v>
                </c:pt>
                <c:pt idx="8">
                  <c:v>2749</c:v>
                </c:pt>
                <c:pt idx="9">
                  <c:v>1377</c:v>
                </c:pt>
              </c:numCache>
            </c:numRef>
          </c:val>
          <c:extLst>
            <c:ext xmlns:c16="http://schemas.microsoft.com/office/drawing/2014/chart" uri="{C3380CC4-5D6E-409C-BE32-E72D297353CC}">
              <c16:uniqueId val="{00000000-A148-455F-A226-020E4487BFF3}"/>
            </c:ext>
          </c:extLst>
        </c:ser>
        <c:ser>
          <c:idx val="1"/>
          <c:order val="1"/>
          <c:tx>
            <c:strRef>
              <c:f>Top_Firms!$C$3</c:f>
              <c:strCache>
                <c:ptCount val="1"/>
                <c:pt idx="0">
                  <c:v>Sum of Total_Misc_Cases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Top_Firms!$A$4:$A$14</c:f>
              <c:strCache>
                <c:ptCount val="10"/>
                <c:pt idx="0">
                  <c:v>edward </c:v>
                </c:pt>
                <c:pt idx="1">
                  <c:v>janney </c:v>
                </c:pt>
                <c:pt idx="2">
                  <c:v>jp </c:v>
                </c:pt>
                <c:pt idx="3">
                  <c:v>lincoln </c:v>
                </c:pt>
                <c:pt idx="4">
                  <c:v>oppenheimer </c:v>
                </c:pt>
                <c:pt idx="5">
                  <c:v>raymond </c:v>
                </c:pt>
                <c:pt idx="6">
                  <c:v>signator </c:v>
                </c:pt>
                <c:pt idx="7">
                  <c:v>stifel </c:v>
                </c:pt>
                <c:pt idx="8">
                  <c:v>waddell </c:v>
                </c:pt>
                <c:pt idx="9">
                  <c:v>woodbury </c:v>
                </c:pt>
              </c:strCache>
            </c:strRef>
          </c:cat>
          <c:val>
            <c:numRef>
              <c:f>Top_Firms!$C$4:$C$14</c:f>
              <c:numCache>
                <c:formatCode>General</c:formatCode>
                <c:ptCount val="10"/>
                <c:pt idx="0">
                  <c:v>776.00069999999994</c:v>
                </c:pt>
                <c:pt idx="1">
                  <c:v>184.99997040000002</c:v>
                </c:pt>
                <c:pt idx="2">
                  <c:v>899.99978439999995</c:v>
                </c:pt>
                <c:pt idx="3">
                  <c:v>116.0000375</c:v>
                </c:pt>
                <c:pt idx="4">
                  <c:v>446.00009999999997</c:v>
                </c:pt>
                <c:pt idx="5">
                  <c:v>754.99981200000002</c:v>
                </c:pt>
                <c:pt idx="6">
                  <c:v>123.9999552</c:v>
                </c:pt>
                <c:pt idx="7">
                  <c:v>531.99987599999997</c:v>
                </c:pt>
                <c:pt idx="8">
                  <c:v>201.00000750000001</c:v>
                </c:pt>
                <c:pt idx="9">
                  <c:v>150.00005250000001</c:v>
                </c:pt>
              </c:numCache>
            </c:numRef>
          </c:val>
          <c:extLst>
            <c:ext xmlns:c16="http://schemas.microsoft.com/office/drawing/2014/chart" uri="{C3380CC4-5D6E-409C-BE32-E72D297353CC}">
              <c16:uniqueId val="{00000001-A148-455F-A226-020E4487BFF3}"/>
            </c:ext>
          </c:extLst>
        </c:ser>
        <c:dLbls>
          <c:showLegendKey val="0"/>
          <c:showVal val="0"/>
          <c:showCatName val="0"/>
          <c:showSerName val="0"/>
          <c:showPercent val="0"/>
          <c:showBubbleSize val="0"/>
        </c:dLbls>
        <c:gapWidth val="100"/>
        <c:overlap val="-24"/>
        <c:axId val="269058351"/>
        <c:axId val="269046351"/>
      </c:barChart>
      <c:catAx>
        <c:axId val="269058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46351"/>
        <c:crosses val="autoZero"/>
        <c:auto val="1"/>
        <c:lblAlgn val="ctr"/>
        <c:lblOffset val="100"/>
        <c:noMultiLvlLbl val="0"/>
      </c:catAx>
      <c:valAx>
        <c:axId val="2690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5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275344</xdr:colOff>
      <xdr:row>2</xdr:row>
      <xdr:rowOff>104589</xdr:rowOff>
    </xdr:from>
    <xdr:to>
      <xdr:col>13</xdr:col>
      <xdr:colOff>263071</xdr:colOff>
      <xdr:row>22</xdr:row>
      <xdr:rowOff>89647</xdr:rowOff>
    </xdr:to>
    <xdr:graphicFrame macro="">
      <xdr:nvGraphicFramePr>
        <xdr:cNvPr id="6" name="Chart 5">
          <a:extLst>
            <a:ext uri="{FF2B5EF4-FFF2-40B4-BE49-F238E27FC236}">
              <a16:creationId xmlns:a16="http://schemas.microsoft.com/office/drawing/2014/main" id="{20E8F545-DD70-9C27-45AF-978B26A23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xdr:colOff>
      <xdr:row>0</xdr:row>
      <xdr:rowOff>134471</xdr:rowOff>
    </xdr:from>
    <xdr:to>
      <xdr:col>15</xdr:col>
      <xdr:colOff>239058</xdr:colOff>
      <xdr:row>29</xdr:row>
      <xdr:rowOff>31750</xdr:rowOff>
    </xdr:to>
    <xdr:graphicFrame macro="">
      <xdr:nvGraphicFramePr>
        <xdr:cNvPr id="2" name="Chart 1">
          <a:extLst>
            <a:ext uri="{FF2B5EF4-FFF2-40B4-BE49-F238E27FC236}">
              <a16:creationId xmlns:a16="http://schemas.microsoft.com/office/drawing/2014/main" id="{6FF48EA5-6437-D50D-7423-527BB12B6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410509</xdr:colOff>
      <xdr:row>5</xdr:row>
      <xdr:rowOff>47064</xdr:rowOff>
    </xdr:from>
    <xdr:to>
      <xdr:col>18</xdr:col>
      <xdr:colOff>401544</xdr:colOff>
      <xdr:row>18</xdr:row>
      <xdr:rowOff>143248</xdr:rowOff>
    </xdr:to>
    <mc:AlternateContent xmlns:mc="http://schemas.openxmlformats.org/markup-compatibility/2006" xmlns:a14="http://schemas.microsoft.com/office/drawing/2010/main">
      <mc:Choice Requires="a14">
        <xdr:graphicFrame macro="">
          <xdr:nvGraphicFramePr>
            <xdr:cNvPr id="3" name="Firm Names">
              <a:extLst>
                <a:ext uri="{FF2B5EF4-FFF2-40B4-BE49-F238E27FC236}">
                  <a16:creationId xmlns:a16="http://schemas.microsoft.com/office/drawing/2014/main" id="{9470220B-B193-9E70-FED7-E03C79CEAB96}"/>
                </a:ext>
              </a:extLst>
            </xdr:cNvPr>
            <xdr:cNvGraphicFramePr/>
          </xdr:nvGraphicFramePr>
          <xdr:xfrm>
            <a:off x="0" y="0"/>
            <a:ext cx="0" cy="0"/>
          </xdr:xfrm>
          <a:graphic>
            <a:graphicData uri="http://schemas.microsoft.com/office/drawing/2010/slicer">
              <sle:slicer xmlns:sle="http://schemas.microsoft.com/office/drawing/2010/slicer" name="Firm Names"/>
            </a:graphicData>
          </a:graphic>
        </xdr:graphicFrame>
      </mc:Choice>
      <mc:Fallback xmlns="">
        <xdr:sp macro="" textlink="">
          <xdr:nvSpPr>
            <xdr:cNvPr id="0" name=""/>
            <xdr:cNvSpPr>
              <a:spLocks noTextEdit="1"/>
            </xdr:cNvSpPr>
          </xdr:nvSpPr>
          <xdr:spPr>
            <a:xfrm>
              <a:off x="11287685" y="9808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0</xdr:row>
      <xdr:rowOff>177800</xdr:rowOff>
    </xdr:from>
    <xdr:to>
      <xdr:col>15</xdr:col>
      <xdr:colOff>533400</xdr:colOff>
      <xdr:row>17</xdr:row>
      <xdr:rowOff>63500</xdr:rowOff>
    </xdr:to>
    <xdr:graphicFrame macro="">
      <xdr:nvGraphicFramePr>
        <xdr:cNvPr id="2" name="Chart 1">
          <a:extLst>
            <a:ext uri="{FF2B5EF4-FFF2-40B4-BE49-F238E27FC236}">
              <a16:creationId xmlns:a16="http://schemas.microsoft.com/office/drawing/2014/main" id="{6D7AC7ED-3FBF-EBFA-B5D5-98CD11A76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Sarfaraz" refreshedDate="45127.150301273148" createdVersion="8" refreshedVersion="8" minRefreshableVersion="3" recordCount="15" xr:uid="{A94C6D35-C660-4077-9269-298632A2EC47}">
  <cacheSource type="worksheet">
    <worksheetSource ref="A1:F16" sheet="Market_Conduct_Data_Analysis_Pr"/>
  </cacheSource>
  <cacheFields count="6">
    <cacheField name="Firm Names" numFmtId="0">
      <sharedItems count="15">
        <s v="oppenheimer co"/>
        <s v="first allied securities"/>
        <s v="wells fargo advisors financial network"/>
        <s v="ubs financial services"/>
        <s v="cetera advisors"/>
        <s v="securities america"/>
        <s v="national planning corporation"/>
        <s v="raymond james associates"/>
        <s v="stifel nicolaus company incorporated"/>
        <s v="janney montgomery scott"/>
        <s v="morgan stanley"/>
        <s v="sagepoint financial"/>
        <s v="wells fargo advisors"/>
        <s v="fsc securities corporation"/>
        <s v="purshe kaplan sterling investments"/>
      </sharedItems>
    </cacheField>
    <cacheField name="Firm Names Short" numFmtId="0">
      <sharedItems count="14">
        <s v="oppenheimer "/>
        <s v="first "/>
        <s v="wells "/>
        <s v="ubs "/>
        <s v="cetera "/>
        <s v="securities "/>
        <s v="national "/>
        <s v="raymond "/>
        <s v="stifel "/>
        <s v="janney "/>
        <s v="morgan "/>
        <s v="sagepoint "/>
        <s v="fsc "/>
        <s v="purshe "/>
      </sharedItems>
    </cacheField>
    <cacheField name="firm_crd" numFmtId="0">
      <sharedItems containsSemiMixedTypes="0" containsString="0" containsNumber="1" containsInteger="1" minValue="249" maxValue="149777"/>
    </cacheField>
    <cacheField name="nbrokers" numFmtId="0">
      <sharedItems containsSemiMixedTypes="0" containsString="0" containsNumber="1" containsInteger="1" minValue="1112" maxValue="26308"/>
    </cacheField>
    <cacheField name="pct_with_misc_records" numFmtId="0">
      <sharedItems containsSemiMixedTypes="0" containsString="0" containsNumber="1" minValue="0.1143791" maxValue="0.196044"/>
    </cacheField>
    <cacheField name="Total_Misc_Cases" numFmtId="1">
      <sharedItems containsSemiMixedTypes="0" containsString="0" containsNumber="1" minValue="140.00001839999999" maxValue="3172.0002835999999"/>
    </cacheField>
  </cacheFields>
  <extLst>
    <ext xmlns:x14="http://schemas.microsoft.com/office/spreadsheetml/2009/9/main" uri="{725AE2AE-9491-48be-B2B4-4EB974FC3084}">
      <x14:pivotCacheDefinition pivotCacheId="18954304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Sarfaraz" refreshedDate="45127.161913541669" createdVersion="8" refreshedVersion="8" minRefreshableVersion="3" recordCount="99" xr:uid="{C50B2214-AA81-4072-8379-C9DE86F89212}">
  <cacheSource type="worksheet">
    <worksheetSource ref="A1:F100" sheet="Market_Conduct_Data_Analysis_Pr"/>
  </cacheSource>
  <cacheFields count="6">
    <cacheField name="Firm Names" numFmtId="0">
      <sharedItems/>
    </cacheField>
    <cacheField name="Firm Names Short" numFmtId="0">
      <sharedItems count="85">
        <s v="jp "/>
        <s v="first "/>
        <s v="wells "/>
        <s v="ubs "/>
        <s v="cetera "/>
        <s v="securities "/>
        <s v="national "/>
        <s v="lincoln "/>
        <s v="oppenheimer "/>
        <s v="edward "/>
        <s v="morgan "/>
        <s v="sagepoint "/>
        <s v="fsc "/>
        <s v="purshe "/>
        <s v="royal "/>
        <s v="raymond "/>
        <s v="goldman "/>
        <s v="ameriprise "/>
        <s v="invest "/>
        <s v="suntrust "/>
        <s v="rbc "/>
        <s v="cambridge "/>
        <s v="nfp "/>
        <s v="lpl "/>
        <s v="ameritas "/>
        <s v="axa "/>
        <s v="merrill "/>
        <s v="voya "/>
        <s v="mml "/>
        <s v="woodbury "/>
        <s v="metlife "/>
        <s v="proequities"/>
        <s v="nylife "/>
        <s v="pruco "/>
        <s v="commonwealth "/>
        <s v="park "/>
        <s v="hornor "/>
        <s v="valic "/>
        <s v="janney "/>
        <s v="securian "/>
        <s v="transamerica "/>
        <s v="signator "/>
        <s v="princor "/>
        <s v="allstate "/>
        <s v="robert "/>
        <s v="key "/>
        <s v="us "/>
        <s v="bbva "/>
        <s v="charles "/>
        <s v="nationwide "/>
        <s v="pfs "/>
        <s v="1st "/>
        <s v="country "/>
        <s v="pnc "/>
        <s v="the "/>
        <s v="fifth "/>
        <s v="td "/>
        <s v="thrivent "/>
        <s v="hd "/>
        <s v="e*trade "/>
        <s v="state "/>
        <s v="northwestern "/>
        <s v="tiaa "/>
        <s v="farmers "/>
        <s v="hsbc "/>
        <s v="scottrade"/>
        <s v="stifel "/>
        <s v="fidelity "/>
        <s v="fbl "/>
        <s v="deutsche "/>
        <s v="citigroup "/>
        <s v="usaa "/>
        <s v="mt "/>
        <s v="jackson "/>
        <s v="gwfs "/>
        <s v="credit "/>
        <s v="vanguard "/>
        <s v="t "/>
        <s v="barclays "/>
        <s v="pershing"/>
        <s v="prudential "/>
        <s v="jefferies"/>
        <s v="blackrock "/>
        <s v="bnp "/>
        <s v="waddell "/>
      </sharedItems>
    </cacheField>
    <cacheField name="firm_crd" numFmtId="0">
      <sharedItems containsSemiMixedTypes="0" containsString="0" containsNumber="1" containsInteger="1" minValue="79" maxValue="149777" count="99">
        <n v="79"/>
        <n v="32444"/>
        <n v="11025"/>
        <n v="8174"/>
        <n v="10299"/>
        <n v="10205"/>
        <n v="29604"/>
        <n v="145"/>
        <n v="249"/>
        <n v="250"/>
        <n v="149777"/>
        <n v="133763"/>
        <n v="19616"/>
        <n v="7461"/>
        <n v="35747"/>
        <n v="23131"/>
        <n v="6694"/>
        <n v="361"/>
        <n v="6363"/>
        <n v="12984"/>
        <n v="17499"/>
        <n v="31194"/>
        <n v="39543"/>
        <n v="42046"/>
        <n v="6413"/>
        <n v="14869"/>
        <n v="3870"/>
        <n v="6627"/>
        <n v="7691"/>
        <n v="2882"/>
        <n v="10409"/>
        <n v="421"/>
        <n v="14251"/>
        <n v="15708"/>
        <n v="5167"/>
        <n v="5685"/>
        <n v="8032"/>
        <n v="46173"/>
        <n v="4031"/>
        <n v="42803"/>
        <n v="13572"/>
        <n v="463"/>
        <n v="3978"/>
        <n v="15340"/>
        <n v="15296"/>
        <n v="16164"/>
        <n v="468"/>
        <n v="1137"/>
        <n v="18272"/>
        <n v="519"/>
        <n v="8158"/>
        <n v="136300"/>
        <n v="17868"/>
        <n v="27060"/>
        <n v="5393"/>
        <n v="11173"/>
        <n v="10111"/>
        <n v="30349"/>
        <n v="12060"/>
        <n v="129052"/>
        <n v="16986"/>
        <n v="107622"/>
        <n v="628"/>
        <n v="7870"/>
        <n v="18387"/>
        <n v="13686"/>
        <n v="29106"/>
        <n v="43036"/>
        <n v="2881"/>
        <n v="20472"/>
        <n v="103863"/>
        <n v="19585"/>
        <n v="10358"/>
        <n v="8206"/>
        <n v="705"/>
        <n v="793"/>
        <n v="7784"/>
        <n v="5309"/>
        <n v="2525"/>
        <n v="7059"/>
        <n v="129035"/>
        <n v="17358"/>
        <n v="40178"/>
        <n v="7110"/>
        <n v="13109"/>
        <n v="816"/>
        <n v="13041"/>
        <n v="7452"/>
        <n v="8348"/>
        <n v="19714"/>
        <n v="7560"/>
        <n v="126292"/>
        <n v="18353"/>
        <n v="2347"/>
        <n v="7654"/>
        <n v="38642"/>
        <n v="6271"/>
        <n v="15794"/>
        <n v="866"/>
      </sharedItems>
    </cacheField>
    <cacheField name="nbrokers" numFmtId="0">
      <sharedItems containsSemiMixedTypes="0" containsString="0" containsNumber="1" containsInteger="1" minValue="1025" maxValue="32107"/>
    </cacheField>
    <cacheField name="pct_with_misc_records" numFmtId="0">
      <sharedItems containsSemiMixedTypes="0" containsString="0" containsNumber="1" minValue="8.8076000000000005E-3" maxValue="0.196044"/>
    </cacheField>
    <cacheField name="Total_Misc_Cases" numFmtId="1">
      <sharedItems containsSemiMixedTypes="0" containsString="0" containsNumber="1" minValue="13" maxValue="3172.0002835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249"/>
    <n v="2275"/>
    <n v="0.196044"/>
    <n v="446.00009999999997"/>
  </r>
  <r>
    <x v="1"/>
    <x v="1"/>
    <n v="32444"/>
    <n v="1112"/>
    <n v="0.17715829999999999"/>
    <n v="197.00002959999998"/>
  </r>
  <r>
    <x v="2"/>
    <x v="2"/>
    <n v="11025"/>
    <n v="1797"/>
    <n v="0.1530328"/>
    <n v="274.9999416"/>
  </r>
  <r>
    <x v="3"/>
    <x v="3"/>
    <n v="8174"/>
    <n v="12175"/>
    <n v="0.1513758"/>
    <n v="1843.0003650000001"/>
  </r>
  <r>
    <x v="4"/>
    <x v="4"/>
    <n v="10299"/>
    <n v="1432"/>
    <n v="0.1438548"/>
    <n v="206.00007360000001"/>
  </r>
  <r>
    <x v="5"/>
    <x v="5"/>
    <n v="10205"/>
    <n v="2546"/>
    <n v="0.1429694"/>
    <n v="364.00009239999997"/>
  </r>
  <r>
    <x v="6"/>
    <x v="6"/>
    <n v="29604"/>
    <n v="1760"/>
    <n v="0.14034089999999999"/>
    <n v="246.99998399999998"/>
  </r>
  <r>
    <x v="7"/>
    <x v="7"/>
    <n v="705"/>
    <n v="5495"/>
    <n v="0.13739760000000001"/>
    <n v="754.99981200000002"/>
  </r>
  <r>
    <x v="8"/>
    <x v="8"/>
    <n v="793"/>
    <n v="4008"/>
    <n v="0.13273450000000001"/>
    <n v="531.99987599999997"/>
  </r>
  <r>
    <x v="9"/>
    <x v="9"/>
    <n v="463"/>
    <n v="1394"/>
    <n v="0.13271160000000001"/>
    <n v="184.99997040000002"/>
  </r>
  <r>
    <x v="10"/>
    <x v="10"/>
    <n v="149777"/>
    <n v="23618"/>
    <n v="0.1310441"/>
    <n v="3094.9995537999998"/>
  </r>
  <r>
    <x v="11"/>
    <x v="11"/>
    <n v="133763"/>
    <n v="2063"/>
    <n v="0.120698"/>
    <n v="248.99997400000001"/>
  </r>
  <r>
    <x v="12"/>
    <x v="2"/>
    <n v="19616"/>
    <n v="26308"/>
    <n v="0.1205717"/>
    <n v="3172.0002835999999"/>
  </r>
  <r>
    <x v="13"/>
    <x v="12"/>
    <n v="7461"/>
    <n v="1373"/>
    <n v="0.1158048"/>
    <n v="158.9999904"/>
  </r>
  <r>
    <x v="14"/>
    <x v="13"/>
    <n v="35747"/>
    <n v="1224"/>
    <n v="0.1143791"/>
    <n v="140.0000183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jp morgan securities"/>
    <x v="0"/>
    <x v="0"/>
    <n v="26251"/>
    <n v="3.42844E-2"/>
    <n v="899.99978439999995"/>
  </r>
  <r>
    <s v="first allied securities"/>
    <x v="1"/>
    <x v="1"/>
    <n v="1112"/>
    <n v="0.17715829999999999"/>
    <n v="197.00002959999998"/>
  </r>
  <r>
    <s v="wells fargo advisors financial network"/>
    <x v="2"/>
    <x v="2"/>
    <n v="1797"/>
    <n v="0.1530328"/>
    <n v="274.9999416"/>
  </r>
  <r>
    <s v="ubs financial services"/>
    <x v="3"/>
    <x v="3"/>
    <n v="12175"/>
    <n v="0.1513758"/>
    <n v="1843.0003650000001"/>
  </r>
  <r>
    <s v="cetera advisors"/>
    <x v="4"/>
    <x v="4"/>
    <n v="1432"/>
    <n v="0.1438548"/>
    <n v="206.00007360000001"/>
  </r>
  <r>
    <s v="securities america"/>
    <x v="5"/>
    <x v="5"/>
    <n v="2546"/>
    <n v="0.1429694"/>
    <n v="364.00009239999997"/>
  </r>
  <r>
    <s v="national planning corporation"/>
    <x v="6"/>
    <x v="6"/>
    <n v="1760"/>
    <n v="0.14034089999999999"/>
    <n v="246.99998399999998"/>
  </r>
  <r>
    <s v="lincoln financial distributors"/>
    <x v="7"/>
    <x v="7"/>
    <n v="1296"/>
    <n v="3.3179E-2"/>
    <n v="42.999983999999998"/>
  </r>
  <r>
    <s v="oppenheimer co"/>
    <x v="8"/>
    <x v="8"/>
    <n v="2275"/>
    <n v="0.196044"/>
    <n v="446.00009999999997"/>
  </r>
  <r>
    <s v="edward jones"/>
    <x v="9"/>
    <x v="9"/>
    <n v="16750"/>
    <n v="4.6328399999999999E-2"/>
    <n v="776.00069999999994"/>
  </r>
  <r>
    <s v="morgan stanley"/>
    <x v="10"/>
    <x v="10"/>
    <n v="23618"/>
    <n v="0.1310441"/>
    <n v="3094.9995537999998"/>
  </r>
  <r>
    <s v="sagepoint financial"/>
    <x v="11"/>
    <x v="11"/>
    <n v="2063"/>
    <n v="0.120698"/>
    <n v="248.99997400000001"/>
  </r>
  <r>
    <s v="wells fargo advisors"/>
    <x v="2"/>
    <x v="12"/>
    <n v="26308"/>
    <n v="0.1205717"/>
    <n v="3172.0002835999999"/>
  </r>
  <r>
    <s v="fsc securities corporation"/>
    <x v="12"/>
    <x v="13"/>
    <n v="1373"/>
    <n v="0.1158048"/>
    <n v="158.9999904"/>
  </r>
  <r>
    <s v="purshe kaplan sterling investments"/>
    <x v="13"/>
    <x v="14"/>
    <n v="1224"/>
    <n v="0.1143791"/>
    <n v="140.00001839999999"/>
  </r>
  <r>
    <s v="royal alliance associates"/>
    <x v="14"/>
    <x v="15"/>
    <n v="1975"/>
    <n v="0.113924"/>
    <n v="224.9999"/>
  </r>
  <r>
    <s v="raymond james financial services"/>
    <x v="15"/>
    <x v="16"/>
    <n v="5176"/>
    <n v="0.1118624"/>
    <n v="578.99978239999996"/>
  </r>
  <r>
    <s v="goldman sachs co"/>
    <x v="16"/>
    <x v="17"/>
    <n v="7380"/>
    <n v="8.8076000000000005E-3"/>
    <n v="65.000088000000005"/>
  </r>
  <r>
    <s v="ameriprise financial services"/>
    <x v="17"/>
    <x v="18"/>
    <n v="13549"/>
    <n v="0.1042143"/>
    <n v="1411.9995506999999"/>
  </r>
  <r>
    <s v="invest financial corporation"/>
    <x v="18"/>
    <x v="19"/>
    <n v="1425"/>
    <n v="0.10105260000000001"/>
    <n v="143.999955"/>
  </r>
  <r>
    <s v="suntrust investment services"/>
    <x v="19"/>
    <x v="20"/>
    <n v="1650"/>
    <n v="0.1"/>
    <n v="165"/>
  </r>
  <r>
    <s v="rbc capital markets"/>
    <x v="20"/>
    <x v="21"/>
    <n v="5217"/>
    <n v="9.83324E-2"/>
    <n v="513.00013079999997"/>
  </r>
  <r>
    <s v="cambridge investment research"/>
    <x v="21"/>
    <x v="22"/>
    <n v="3388"/>
    <n v="9.7992899999999994E-2"/>
    <n v="331.99994519999996"/>
  </r>
  <r>
    <s v="nfp advisor services"/>
    <x v="22"/>
    <x v="23"/>
    <n v="1875"/>
    <n v="9.2266699999999993E-2"/>
    <n v="173.00006249999998"/>
  </r>
  <r>
    <s v="lpl financial"/>
    <x v="23"/>
    <x v="24"/>
    <n v="18093"/>
    <n v="9.2135099999999998E-2"/>
    <n v="1667.0003643"/>
  </r>
  <r>
    <s v="ameritas investment"/>
    <x v="24"/>
    <x v="25"/>
    <n v="1462"/>
    <n v="9.0971300000000005E-2"/>
    <n v="133.00004060000001"/>
  </r>
  <r>
    <s v="lincoln financial securities corporation"/>
    <x v="7"/>
    <x v="26"/>
    <n v="1056"/>
    <n v="9.0909100000000007E-2"/>
    <n v="96.000009600000013"/>
  </r>
  <r>
    <s v="axa advisors"/>
    <x v="25"/>
    <x v="27"/>
    <n v="5233"/>
    <n v="8.9814599999999994E-2"/>
    <n v="469.99980179999994"/>
  </r>
  <r>
    <s v="merrill lynch pierce fenner smith incorporated"/>
    <x v="26"/>
    <x v="28"/>
    <n v="32107"/>
    <n v="8.5433099999999998E-2"/>
    <n v="2743.0005416999998"/>
  </r>
  <r>
    <s v="voya financial advisors"/>
    <x v="27"/>
    <x v="29"/>
    <n v="2763"/>
    <n v="8.3966700000000005E-2"/>
    <n v="231.99999210000001"/>
  </r>
  <r>
    <s v="mml investors services"/>
    <x v="28"/>
    <x v="30"/>
    <n v="5274"/>
    <n v="8.3428100000000005E-2"/>
    <n v="439.99979940000003"/>
  </r>
  <r>
    <s v="woodbury financial services"/>
    <x v="29"/>
    <x v="31"/>
    <n v="1377"/>
    <n v="0.1089325"/>
    <n v="150.00005250000001"/>
  </r>
  <r>
    <s v="metlife securities"/>
    <x v="30"/>
    <x v="32"/>
    <n v="6825"/>
    <n v="8.11722E-2"/>
    <n v="554.00026500000001"/>
  </r>
  <r>
    <s v="proequities"/>
    <x v="31"/>
    <x v="33"/>
    <n v="1513"/>
    <n v="7.9312599999999997E-2"/>
    <n v="119.99996379999999"/>
  </r>
  <r>
    <s v="nylife securities"/>
    <x v="32"/>
    <x v="34"/>
    <n v="8219"/>
    <n v="7.8111700000000006E-2"/>
    <n v="642.00006230000008"/>
  </r>
  <r>
    <s v="pruco securities"/>
    <x v="33"/>
    <x v="35"/>
    <n v="4978"/>
    <n v="7.7942999999999998E-2"/>
    <n v="388.00025399999998"/>
  </r>
  <r>
    <s v="commonwealth financial network"/>
    <x v="34"/>
    <x v="36"/>
    <n v="2672"/>
    <n v="7.6721600000000001E-2"/>
    <n v="205.00011520000001"/>
  </r>
  <r>
    <s v="park avenue securities"/>
    <x v="35"/>
    <x v="37"/>
    <n v="2877"/>
    <n v="7.5773400000000005E-2"/>
    <n v="218.0000718"/>
  </r>
  <r>
    <s v="hornor townsend kent"/>
    <x v="36"/>
    <x v="38"/>
    <n v="1174"/>
    <n v="7.4957399999999993E-2"/>
    <n v="87.999987599999997"/>
  </r>
  <r>
    <s v="valic financial advisors"/>
    <x v="37"/>
    <x v="39"/>
    <n v="1633"/>
    <n v="7.4709100000000001E-2"/>
    <n v="121.9999603"/>
  </r>
  <r>
    <s v="cetera advisor networks"/>
    <x v="4"/>
    <x v="40"/>
    <n v="2972"/>
    <n v="7.4697200000000005E-2"/>
    <n v="222.00007840000001"/>
  </r>
  <r>
    <s v="janney montgomery scott"/>
    <x v="38"/>
    <x v="41"/>
    <n v="1394"/>
    <n v="0.13271160000000001"/>
    <n v="184.99997040000002"/>
  </r>
  <r>
    <s v="lincoln financial advisors corporation"/>
    <x v="7"/>
    <x v="42"/>
    <n v="2263"/>
    <n v="7.1586399999999994E-2"/>
    <n v="162.00002319999999"/>
  </r>
  <r>
    <s v="cetera investment services"/>
    <x v="4"/>
    <x v="43"/>
    <n v="1687"/>
    <n v="6.8761100000000006E-2"/>
    <n v="115.99997570000001"/>
  </r>
  <r>
    <s v="securian financial services"/>
    <x v="39"/>
    <x v="44"/>
    <n v="1552"/>
    <n v="6.8298999999999999E-2"/>
    <n v="106.00004799999999"/>
  </r>
  <r>
    <s v="transamerica financial advisors"/>
    <x v="40"/>
    <x v="45"/>
    <n v="4866"/>
    <n v="6.5556900000000001E-2"/>
    <n v="318.99987540000001"/>
  </r>
  <r>
    <s v="signator investors"/>
    <x v="41"/>
    <x v="46"/>
    <n v="1524"/>
    <n v="8.1364800000000001E-2"/>
    <n v="123.9999552"/>
  </r>
  <r>
    <s v="princor financial services corporation"/>
    <x v="42"/>
    <x v="47"/>
    <n v="3521"/>
    <n v="6.4186300000000002E-2"/>
    <n v="225.99996229999999"/>
  </r>
  <r>
    <s v="allstate financial services"/>
    <x v="43"/>
    <x v="48"/>
    <n v="8452"/>
    <n v="6.3890199999999994E-2"/>
    <n v="539.99997039999994"/>
  </r>
  <r>
    <s v="lincoln investment"/>
    <x v="7"/>
    <x v="49"/>
    <n v="1123"/>
    <n v="6.5004500000000007E-2"/>
    <n v="73.000053500000007"/>
  </r>
  <r>
    <s v="robert w baird co incorporated"/>
    <x v="44"/>
    <x v="50"/>
    <n v="2344"/>
    <n v="6.10068E-2"/>
    <n v="142.9999392"/>
  </r>
  <r>
    <s v="key investment services"/>
    <x v="45"/>
    <x v="51"/>
    <n v="1132"/>
    <n v="6.0070699999999998E-2"/>
    <n v="68.000032399999995"/>
  </r>
  <r>
    <s v="us bancorp investments"/>
    <x v="46"/>
    <x v="52"/>
    <n v="1736"/>
    <n v="5.7027599999999998E-2"/>
    <n v="98.999913599999999"/>
  </r>
  <r>
    <s v="bbva securities"/>
    <x v="47"/>
    <x v="53"/>
    <n v="1380"/>
    <n v="5.5797100000000002E-2"/>
    <n v="76.999998000000005"/>
  </r>
  <r>
    <s v="charles schwab co"/>
    <x v="48"/>
    <x v="54"/>
    <n v="7147"/>
    <n v="5.3309099999999998E-2"/>
    <n v="381.00013769999998"/>
  </r>
  <r>
    <s v="nationwide securities"/>
    <x v="49"/>
    <x v="55"/>
    <n v="1763"/>
    <n v="5.0482100000000002E-2"/>
    <n v="88.999942300000001"/>
  </r>
  <r>
    <s v="pfs investments"/>
    <x v="50"/>
    <x v="56"/>
    <n v="17700"/>
    <n v="4.8361599999999998E-2"/>
    <n v="856.00031999999999"/>
  </r>
  <r>
    <s v="1st global capital"/>
    <x v="51"/>
    <x v="57"/>
    <n v="1025"/>
    <n v="4.7804899999999997E-2"/>
    <n v="49.0000225"/>
  </r>
  <r>
    <s v="country capital management company"/>
    <x v="52"/>
    <x v="58"/>
    <n v="1993"/>
    <n v="4.7666800000000002E-2"/>
    <n v="94.999932400000006"/>
  </r>
  <r>
    <s v="pnc investments"/>
    <x v="53"/>
    <x v="59"/>
    <n v="2434"/>
    <n v="4.7658199999999998E-2"/>
    <n v="116.00005879999999"/>
  </r>
  <r>
    <s v="the huntington investment company"/>
    <x v="54"/>
    <x v="60"/>
    <n v="1134"/>
    <n v="4.7619000000000002E-2"/>
    <n v="53.999946000000001"/>
  </r>
  <r>
    <s v="metlife investors distribution company"/>
    <x v="30"/>
    <x v="61"/>
    <n v="1152"/>
    <n v="4.6875E-2"/>
    <n v="54"/>
  </r>
  <r>
    <s v="fifth third securities"/>
    <x v="55"/>
    <x v="62"/>
    <n v="1559"/>
    <n v="6.1577899999999998E-2"/>
    <n v="95.999946100000003"/>
  </r>
  <r>
    <s v="td ameritrade"/>
    <x v="56"/>
    <x v="63"/>
    <n v="3474"/>
    <n v="4.4329300000000002E-2"/>
    <n v="153.99998820000002"/>
  </r>
  <r>
    <s v="thrivent investment management"/>
    <x v="57"/>
    <x v="64"/>
    <n v="3580"/>
    <n v="4.35754E-2"/>
    <n v="155.999932"/>
  </r>
  <r>
    <s v="hd vest investment services"/>
    <x v="58"/>
    <x v="65"/>
    <n v="4747"/>
    <n v="4.3395799999999998E-2"/>
    <n v="205.9998626"/>
  </r>
  <r>
    <s v="e*trade securities"/>
    <x v="59"/>
    <x v="66"/>
    <n v="1561"/>
    <n v="4.0999399999999998E-2"/>
    <n v="64.000063400000002"/>
  </r>
  <r>
    <s v="state farm vp management"/>
    <x v="60"/>
    <x v="67"/>
    <n v="15089"/>
    <n v="4.0294299999999998E-2"/>
    <n v="608.00069269999995"/>
  </r>
  <r>
    <s v="northwestern mutual investment services"/>
    <x v="61"/>
    <x v="68"/>
    <n v="8991"/>
    <n v="3.8149299999999997E-2"/>
    <n v="343.00035629999996"/>
  </r>
  <r>
    <s v="tiaa cref individual institutional services"/>
    <x v="62"/>
    <x v="69"/>
    <n v="3859"/>
    <n v="3.7574499999999997E-2"/>
    <n v="144.99999549999998"/>
  </r>
  <r>
    <s v="farmers financial solutions"/>
    <x v="63"/>
    <x v="70"/>
    <n v="6494"/>
    <n v="3.7111199999999997E-2"/>
    <n v="241.00013279999999"/>
  </r>
  <r>
    <s v="hsbc securities usa"/>
    <x v="64"/>
    <x v="71"/>
    <n v="2232"/>
    <n v="3.6290299999999998E-2"/>
    <n v="80.999949599999994"/>
  </r>
  <r>
    <s v="cetera financial specialists"/>
    <x v="4"/>
    <x v="72"/>
    <n v="1420"/>
    <n v="3.5915500000000003E-2"/>
    <n v="51.000010000000003"/>
  </r>
  <r>
    <s v="scottrade"/>
    <x v="65"/>
    <x v="73"/>
    <n v="1997"/>
    <n v="3.5553300000000003E-2"/>
    <n v="70.999940100000003"/>
  </r>
  <r>
    <s v="raymond james associates"/>
    <x v="15"/>
    <x v="74"/>
    <n v="5495"/>
    <n v="0.13739760000000001"/>
    <n v="754.99981200000002"/>
  </r>
  <r>
    <s v="stifel nicolaus company incorporated"/>
    <x v="66"/>
    <x v="75"/>
    <n v="4008"/>
    <n v="0.13273450000000001"/>
    <n v="531.99987599999997"/>
  </r>
  <r>
    <s v="fidelity brokerage services"/>
    <x v="67"/>
    <x v="76"/>
    <n v="12697"/>
    <n v="3.3157399999999997E-2"/>
    <n v="420.99950779999995"/>
  </r>
  <r>
    <s v="fbl marketing services"/>
    <x v="68"/>
    <x v="77"/>
    <n v="1699"/>
    <n v="2.8840500000000002E-2"/>
    <n v="49.000009500000004"/>
  </r>
  <r>
    <s v="deutsche bank securities"/>
    <x v="69"/>
    <x v="78"/>
    <n v="3556"/>
    <n v="2.8402699999999999E-2"/>
    <n v="101.0000012"/>
  </r>
  <r>
    <s v="citigroup global markets"/>
    <x v="70"/>
    <x v="79"/>
    <n v="6892"/>
    <n v="2.8293700000000001E-2"/>
    <n v="195.0001804"/>
  </r>
  <r>
    <s v="usaa financial advisors"/>
    <x v="71"/>
    <x v="80"/>
    <n v="1672"/>
    <n v="2.811E-2"/>
    <n v="46.999919999999996"/>
  </r>
  <r>
    <s v="mt securities"/>
    <x v="72"/>
    <x v="81"/>
    <n v="1439"/>
    <n v="2.6407199999999999E-2"/>
    <n v="37.999960799999997"/>
  </r>
  <r>
    <s v="jackson national life distributors"/>
    <x v="73"/>
    <x v="82"/>
    <n v="1034"/>
    <n v="2.32108E-2"/>
    <n v="23.9999672"/>
  </r>
  <r>
    <s v="nationwide investment services corporation"/>
    <x v="49"/>
    <x v="83"/>
    <n v="2011"/>
    <n v="2.2874200000000001E-2"/>
    <n v="46.000016200000005"/>
  </r>
  <r>
    <s v="gwfs equities"/>
    <x v="74"/>
    <x v="84"/>
    <n v="2078"/>
    <n v="2.2136699999999999E-2"/>
    <n v="46.0000626"/>
  </r>
  <r>
    <s v="credit suisse securities usa"/>
    <x v="75"/>
    <x v="85"/>
    <n v="3733"/>
    <n v="2.1966200000000002E-2"/>
    <n v="81.999824600000011"/>
  </r>
  <r>
    <s v="national financial services"/>
    <x v="6"/>
    <x v="86"/>
    <n v="1177"/>
    <n v="2.12404E-2"/>
    <n v="24.999950800000001"/>
  </r>
  <r>
    <s v="vanguard marketing corporation"/>
    <x v="76"/>
    <x v="87"/>
    <n v="5777"/>
    <n v="2.11182E-2"/>
    <n v="121.99984139999999"/>
  </r>
  <r>
    <s v="t rowe price investment services"/>
    <x v="77"/>
    <x v="88"/>
    <n v="1741"/>
    <n v="1.8954599999999999E-2"/>
    <n v="32.999958599999999"/>
  </r>
  <r>
    <s v="barclays capital"/>
    <x v="78"/>
    <x v="89"/>
    <n v="3717"/>
    <n v="1.8563400000000001E-2"/>
    <n v="69.000157799999997"/>
  </r>
  <r>
    <s v="pershing"/>
    <x v="79"/>
    <x v="90"/>
    <n v="1049"/>
    <n v="1.7159199999999999E-2"/>
    <n v="18.000000799999999"/>
  </r>
  <r>
    <s v="wells fargo securities"/>
    <x v="2"/>
    <x v="91"/>
    <n v="2876"/>
    <n v="1.70376E-2"/>
    <n v="49.000137600000002"/>
  </r>
  <r>
    <s v="prudential investment management services"/>
    <x v="80"/>
    <x v="92"/>
    <n v="1234"/>
    <n v="1.70178E-2"/>
    <n v="20.999965199999998"/>
  </r>
  <r>
    <s v="jefferies"/>
    <x v="81"/>
    <x v="93"/>
    <n v="1676"/>
    <n v="1.67064E-2"/>
    <n v="27.9999264"/>
  </r>
  <r>
    <s v="ubs securities"/>
    <x v="3"/>
    <x v="94"/>
    <n v="1785"/>
    <n v="1.51261E-2"/>
    <n v="27.0000885"/>
  </r>
  <r>
    <s v="blackrock investments"/>
    <x v="82"/>
    <x v="95"/>
    <n v="1442"/>
    <n v="1.3869599999999999E-2"/>
    <n v="19.9999632"/>
  </r>
  <r>
    <s v="suntrust robinson humphrey"/>
    <x v="19"/>
    <x v="96"/>
    <n v="1040"/>
    <n v="1.2500000000000001E-2"/>
    <n v="13"/>
  </r>
  <r>
    <s v="bnp paribas securities"/>
    <x v="83"/>
    <x v="97"/>
    <n v="1109"/>
    <n v="1.17223E-2"/>
    <n v="13.0000307"/>
  </r>
  <r>
    <s v="waddell reed"/>
    <x v="84"/>
    <x v="98"/>
    <n v="2749"/>
    <n v="7.3117500000000002E-2"/>
    <n v="201.0000075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BAFF67-9709-4F36-82A9-157362F2BB5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8" firstHeaderRow="0" firstDataRow="1" firstDataCol="1"/>
  <pivotFields count="6">
    <pivotField showAll="0">
      <items count="16">
        <item x="4"/>
        <item x="1"/>
        <item x="13"/>
        <item x="9"/>
        <item x="10"/>
        <item x="6"/>
        <item x="0"/>
        <item x="14"/>
        <item x="7"/>
        <item x="11"/>
        <item x="5"/>
        <item x="8"/>
        <item x="3"/>
        <item x="12"/>
        <item x="2"/>
        <item t="default"/>
      </items>
    </pivotField>
    <pivotField axis="axisRow" showAll="0">
      <items count="15">
        <item x="4"/>
        <item x="1"/>
        <item x="12"/>
        <item x="9"/>
        <item x="10"/>
        <item x="6"/>
        <item x="0"/>
        <item x="13"/>
        <item x="7"/>
        <item x="11"/>
        <item x="5"/>
        <item x="8"/>
        <item x="3"/>
        <item x="2"/>
        <item t="default"/>
      </items>
    </pivotField>
    <pivotField showAll="0"/>
    <pivotField dataField="1" showAll="0"/>
    <pivotField showAll="0"/>
    <pivotField dataField="1" numFmtId="1"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nbrokers" fld="3" baseField="1" baseItem="0" numFmtId="2"/>
    <dataField name="Sum of Total_Misc_Cases" fld="5" baseField="1"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DBA4FE-36E1-449B-8EA9-EA7127867CC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4" firstHeaderRow="0" firstDataRow="1" firstDataCol="1"/>
  <pivotFields count="6">
    <pivotField showAll="0"/>
    <pivotField axis="axisRow" showAll="0" measureFilter="1">
      <items count="86">
        <item sd="0" x="51"/>
        <item sd="0" x="43"/>
        <item sd="0" x="17"/>
        <item sd="0" x="24"/>
        <item sd="0" x="25"/>
        <item sd="0" x="78"/>
        <item sd="0" x="47"/>
        <item sd="0" x="82"/>
        <item sd="0" x="83"/>
        <item sd="0" x="21"/>
        <item sd="0" x="4"/>
        <item sd="0" x="48"/>
        <item sd="0" x="70"/>
        <item sd="0" x="34"/>
        <item sd="0" x="52"/>
        <item sd="0" x="75"/>
        <item sd="0" x="69"/>
        <item sd="0" x="59"/>
        <item sd="0" x="9"/>
        <item sd="0" x="63"/>
        <item sd="0" x="68"/>
        <item sd="0" x="67"/>
        <item sd="0" x="55"/>
        <item sd="0" x="1"/>
        <item sd="0" x="12"/>
        <item sd="0" x="16"/>
        <item sd="0" x="74"/>
        <item sd="0" x="58"/>
        <item sd="0" x="36"/>
        <item sd="0" x="64"/>
        <item sd="0" x="18"/>
        <item sd="0" x="73"/>
        <item sd="0" x="38"/>
        <item sd="0" x="81"/>
        <item sd="0" x="0"/>
        <item sd="0" x="45"/>
        <item sd="0" x="7"/>
        <item sd="0" x="23"/>
        <item sd="0" x="26"/>
        <item sd="0" x="30"/>
        <item sd="0" x="28"/>
        <item sd="0" x="10"/>
        <item sd="0" x="72"/>
        <item sd="0" x="6"/>
        <item sd="0" x="49"/>
        <item sd="0" x="22"/>
        <item sd="0" x="61"/>
        <item sd="0" x="32"/>
        <item sd="0" x="8"/>
        <item sd="0" x="35"/>
        <item sd="0" x="79"/>
        <item sd="0" x="50"/>
        <item sd="0" x="53"/>
        <item sd="0" x="42"/>
        <item sd="0" x="31"/>
        <item sd="0" x="33"/>
        <item sd="0" x="80"/>
        <item sd="0" x="13"/>
        <item sd="0" x="15"/>
        <item sd="0" x="20"/>
        <item sd="0" x="44"/>
        <item sd="0" x="14"/>
        <item sd="0" x="11"/>
        <item sd="0" x="65"/>
        <item sd="0" x="39"/>
        <item sd="0" x="5"/>
        <item sd="0" x="41"/>
        <item sd="0" x="60"/>
        <item sd="0" x="66"/>
        <item sd="0" x="19"/>
        <item sd="0" x="77"/>
        <item sd="0" x="56"/>
        <item sd="0" x="54"/>
        <item sd="0" x="57"/>
        <item sd="0" x="62"/>
        <item sd="0" x="40"/>
        <item sd="0" x="3"/>
        <item sd="0" x="46"/>
        <item sd="0" x="71"/>
        <item sd="0" x="37"/>
        <item sd="0" x="76"/>
        <item sd="0" x="27"/>
        <item sd="0" x="84"/>
        <item sd="0" x="2"/>
        <item sd="0" x="29"/>
        <item t="default" sd="0"/>
      </items>
    </pivotField>
    <pivotField axis="axisRow" showAll="0">
      <items count="100">
        <item x="0"/>
        <item x="7"/>
        <item x="8"/>
        <item x="9"/>
        <item x="17"/>
        <item x="31"/>
        <item x="41"/>
        <item x="46"/>
        <item x="49"/>
        <item x="62"/>
        <item x="74"/>
        <item x="75"/>
        <item x="85"/>
        <item x="98"/>
        <item x="47"/>
        <item x="93"/>
        <item x="78"/>
        <item x="68"/>
        <item x="29"/>
        <item x="26"/>
        <item x="42"/>
        <item x="38"/>
        <item x="34"/>
        <item x="77"/>
        <item x="54"/>
        <item x="35"/>
        <item x="96"/>
        <item x="18"/>
        <item x="24"/>
        <item x="27"/>
        <item x="16"/>
        <item x="79"/>
        <item x="83"/>
        <item x="87"/>
        <item x="13"/>
        <item x="90"/>
        <item x="94"/>
        <item x="28"/>
        <item x="76"/>
        <item x="63"/>
        <item x="36"/>
        <item x="50"/>
        <item x="3"/>
        <item x="73"/>
        <item x="88"/>
        <item x="56"/>
        <item x="5"/>
        <item x="4"/>
        <item x="72"/>
        <item x="30"/>
        <item x="2"/>
        <item x="55"/>
        <item x="58"/>
        <item x="19"/>
        <item x="86"/>
        <item x="84"/>
        <item x="40"/>
        <item x="65"/>
        <item x="32"/>
        <item x="25"/>
        <item x="44"/>
        <item x="43"/>
        <item x="33"/>
        <item x="97"/>
        <item x="45"/>
        <item x="60"/>
        <item x="81"/>
        <item x="20"/>
        <item x="52"/>
        <item x="48"/>
        <item x="92"/>
        <item x="64"/>
        <item x="71"/>
        <item x="12"/>
        <item x="89"/>
        <item x="69"/>
        <item x="15"/>
        <item x="53"/>
        <item x="66"/>
        <item x="6"/>
        <item x="57"/>
        <item x="21"/>
        <item x="1"/>
        <item x="14"/>
        <item x="95"/>
        <item x="22"/>
        <item x="82"/>
        <item x="23"/>
        <item x="39"/>
        <item x="67"/>
        <item x="37"/>
        <item x="70"/>
        <item x="61"/>
        <item x="91"/>
        <item x="80"/>
        <item x="59"/>
        <item x="11"/>
        <item x="51"/>
        <item x="10"/>
        <item t="default"/>
      </items>
    </pivotField>
    <pivotField dataField="1" showAll="0"/>
    <pivotField showAll="0"/>
    <pivotField dataField="1" numFmtId="1" showAll="0"/>
  </pivotFields>
  <rowFields count="2">
    <field x="1"/>
    <field x="2"/>
  </rowFields>
  <rowItems count="11">
    <i>
      <x v="18"/>
    </i>
    <i>
      <x v="32"/>
    </i>
    <i>
      <x v="34"/>
    </i>
    <i>
      <x v="36"/>
    </i>
    <i>
      <x v="48"/>
    </i>
    <i>
      <x v="58"/>
    </i>
    <i>
      <x v="66"/>
    </i>
    <i>
      <x v="68"/>
    </i>
    <i>
      <x v="82"/>
    </i>
    <i>
      <x v="84"/>
    </i>
    <i t="grand">
      <x/>
    </i>
  </rowItems>
  <colFields count="1">
    <field x="-2"/>
  </colFields>
  <colItems count="2">
    <i>
      <x/>
    </i>
    <i i="1">
      <x v="1"/>
    </i>
  </colItems>
  <dataFields count="2">
    <dataField name="Sum of nbrokers" fld="3" baseField="0" baseItem="0"/>
    <dataField name="Sum of Total_Misc_Cases"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2" type="captionLessThan" evalOrder="-1" id="2" stringValue1="1000">
      <autoFilter ref="A1">
        <filterColumn colId="0">
          <customFilters>
            <customFilter operator="lessThan" val="1000"/>
          </customFilters>
        </filterColumn>
      </autoFilter>
    </filter>
    <filter fld="1" type="count" evalOrder="-1" id="4"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s" xr10:uid="{9CF70E1B-3DD2-4326-AE77-345A9972A814}" sourceName="Firm Names">
  <pivotTables>
    <pivotTable tabId="10" name="PivotTable8"/>
  </pivotTables>
  <data>
    <tabular pivotCacheId="1895430415">
      <items count="15">
        <i x="4" s="1"/>
        <i x="1" s="1"/>
        <i x="13" s="1"/>
        <i x="9" s="1"/>
        <i x="10" s="1"/>
        <i x="6" s="1"/>
        <i x="0" s="1"/>
        <i x="14" s="1"/>
        <i x="7" s="1"/>
        <i x="11" s="1"/>
        <i x="5" s="1"/>
        <i x="8" s="1"/>
        <i x="3" s="1"/>
        <i x="1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 Names" xr10:uid="{DCCEC381-6695-46F3-AB45-0306CE58BB61}" cache="Slicer_Firm_Names" caption="Firm Nam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A9D481-469B-4F84-933F-B82075DAAB75}" name="Table1" displayName="Table1" ref="A1:F101" totalsRowShown="0">
  <autoFilter ref="A1:F101" xr:uid="{2BA9D481-469B-4F84-933F-B82075DAAB75}"/>
  <sortState xmlns:xlrd2="http://schemas.microsoft.com/office/spreadsheetml/2017/richdata2" ref="A2:F101">
    <sortCondition ref="C1:C101"/>
  </sortState>
  <tableColumns count="6">
    <tableColumn id="1" xr3:uid="{8A43330C-6390-498F-8272-FD27CDBFD2C9}" name="Firm Names"/>
    <tableColumn id="6" xr3:uid="{CBB8C31C-B04D-4D52-932B-7AE31A37261C}" name="Firm Names Short" dataDxfId="1">
      <calculatedColumnFormula>IF(LEN(Table1[[#This Row],[Firm Names]])&lt;3,Table1[[#This Row],[Firm Names]],IFERROR(LEFT(Table1[[#This Row],[Firm Names]],SEARCH(" ",Table1[[#This Row],[Firm Names]])),Table1[[#This Row],[Firm Names]]))</calculatedColumnFormula>
    </tableColumn>
    <tableColumn id="2" xr3:uid="{FDBDF35D-9B67-4F9C-8225-9D6C31B3A08F}" name="firm_crd"/>
    <tableColumn id="3" xr3:uid="{1799B582-DB69-4077-882F-C5B15838F809}" name="nbrokers"/>
    <tableColumn id="4" xr3:uid="{3168A2FC-2F69-4B2B-ACB6-8ACFAC83B245}" name="pct_with_misc_records"/>
    <tableColumn id="5" xr3:uid="{86D7E5CB-49F8-4B60-A22C-28A10B0C795D}" name="Total_Misc_Cases" dataDxfId="0">
      <calculatedColumnFormula>PRODUCT(Table1[[#This Row],[pct_with_misc_records]],Table1[[#This Row],[nbrokers]])</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58A328-1E67-46A6-BC67-F3A8F7BD9965}" name="Table3" displayName="Table3" ref="A1:B5" totalsRowShown="0">
  <autoFilter ref="A1:B5" xr:uid="{B758A328-1E67-46A6-BC67-F3A8F7BD9965}"/>
  <tableColumns count="2">
    <tableColumn id="1" xr3:uid="{6A946A0F-7B77-47D8-84BC-14A8948E1483}" name="Column"/>
    <tableColumn id="2" xr3:uid="{7E27F97F-ADE7-4E68-85DF-877D940AE72F}" name="Descrip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F6F7B-2F1D-46F4-AB33-D60F8635F433}">
  <dimension ref="A1:F101"/>
  <sheetViews>
    <sheetView tabSelected="1" zoomScale="85" zoomScaleNormal="85" workbookViewId="0">
      <selection activeCell="A8" sqref="A8"/>
    </sheetView>
  </sheetViews>
  <sheetFormatPr defaultRowHeight="14.5" x14ac:dyDescent="0.35"/>
  <cols>
    <col min="1" max="1" width="41.08984375" customWidth="1"/>
    <col min="2" max="2" width="18.1796875" customWidth="1"/>
    <col min="3" max="3" width="10.453125" customWidth="1"/>
    <col min="4" max="4" width="10.36328125" bestFit="1" customWidth="1"/>
    <col min="5" max="5" width="22.08984375" customWidth="1"/>
    <col min="6" max="6" width="18.54296875" customWidth="1"/>
  </cols>
  <sheetData>
    <row r="1" spans="1:6" x14ac:dyDescent="0.35">
      <c r="A1" t="s">
        <v>115</v>
      </c>
      <c r="B1" t="s">
        <v>116</v>
      </c>
      <c r="C1" t="s">
        <v>1</v>
      </c>
      <c r="D1" t="s">
        <v>2</v>
      </c>
      <c r="E1" t="s">
        <v>3</v>
      </c>
      <c r="F1" t="s">
        <v>113</v>
      </c>
    </row>
    <row r="2" spans="1:6" x14ac:dyDescent="0.35">
      <c r="A2" t="s">
        <v>4</v>
      </c>
      <c r="B2" t="str">
        <f>IF(LEN(Table1[[#This Row],[Firm Names]])&lt;3,Table1[[#This Row],[Firm Names]],IFERROR(LEFT(Table1[[#This Row],[Firm Names]],SEARCH(" ",Table1[[#This Row],[Firm Names]])),Table1[[#This Row],[Firm Names]]))</f>
        <v xml:space="preserve">jp </v>
      </c>
      <c r="C2">
        <v>79</v>
      </c>
      <c r="D2">
        <v>26251</v>
      </c>
      <c r="E2">
        <v>3.42844E-2</v>
      </c>
      <c r="F2" s="4">
        <f>PRODUCT(Table1[[#This Row],[pct_with_misc_records]],Table1[[#This Row],[nbrokers]])</f>
        <v>899.99978439999995</v>
      </c>
    </row>
    <row r="3" spans="1:6" x14ac:dyDescent="0.35">
      <c r="A3" t="s">
        <v>5</v>
      </c>
      <c r="B3" t="str">
        <f>IF(LEN(Table1[[#This Row],[Firm Names]])&lt;3,Table1[[#This Row],[Firm Names]],IFERROR(LEFT(Table1[[#This Row],[Firm Names]],SEARCH(" ",Table1[[#This Row],[Firm Names]])),Table1[[#This Row],[Firm Names]]))</f>
        <v xml:space="preserve">lincoln </v>
      </c>
      <c r="C3">
        <v>145</v>
      </c>
      <c r="D3">
        <v>1296</v>
      </c>
      <c r="E3">
        <v>3.3179E-2</v>
      </c>
      <c r="F3" s="4">
        <f>PRODUCT(Table1[[#This Row],[pct_with_misc_records]],Table1[[#This Row],[nbrokers]])</f>
        <v>42.999983999999998</v>
      </c>
    </row>
    <row r="4" spans="1:6" x14ac:dyDescent="0.35">
      <c r="A4" t="s">
        <v>6</v>
      </c>
      <c r="B4" t="str">
        <f>IF(LEN(Table1[[#This Row],[Firm Names]])&lt;3,Table1[[#This Row],[Firm Names]],IFERROR(LEFT(Table1[[#This Row],[Firm Names]],SEARCH(" ",Table1[[#This Row],[Firm Names]])),Table1[[#This Row],[Firm Names]]))</f>
        <v xml:space="preserve">oppenheimer </v>
      </c>
      <c r="C4">
        <v>249</v>
      </c>
      <c r="D4">
        <v>2275</v>
      </c>
      <c r="E4">
        <v>0.196044</v>
      </c>
      <c r="F4" s="4">
        <f>PRODUCT(Table1[[#This Row],[pct_with_misc_records]],Table1[[#This Row],[nbrokers]])</f>
        <v>446.00009999999997</v>
      </c>
    </row>
    <row r="5" spans="1:6" x14ac:dyDescent="0.35">
      <c r="A5" t="s">
        <v>7</v>
      </c>
      <c r="B5" t="str">
        <f>IF(LEN(Table1[[#This Row],[Firm Names]])&lt;3,Table1[[#This Row],[Firm Names]],IFERROR(LEFT(Table1[[#This Row],[Firm Names]],SEARCH(" ",Table1[[#This Row],[Firm Names]])),Table1[[#This Row],[Firm Names]]))</f>
        <v xml:space="preserve">edward </v>
      </c>
      <c r="C5">
        <v>250</v>
      </c>
      <c r="D5">
        <v>16750</v>
      </c>
      <c r="E5">
        <v>4.6328399999999999E-2</v>
      </c>
      <c r="F5" s="4">
        <f>PRODUCT(Table1[[#This Row],[pct_with_misc_records]],Table1[[#This Row],[nbrokers]])</f>
        <v>776.00069999999994</v>
      </c>
    </row>
    <row r="6" spans="1:6" x14ac:dyDescent="0.35">
      <c r="A6" t="s">
        <v>8</v>
      </c>
      <c r="B6" t="str">
        <f>IF(LEN(Table1[[#This Row],[Firm Names]])&lt;3,Table1[[#This Row],[Firm Names]],IFERROR(LEFT(Table1[[#This Row],[Firm Names]],SEARCH(" ",Table1[[#This Row],[Firm Names]])),Table1[[#This Row],[Firm Names]]))</f>
        <v xml:space="preserve">goldman </v>
      </c>
      <c r="C6">
        <v>361</v>
      </c>
      <c r="D6">
        <v>7380</v>
      </c>
      <c r="E6">
        <v>8.8076000000000005E-3</v>
      </c>
      <c r="F6" s="4">
        <f>PRODUCT(Table1[[#This Row],[pct_with_misc_records]],Table1[[#This Row],[nbrokers]])</f>
        <v>65.000088000000005</v>
      </c>
    </row>
    <row r="7" spans="1:6" x14ac:dyDescent="0.35">
      <c r="A7" t="s">
        <v>9</v>
      </c>
      <c r="B7" t="str">
        <f>IF(LEN(Table1[[#This Row],[Firm Names]])&lt;3,Table1[[#This Row],[Firm Names]],IFERROR(LEFT(Table1[[#This Row],[Firm Names]],SEARCH(" ",Table1[[#This Row],[Firm Names]])),Table1[[#This Row],[Firm Names]]))</f>
        <v xml:space="preserve">woodbury </v>
      </c>
      <c r="C7">
        <v>421</v>
      </c>
      <c r="D7">
        <v>1377</v>
      </c>
      <c r="E7">
        <v>0.1089325</v>
      </c>
      <c r="F7" s="4">
        <f>PRODUCT(Table1[[#This Row],[pct_with_misc_records]],Table1[[#This Row],[nbrokers]])</f>
        <v>150.00005250000001</v>
      </c>
    </row>
    <row r="8" spans="1:6" x14ac:dyDescent="0.35">
      <c r="A8" t="s">
        <v>10</v>
      </c>
      <c r="B8" t="str">
        <f>IF(LEN(Table1[[#This Row],[Firm Names]])&lt;3,Table1[[#This Row],[Firm Names]],IFERROR(LEFT(Table1[[#This Row],[Firm Names]],SEARCH(" ",Table1[[#This Row],[Firm Names]])),Table1[[#This Row],[Firm Names]]))</f>
        <v xml:space="preserve">janney </v>
      </c>
      <c r="C8">
        <v>463</v>
      </c>
      <c r="D8">
        <v>1394</v>
      </c>
      <c r="E8">
        <v>0.13271160000000001</v>
      </c>
      <c r="F8" s="4">
        <f>PRODUCT(Table1[[#This Row],[pct_with_misc_records]],Table1[[#This Row],[nbrokers]])</f>
        <v>184.99997040000002</v>
      </c>
    </row>
    <row r="9" spans="1:6" x14ac:dyDescent="0.35">
      <c r="A9" t="s">
        <v>11</v>
      </c>
      <c r="B9" t="str">
        <f>IF(LEN(Table1[[#This Row],[Firm Names]])&lt;3,Table1[[#This Row],[Firm Names]],IFERROR(LEFT(Table1[[#This Row],[Firm Names]],SEARCH(" ",Table1[[#This Row],[Firm Names]])),Table1[[#This Row],[Firm Names]]))</f>
        <v xml:space="preserve">signator </v>
      </c>
      <c r="C9">
        <v>468</v>
      </c>
      <c r="D9">
        <v>1524</v>
      </c>
      <c r="E9">
        <v>8.1364800000000001E-2</v>
      </c>
      <c r="F9" s="4">
        <f>PRODUCT(Table1[[#This Row],[pct_with_misc_records]],Table1[[#This Row],[nbrokers]])</f>
        <v>123.9999552</v>
      </c>
    </row>
    <row r="10" spans="1:6" x14ac:dyDescent="0.35">
      <c r="A10" t="s">
        <v>12</v>
      </c>
      <c r="B10" t="str">
        <f>IF(LEN(Table1[[#This Row],[Firm Names]])&lt;3,Table1[[#This Row],[Firm Names]],IFERROR(LEFT(Table1[[#This Row],[Firm Names]],SEARCH(" ",Table1[[#This Row],[Firm Names]])),Table1[[#This Row],[Firm Names]]))</f>
        <v xml:space="preserve">lincoln </v>
      </c>
      <c r="C10">
        <v>519</v>
      </c>
      <c r="D10">
        <v>1123</v>
      </c>
      <c r="E10">
        <v>6.5004500000000007E-2</v>
      </c>
      <c r="F10" s="4">
        <f>PRODUCT(Table1[[#This Row],[pct_with_misc_records]],Table1[[#This Row],[nbrokers]])</f>
        <v>73.000053500000007</v>
      </c>
    </row>
    <row r="11" spans="1:6" x14ac:dyDescent="0.35">
      <c r="A11" t="s">
        <v>13</v>
      </c>
      <c r="B11" t="str">
        <f>IF(LEN(Table1[[#This Row],[Firm Names]])&lt;3,Table1[[#This Row],[Firm Names]],IFERROR(LEFT(Table1[[#This Row],[Firm Names]],SEARCH(" ",Table1[[#This Row],[Firm Names]])),Table1[[#This Row],[Firm Names]]))</f>
        <v xml:space="preserve">fifth </v>
      </c>
      <c r="C11">
        <v>628</v>
      </c>
      <c r="D11">
        <v>1559</v>
      </c>
      <c r="E11">
        <v>6.1577899999999998E-2</v>
      </c>
      <c r="F11" s="4">
        <f>PRODUCT(Table1[[#This Row],[pct_with_misc_records]],Table1[[#This Row],[nbrokers]])</f>
        <v>95.999946100000003</v>
      </c>
    </row>
    <row r="12" spans="1:6" x14ac:dyDescent="0.35">
      <c r="A12" t="s">
        <v>14</v>
      </c>
      <c r="B12" t="str">
        <f>IF(LEN(Table1[[#This Row],[Firm Names]])&lt;3,Table1[[#This Row],[Firm Names]],IFERROR(LEFT(Table1[[#This Row],[Firm Names]],SEARCH(" ",Table1[[#This Row],[Firm Names]])),Table1[[#This Row],[Firm Names]]))</f>
        <v xml:space="preserve">raymond </v>
      </c>
      <c r="C12">
        <v>705</v>
      </c>
      <c r="D12">
        <v>5495</v>
      </c>
      <c r="E12">
        <v>0.13739760000000001</v>
      </c>
      <c r="F12" s="4">
        <f>PRODUCT(Table1[[#This Row],[pct_with_misc_records]],Table1[[#This Row],[nbrokers]])</f>
        <v>754.99981200000002</v>
      </c>
    </row>
    <row r="13" spans="1:6" x14ac:dyDescent="0.35">
      <c r="A13" t="s">
        <v>15</v>
      </c>
      <c r="B13" t="str">
        <f>IF(LEN(Table1[[#This Row],[Firm Names]])&lt;3,Table1[[#This Row],[Firm Names]],IFERROR(LEFT(Table1[[#This Row],[Firm Names]],SEARCH(" ",Table1[[#This Row],[Firm Names]])),Table1[[#This Row],[Firm Names]]))</f>
        <v xml:space="preserve">stifel </v>
      </c>
      <c r="C13">
        <v>793</v>
      </c>
      <c r="D13">
        <v>4008</v>
      </c>
      <c r="E13">
        <v>0.13273450000000001</v>
      </c>
      <c r="F13" s="4">
        <f>PRODUCT(Table1[[#This Row],[pct_with_misc_records]],Table1[[#This Row],[nbrokers]])</f>
        <v>531.99987599999997</v>
      </c>
    </row>
    <row r="14" spans="1:6" x14ac:dyDescent="0.35">
      <c r="A14" t="s">
        <v>16</v>
      </c>
      <c r="B14" t="str">
        <f>IF(LEN(Table1[[#This Row],[Firm Names]])&lt;3,Table1[[#This Row],[Firm Names]],IFERROR(LEFT(Table1[[#This Row],[Firm Names]],SEARCH(" ",Table1[[#This Row],[Firm Names]])),Table1[[#This Row],[Firm Names]]))</f>
        <v xml:space="preserve">credit </v>
      </c>
      <c r="C14">
        <v>816</v>
      </c>
      <c r="D14">
        <v>3733</v>
      </c>
      <c r="E14">
        <v>2.1966200000000002E-2</v>
      </c>
      <c r="F14" s="4">
        <f>PRODUCT(Table1[[#This Row],[pct_with_misc_records]],Table1[[#This Row],[nbrokers]])</f>
        <v>81.999824600000011</v>
      </c>
    </row>
    <row r="15" spans="1:6" x14ac:dyDescent="0.35">
      <c r="A15" t="s">
        <v>17</v>
      </c>
      <c r="B15" t="str">
        <f>IF(LEN(Table1[[#This Row],[Firm Names]])&lt;3,Table1[[#This Row],[Firm Names]],IFERROR(LEFT(Table1[[#This Row],[Firm Names]],SEARCH(" ",Table1[[#This Row],[Firm Names]])),Table1[[#This Row],[Firm Names]]))</f>
        <v xml:space="preserve">waddell </v>
      </c>
      <c r="C15">
        <v>866</v>
      </c>
      <c r="D15">
        <v>2749</v>
      </c>
      <c r="E15">
        <v>7.3117500000000002E-2</v>
      </c>
      <c r="F15" s="4">
        <f>PRODUCT(Table1[[#This Row],[pct_with_misc_records]],Table1[[#This Row],[nbrokers]])</f>
        <v>201.00000750000001</v>
      </c>
    </row>
    <row r="16" spans="1:6" x14ac:dyDescent="0.35">
      <c r="A16" t="s">
        <v>18</v>
      </c>
      <c r="B16" t="str">
        <f>IF(LEN(Table1[[#This Row],[Firm Names]])&lt;3,Table1[[#This Row],[Firm Names]],IFERROR(LEFT(Table1[[#This Row],[Firm Names]],SEARCH(" ",Table1[[#This Row],[Firm Names]])),Table1[[#This Row],[Firm Names]]))</f>
        <v xml:space="preserve">princor </v>
      </c>
      <c r="C16">
        <v>1137</v>
      </c>
      <c r="D16">
        <v>3521</v>
      </c>
      <c r="E16">
        <v>6.4186300000000002E-2</v>
      </c>
      <c r="F16" s="4">
        <f>PRODUCT(Table1[[#This Row],[pct_with_misc_records]],Table1[[#This Row],[nbrokers]])</f>
        <v>225.99996229999999</v>
      </c>
    </row>
    <row r="17" spans="1:6" x14ac:dyDescent="0.35">
      <c r="A17" t="s">
        <v>19</v>
      </c>
      <c r="B17" t="str">
        <f>IF(LEN(Table1[[#This Row],[Firm Names]])&lt;3,Table1[[#This Row],[Firm Names]],IFERROR(LEFT(Table1[[#This Row],[Firm Names]],SEARCH(" ",Table1[[#This Row],[Firm Names]])),Table1[[#This Row],[Firm Names]]))</f>
        <v>jefferies</v>
      </c>
      <c r="C17">
        <v>2347</v>
      </c>
      <c r="D17">
        <v>1676</v>
      </c>
      <c r="E17">
        <v>1.67064E-2</v>
      </c>
      <c r="F17" s="4">
        <f>PRODUCT(Table1[[#This Row],[pct_with_misc_records]],Table1[[#This Row],[nbrokers]])</f>
        <v>27.9999264</v>
      </c>
    </row>
    <row r="18" spans="1:6" x14ac:dyDescent="0.35">
      <c r="A18" t="s">
        <v>20</v>
      </c>
      <c r="B18" t="str">
        <f>IF(LEN(Table1[[#This Row],[Firm Names]])&lt;3,Table1[[#This Row],[Firm Names]],IFERROR(LEFT(Table1[[#This Row],[Firm Names]],SEARCH(" ",Table1[[#This Row],[Firm Names]])),Table1[[#This Row],[Firm Names]]))</f>
        <v xml:space="preserve">deutsche </v>
      </c>
      <c r="C18">
        <v>2525</v>
      </c>
      <c r="D18">
        <v>3556</v>
      </c>
      <c r="E18">
        <v>2.8402699999999999E-2</v>
      </c>
      <c r="F18" s="4">
        <f>PRODUCT(Table1[[#This Row],[pct_with_misc_records]],Table1[[#This Row],[nbrokers]])</f>
        <v>101.0000012</v>
      </c>
    </row>
    <row r="19" spans="1:6" x14ac:dyDescent="0.35">
      <c r="A19" t="s">
        <v>21</v>
      </c>
      <c r="B19" t="str">
        <f>IF(LEN(Table1[[#This Row],[Firm Names]])&lt;3,Table1[[#This Row],[Firm Names]],IFERROR(LEFT(Table1[[#This Row],[Firm Names]],SEARCH(" ",Table1[[#This Row],[Firm Names]])),Table1[[#This Row],[Firm Names]]))</f>
        <v xml:space="preserve">northwestern </v>
      </c>
      <c r="C19">
        <v>2881</v>
      </c>
      <c r="D19">
        <v>8991</v>
      </c>
      <c r="E19">
        <v>3.8149299999999997E-2</v>
      </c>
      <c r="F19" s="4">
        <f>PRODUCT(Table1[[#This Row],[pct_with_misc_records]],Table1[[#This Row],[nbrokers]])</f>
        <v>343.00035629999996</v>
      </c>
    </row>
    <row r="20" spans="1:6" x14ac:dyDescent="0.35">
      <c r="A20" t="s">
        <v>22</v>
      </c>
      <c r="B20" t="str">
        <f>IF(LEN(Table1[[#This Row],[Firm Names]])&lt;3,Table1[[#This Row],[Firm Names]],IFERROR(LEFT(Table1[[#This Row],[Firm Names]],SEARCH(" ",Table1[[#This Row],[Firm Names]])),Table1[[#This Row],[Firm Names]]))</f>
        <v xml:space="preserve">voya </v>
      </c>
      <c r="C20">
        <v>2882</v>
      </c>
      <c r="D20">
        <v>2763</v>
      </c>
      <c r="E20">
        <v>8.3966700000000005E-2</v>
      </c>
      <c r="F20" s="4">
        <f>PRODUCT(Table1[[#This Row],[pct_with_misc_records]],Table1[[#This Row],[nbrokers]])</f>
        <v>231.99999210000001</v>
      </c>
    </row>
    <row r="21" spans="1:6" x14ac:dyDescent="0.35">
      <c r="A21" t="s">
        <v>23</v>
      </c>
      <c r="B21" t="str">
        <f>IF(LEN(Table1[[#This Row],[Firm Names]])&lt;3,Table1[[#This Row],[Firm Names]],IFERROR(LEFT(Table1[[#This Row],[Firm Names]],SEARCH(" ",Table1[[#This Row],[Firm Names]])),Table1[[#This Row],[Firm Names]]))</f>
        <v xml:space="preserve">lincoln </v>
      </c>
      <c r="C21">
        <v>3870</v>
      </c>
      <c r="D21">
        <v>1056</v>
      </c>
      <c r="E21">
        <v>9.0909100000000007E-2</v>
      </c>
      <c r="F21" s="4">
        <f>PRODUCT(Table1[[#This Row],[pct_with_misc_records]],Table1[[#This Row],[nbrokers]])</f>
        <v>96.000009600000013</v>
      </c>
    </row>
    <row r="22" spans="1:6" x14ac:dyDescent="0.35">
      <c r="A22" t="s">
        <v>24</v>
      </c>
      <c r="B22" t="str">
        <f>IF(LEN(Table1[[#This Row],[Firm Names]])&lt;3,Table1[[#This Row],[Firm Names]],IFERROR(LEFT(Table1[[#This Row],[Firm Names]],SEARCH(" ",Table1[[#This Row],[Firm Names]])),Table1[[#This Row],[Firm Names]]))</f>
        <v xml:space="preserve">lincoln </v>
      </c>
      <c r="C22">
        <v>3978</v>
      </c>
      <c r="D22">
        <v>2263</v>
      </c>
      <c r="E22">
        <v>7.1586399999999994E-2</v>
      </c>
      <c r="F22" s="4">
        <f>PRODUCT(Table1[[#This Row],[pct_with_misc_records]],Table1[[#This Row],[nbrokers]])</f>
        <v>162.00002319999999</v>
      </c>
    </row>
    <row r="23" spans="1:6" x14ac:dyDescent="0.35">
      <c r="A23" t="s">
        <v>25</v>
      </c>
      <c r="B23" t="str">
        <f>IF(LEN(Table1[[#This Row],[Firm Names]])&lt;3,Table1[[#This Row],[Firm Names]],IFERROR(LEFT(Table1[[#This Row],[Firm Names]],SEARCH(" ",Table1[[#This Row],[Firm Names]])),Table1[[#This Row],[Firm Names]]))</f>
        <v xml:space="preserve">hornor </v>
      </c>
      <c r="C23">
        <v>4031</v>
      </c>
      <c r="D23">
        <v>1174</v>
      </c>
      <c r="E23">
        <v>7.4957399999999993E-2</v>
      </c>
      <c r="F23" s="4">
        <f>PRODUCT(Table1[[#This Row],[pct_with_misc_records]],Table1[[#This Row],[nbrokers]])</f>
        <v>87.999987599999997</v>
      </c>
    </row>
    <row r="24" spans="1:6" x14ac:dyDescent="0.35">
      <c r="A24" t="s">
        <v>26</v>
      </c>
      <c r="B24" t="str">
        <f>IF(LEN(Table1[[#This Row],[Firm Names]])&lt;3,Table1[[#This Row],[Firm Names]],IFERROR(LEFT(Table1[[#This Row],[Firm Names]],SEARCH(" ",Table1[[#This Row],[Firm Names]])),Table1[[#This Row],[Firm Names]]))</f>
        <v xml:space="preserve">nylife </v>
      </c>
      <c r="C24">
        <v>5167</v>
      </c>
      <c r="D24">
        <v>8219</v>
      </c>
      <c r="E24">
        <v>7.8111700000000006E-2</v>
      </c>
      <c r="F24" s="4">
        <f>PRODUCT(Table1[[#This Row],[pct_with_misc_records]],Table1[[#This Row],[nbrokers]])</f>
        <v>642.00006230000008</v>
      </c>
    </row>
    <row r="25" spans="1:6" x14ac:dyDescent="0.35">
      <c r="A25" t="s">
        <v>27</v>
      </c>
      <c r="B25" t="str">
        <f>IF(LEN(Table1[[#This Row],[Firm Names]])&lt;3,Table1[[#This Row],[Firm Names]],IFERROR(LEFT(Table1[[#This Row],[Firm Names]],SEARCH(" ",Table1[[#This Row],[Firm Names]])),Table1[[#This Row],[Firm Names]]))</f>
        <v xml:space="preserve">fbl </v>
      </c>
      <c r="C25">
        <v>5309</v>
      </c>
      <c r="D25">
        <v>1699</v>
      </c>
      <c r="E25">
        <v>2.8840500000000002E-2</v>
      </c>
      <c r="F25" s="4">
        <f>PRODUCT(Table1[[#This Row],[pct_with_misc_records]],Table1[[#This Row],[nbrokers]])</f>
        <v>49.000009500000004</v>
      </c>
    </row>
    <row r="26" spans="1:6" x14ac:dyDescent="0.35">
      <c r="A26" t="s">
        <v>28</v>
      </c>
      <c r="B26" t="str">
        <f>IF(LEN(Table1[[#This Row],[Firm Names]])&lt;3,Table1[[#This Row],[Firm Names]],IFERROR(LEFT(Table1[[#This Row],[Firm Names]],SEARCH(" ",Table1[[#This Row],[Firm Names]])),Table1[[#This Row],[Firm Names]]))</f>
        <v xml:space="preserve">charles </v>
      </c>
      <c r="C26">
        <v>5393</v>
      </c>
      <c r="D26">
        <v>7147</v>
      </c>
      <c r="E26">
        <v>5.3309099999999998E-2</v>
      </c>
      <c r="F26" s="4">
        <f>PRODUCT(Table1[[#This Row],[pct_with_misc_records]],Table1[[#This Row],[nbrokers]])</f>
        <v>381.00013769999998</v>
      </c>
    </row>
    <row r="27" spans="1:6" x14ac:dyDescent="0.35">
      <c r="A27" t="s">
        <v>29</v>
      </c>
      <c r="B27" t="str">
        <f>IF(LEN(Table1[[#This Row],[Firm Names]])&lt;3,Table1[[#This Row],[Firm Names]],IFERROR(LEFT(Table1[[#This Row],[Firm Names]],SEARCH(" ",Table1[[#This Row],[Firm Names]])),Table1[[#This Row],[Firm Names]]))</f>
        <v xml:space="preserve">pruco </v>
      </c>
      <c r="C27">
        <v>5685</v>
      </c>
      <c r="D27">
        <v>4978</v>
      </c>
      <c r="E27">
        <v>7.7942999999999998E-2</v>
      </c>
      <c r="F27" s="4">
        <f>PRODUCT(Table1[[#This Row],[pct_with_misc_records]],Table1[[#This Row],[nbrokers]])</f>
        <v>388.00025399999998</v>
      </c>
    </row>
    <row r="28" spans="1:6" x14ac:dyDescent="0.35">
      <c r="A28" t="s">
        <v>30</v>
      </c>
      <c r="B28" t="str">
        <f>IF(LEN(Table1[[#This Row],[Firm Names]])&lt;3,Table1[[#This Row],[Firm Names]],IFERROR(LEFT(Table1[[#This Row],[Firm Names]],SEARCH(" ",Table1[[#This Row],[Firm Names]])),Table1[[#This Row],[Firm Names]]))</f>
        <v xml:space="preserve">suntrust </v>
      </c>
      <c r="C28">
        <v>6271</v>
      </c>
      <c r="D28">
        <v>1040</v>
      </c>
      <c r="E28">
        <v>1.2500000000000001E-2</v>
      </c>
      <c r="F28" s="4">
        <f>PRODUCT(Table1[[#This Row],[pct_with_misc_records]],Table1[[#This Row],[nbrokers]])</f>
        <v>13</v>
      </c>
    </row>
    <row r="29" spans="1:6" x14ac:dyDescent="0.35">
      <c r="A29" t="s">
        <v>31</v>
      </c>
      <c r="B29" t="str">
        <f>IF(LEN(Table1[[#This Row],[Firm Names]])&lt;3,Table1[[#This Row],[Firm Names]],IFERROR(LEFT(Table1[[#This Row],[Firm Names]],SEARCH(" ",Table1[[#This Row],[Firm Names]])),Table1[[#This Row],[Firm Names]]))</f>
        <v xml:space="preserve">ameriprise </v>
      </c>
      <c r="C29">
        <v>6363</v>
      </c>
      <c r="D29">
        <v>13549</v>
      </c>
      <c r="E29">
        <v>0.1042143</v>
      </c>
      <c r="F29" s="4">
        <f>PRODUCT(Table1[[#This Row],[pct_with_misc_records]],Table1[[#This Row],[nbrokers]])</f>
        <v>1411.9995506999999</v>
      </c>
    </row>
    <row r="30" spans="1:6" x14ac:dyDescent="0.35">
      <c r="A30" t="s">
        <v>32</v>
      </c>
      <c r="B30" t="str">
        <f>IF(LEN(Table1[[#This Row],[Firm Names]])&lt;3,Table1[[#This Row],[Firm Names]],IFERROR(LEFT(Table1[[#This Row],[Firm Names]],SEARCH(" ",Table1[[#This Row],[Firm Names]])),Table1[[#This Row],[Firm Names]]))</f>
        <v xml:space="preserve">lpl </v>
      </c>
      <c r="C30">
        <v>6413</v>
      </c>
      <c r="D30">
        <v>18093</v>
      </c>
      <c r="E30">
        <v>9.2135099999999998E-2</v>
      </c>
      <c r="F30" s="4">
        <f>PRODUCT(Table1[[#This Row],[pct_with_misc_records]],Table1[[#This Row],[nbrokers]])</f>
        <v>1667.0003643</v>
      </c>
    </row>
    <row r="31" spans="1:6" x14ac:dyDescent="0.35">
      <c r="A31" t="s">
        <v>33</v>
      </c>
      <c r="B31" t="str">
        <f>IF(LEN(Table1[[#This Row],[Firm Names]])&lt;3,Table1[[#This Row],[Firm Names]],IFERROR(LEFT(Table1[[#This Row],[Firm Names]],SEARCH(" ",Table1[[#This Row],[Firm Names]])),Table1[[#This Row],[Firm Names]]))</f>
        <v xml:space="preserve">axa </v>
      </c>
      <c r="C31">
        <v>6627</v>
      </c>
      <c r="D31">
        <v>5233</v>
      </c>
      <c r="E31">
        <v>8.9814599999999994E-2</v>
      </c>
      <c r="F31" s="4">
        <f>PRODUCT(Table1[[#This Row],[pct_with_misc_records]],Table1[[#This Row],[nbrokers]])</f>
        <v>469.99980179999994</v>
      </c>
    </row>
    <row r="32" spans="1:6" x14ac:dyDescent="0.35">
      <c r="A32" t="s">
        <v>34</v>
      </c>
      <c r="B32" t="str">
        <f>IF(LEN(Table1[[#This Row],[Firm Names]])&lt;3,Table1[[#This Row],[Firm Names]],IFERROR(LEFT(Table1[[#This Row],[Firm Names]],SEARCH(" ",Table1[[#This Row],[Firm Names]])),Table1[[#This Row],[Firm Names]]))</f>
        <v xml:space="preserve">raymond </v>
      </c>
      <c r="C32">
        <v>6694</v>
      </c>
      <c r="D32">
        <v>5176</v>
      </c>
      <c r="E32">
        <v>0.1118624</v>
      </c>
      <c r="F32" s="4">
        <f>PRODUCT(Table1[[#This Row],[pct_with_misc_records]],Table1[[#This Row],[nbrokers]])</f>
        <v>578.99978239999996</v>
      </c>
    </row>
    <row r="33" spans="1:6" x14ac:dyDescent="0.35">
      <c r="A33" t="s">
        <v>35</v>
      </c>
      <c r="B33" t="str">
        <f>IF(LEN(Table1[[#This Row],[Firm Names]])&lt;3,Table1[[#This Row],[Firm Names]],IFERROR(LEFT(Table1[[#This Row],[Firm Names]],SEARCH(" ",Table1[[#This Row],[Firm Names]])),Table1[[#This Row],[Firm Names]]))</f>
        <v xml:space="preserve">citigroup </v>
      </c>
      <c r="C33">
        <v>7059</v>
      </c>
      <c r="D33">
        <v>6892</v>
      </c>
      <c r="E33">
        <v>2.8293700000000001E-2</v>
      </c>
      <c r="F33" s="4">
        <f>PRODUCT(Table1[[#This Row],[pct_with_misc_records]],Table1[[#This Row],[nbrokers]])</f>
        <v>195.0001804</v>
      </c>
    </row>
    <row r="34" spans="1:6" x14ac:dyDescent="0.35">
      <c r="A34" t="s">
        <v>36</v>
      </c>
      <c r="B34" t="str">
        <f>IF(LEN(Table1[[#This Row],[Firm Names]])&lt;3,Table1[[#This Row],[Firm Names]],IFERROR(LEFT(Table1[[#This Row],[Firm Names]],SEARCH(" ",Table1[[#This Row],[Firm Names]])),Table1[[#This Row],[Firm Names]]))</f>
        <v xml:space="preserve">nationwide </v>
      </c>
      <c r="C34">
        <v>7110</v>
      </c>
      <c r="D34">
        <v>2011</v>
      </c>
      <c r="E34">
        <v>2.2874200000000001E-2</v>
      </c>
      <c r="F34" s="4">
        <f>PRODUCT(Table1[[#This Row],[pct_with_misc_records]],Table1[[#This Row],[nbrokers]])</f>
        <v>46.000016200000005</v>
      </c>
    </row>
    <row r="35" spans="1:6" x14ac:dyDescent="0.35">
      <c r="A35" t="s">
        <v>37</v>
      </c>
      <c r="B35" t="str">
        <f>IF(LEN(Table1[[#This Row],[Firm Names]])&lt;3,Table1[[#This Row],[Firm Names]],IFERROR(LEFT(Table1[[#This Row],[Firm Names]],SEARCH(" ",Table1[[#This Row],[Firm Names]])),Table1[[#This Row],[Firm Names]]))</f>
        <v xml:space="preserve">vanguard </v>
      </c>
      <c r="C35">
        <v>7452</v>
      </c>
      <c r="D35">
        <v>5777</v>
      </c>
      <c r="E35">
        <v>2.11182E-2</v>
      </c>
      <c r="F35" s="4">
        <f>PRODUCT(Table1[[#This Row],[pct_with_misc_records]],Table1[[#This Row],[nbrokers]])</f>
        <v>121.99984139999999</v>
      </c>
    </row>
    <row r="36" spans="1:6" x14ac:dyDescent="0.35">
      <c r="A36" t="s">
        <v>38</v>
      </c>
      <c r="B36" t="str">
        <f>IF(LEN(Table1[[#This Row],[Firm Names]])&lt;3,Table1[[#This Row],[Firm Names]],IFERROR(LEFT(Table1[[#This Row],[Firm Names]],SEARCH(" ",Table1[[#This Row],[Firm Names]])),Table1[[#This Row],[Firm Names]]))</f>
        <v xml:space="preserve">fsc </v>
      </c>
      <c r="C36">
        <v>7461</v>
      </c>
      <c r="D36">
        <v>1373</v>
      </c>
      <c r="E36">
        <v>0.1158048</v>
      </c>
      <c r="F36" s="4">
        <f>PRODUCT(Table1[[#This Row],[pct_with_misc_records]],Table1[[#This Row],[nbrokers]])</f>
        <v>158.9999904</v>
      </c>
    </row>
    <row r="37" spans="1:6" x14ac:dyDescent="0.35">
      <c r="A37" t="s">
        <v>39</v>
      </c>
      <c r="B37" t="str">
        <f>IF(LEN(Table1[[#This Row],[Firm Names]])&lt;3,Table1[[#This Row],[Firm Names]],IFERROR(LEFT(Table1[[#This Row],[Firm Names]],SEARCH(" ",Table1[[#This Row],[Firm Names]])),Table1[[#This Row],[Firm Names]]))</f>
        <v>pershing</v>
      </c>
      <c r="C37">
        <v>7560</v>
      </c>
      <c r="D37">
        <v>1049</v>
      </c>
      <c r="E37">
        <v>1.7159199999999999E-2</v>
      </c>
      <c r="F37" s="4">
        <f>PRODUCT(Table1[[#This Row],[pct_with_misc_records]],Table1[[#This Row],[nbrokers]])</f>
        <v>18.000000799999999</v>
      </c>
    </row>
    <row r="38" spans="1:6" x14ac:dyDescent="0.35">
      <c r="A38" t="s">
        <v>40</v>
      </c>
      <c r="B38" t="str">
        <f>IF(LEN(Table1[[#This Row],[Firm Names]])&lt;3,Table1[[#This Row],[Firm Names]],IFERROR(LEFT(Table1[[#This Row],[Firm Names]],SEARCH(" ",Table1[[#This Row],[Firm Names]])),Table1[[#This Row],[Firm Names]]))</f>
        <v xml:space="preserve">ubs </v>
      </c>
      <c r="C38">
        <v>7654</v>
      </c>
      <c r="D38">
        <v>1785</v>
      </c>
      <c r="E38">
        <v>1.51261E-2</v>
      </c>
      <c r="F38" s="4">
        <f>PRODUCT(Table1[[#This Row],[pct_with_misc_records]],Table1[[#This Row],[nbrokers]])</f>
        <v>27.0000885</v>
      </c>
    </row>
    <row r="39" spans="1:6" x14ac:dyDescent="0.35">
      <c r="A39" t="s">
        <v>41</v>
      </c>
      <c r="B39" t="str">
        <f>IF(LEN(Table1[[#This Row],[Firm Names]])&lt;3,Table1[[#This Row],[Firm Names]],IFERROR(LEFT(Table1[[#This Row],[Firm Names]],SEARCH(" ",Table1[[#This Row],[Firm Names]])),Table1[[#This Row],[Firm Names]]))</f>
        <v xml:space="preserve">merrill </v>
      </c>
      <c r="C39">
        <v>7691</v>
      </c>
      <c r="D39">
        <v>32107</v>
      </c>
      <c r="E39">
        <v>8.5433099999999998E-2</v>
      </c>
      <c r="F39" s="4">
        <f>PRODUCT(Table1[[#This Row],[pct_with_misc_records]],Table1[[#This Row],[nbrokers]])</f>
        <v>2743.0005416999998</v>
      </c>
    </row>
    <row r="40" spans="1:6" x14ac:dyDescent="0.35">
      <c r="A40" t="s">
        <v>42</v>
      </c>
      <c r="B40" t="str">
        <f>IF(LEN(Table1[[#This Row],[Firm Names]])&lt;3,Table1[[#This Row],[Firm Names]],IFERROR(LEFT(Table1[[#This Row],[Firm Names]],SEARCH(" ",Table1[[#This Row],[Firm Names]])),Table1[[#This Row],[Firm Names]]))</f>
        <v xml:space="preserve">fidelity </v>
      </c>
      <c r="C40">
        <v>7784</v>
      </c>
      <c r="D40">
        <v>12697</v>
      </c>
      <c r="E40">
        <v>3.3157399999999997E-2</v>
      </c>
      <c r="F40" s="4">
        <f>PRODUCT(Table1[[#This Row],[pct_with_misc_records]],Table1[[#This Row],[nbrokers]])</f>
        <v>420.99950779999995</v>
      </c>
    </row>
    <row r="41" spans="1:6" x14ac:dyDescent="0.35">
      <c r="A41" t="s">
        <v>43</v>
      </c>
      <c r="B41" t="str">
        <f>IF(LEN(Table1[[#This Row],[Firm Names]])&lt;3,Table1[[#This Row],[Firm Names]],IFERROR(LEFT(Table1[[#This Row],[Firm Names]],SEARCH(" ",Table1[[#This Row],[Firm Names]])),Table1[[#This Row],[Firm Names]]))</f>
        <v xml:space="preserve">td </v>
      </c>
      <c r="C41">
        <v>7870</v>
      </c>
      <c r="D41">
        <v>3474</v>
      </c>
      <c r="E41">
        <v>4.4329300000000002E-2</v>
      </c>
      <c r="F41" s="4">
        <f>PRODUCT(Table1[[#This Row],[pct_with_misc_records]],Table1[[#This Row],[nbrokers]])</f>
        <v>153.99998820000002</v>
      </c>
    </row>
    <row r="42" spans="1:6" x14ac:dyDescent="0.35">
      <c r="A42" t="s">
        <v>44</v>
      </c>
      <c r="B42" t="str">
        <f>IF(LEN(Table1[[#This Row],[Firm Names]])&lt;3,Table1[[#This Row],[Firm Names]],IFERROR(LEFT(Table1[[#This Row],[Firm Names]],SEARCH(" ",Table1[[#This Row],[Firm Names]])),Table1[[#This Row],[Firm Names]]))</f>
        <v xml:space="preserve">commonwealth </v>
      </c>
      <c r="C42">
        <v>8032</v>
      </c>
      <c r="D42">
        <v>2672</v>
      </c>
      <c r="E42">
        <v>7.6721600000000001E-2</v>
      </c>
      <c r="F42" s="4">
        <f>PRODUCT(Table1[[#This Row],[pct_with_misc_records]],Table1[[#This Row],[nbrokers]])</f>
        <v>205.00011520000001</v>
      </c>
    </row>
    <row r="43" spans="1:6" x14ac:dyDescent="0.35">
      <c r="A43" t="s">
        <v>45</v>
      </c>
      <c r="B43" t="str">
        <f>IF(LEN(Table1[[#This Row],[Firm Names]])&lt;3,Table1[[#This Row],[Firm Names]],IFERROR(LEFT(Table1[[#This Row],[Firm Names]],SEARCH(" ",Table1[[#This Row],[Firm Names]])),Table1[[#This Row],[Firm Names]]))</f>
        <v xml:space="preserve">robert </v>
      </c>
      <c r="C43">
        <v>8158</v>
      </c>
      <c r="D43">
        <v>2344</v>
      </c>
      <c r="E43">
        <v>6.10068E-2</v>
      </c>
      <c r="F43" s="4">
        <f>PRODUCT(Table1[[#This Row],[pct_with_misc_records]],Table1[[#This Row],[nbrokers]])</f>
        <v>142.9999392</v>
      </c>
    </row>
    <row r="44" spans="1:6" x14ac:dyDescent="0.35">
      <c r="A44" t="s">
        <v>46</v>
      </c>
      <c r="B44" t="str">
        <f>IF(LEN(Table1[[#This Row],[Firm Names]])&lt;3,Table1[[#This Row],[Firm Names]],IFERROR(LEFT(Table1[[#This Row],[Firm Names]],SEARCH(" ",Table1[[#This Row],[Firm Names]])),Table1[[#This Row],[Firm Names]]))</f>
        <v xml:space="preserve">ubs </v>
      </c>
      <c r="C44">
        <v>8174</v>
      </c>
      <c r="D44">
        <v>12175</v>
      </c>
      <c r="E44">
        <v>0.1513758</v>
      </c>
      <c r="F44" s="4">
        <f>PRODUCT(Table1[[#This Row],[pct_with_misc_records]],Table1[[#This Row],[nbrokers]])</f>
        <v>1843.0003650000001</v>
      </c>
    </row>
    <row r="45" spans="1:6" x14ac:dyDescent="0.35">
      <c r="A45" t="s">
        <v>47</v>
      </c>
      <c r="B45" t="str">
        <f>IF(LEN(Table1[[#This Row],[Firm Names]])&lt;3,Table1[[#This Row],[Firm Names]],IFERROR(LEFT(Table1[[#This Row],[Firm Names]],SEARCH(" ",Table1[[#This Row],[Firm Names]])),Table1[[#This Row],[Firm Names]]))</f>
        <v>scottrade</v>
      </c>
      <c r="C45">
        <v>8206</v>
      </c>
      <c r="D45">
        <v>1997</v>
      </c>
      <c r="E45">
        <v>3.5553300000000003E-2</v>
      </c>
      <c r="F45" s="4">
        <f>PRODUCT(Table1[[#This Row],[pct_with_misc_records]],Table1[[#This Row],[nbrokers]])</f>
        <v>70.999940100000003</v>
      </c>
    </row>
    <row r="46" spans="1:6" x14ac:dyDescent="0.35">
      <c r="A46" t="s">
        <v>48</v>
      </c>
      <c r="B46" t="str">
        <f>IF(LEN(Table1[[#This Row],[Firm Names]])&lt;3,Table1[[#This Row],[Firm Names]],IFERROR(LEFT(Table1[[#This Row],[Firm Names]],SEARCH(" ",Table1[[#This Row],[Firm Names]])),Table1[[#This Row],[Firm Names]]))</f>
        <v xml:space="preserve">morgan </v>
      </c>
      <c r="C46">
        <v>8209</v>
      </c>
      <c r="D46">
        <v>3807</v>
      </c>
      <c r="E46">
        <v>7.8802000000000004E-3</v>
      </c>
      <c r="F46" s="4">
        <f>PRODUCT(Table1[[#This Row],[pct_with_misc_records]],Table1[[#This Row],[nbrokers]])</f>
        <v>29.999921400000002</v>
      </c>
    </row>
    <row r="47" spans="1:6" x14ac:dyDescent="0.35">
      <c r="A47" t="s">
        <v>49</v>
      </c>
      <c r="B47" t="str">
        <f>IF(LEN(Table1[[#This Row],[Firm Names]])&lt;3,Table1[[#This Row],[Firm Names]],IFERROR(LEFT(Table1[[#This Row],[Firm Names]],SEARCH(" ",Table1[[#This Row],[Firm Names]])),Table1[[#This Row],[Firm Names]]))</f>
        <v xml:space="preserve">t </v>
      </c>
      <c r="C47">
        <v>8348</v>
      </c>
      <c r="D47">
        <v>1741</v>
      </c>
      <c r="E47">
        <v>1.8954599999999999E-2</v>
      </c>
      <c r="F47" s="4">
        <f>PRODUCT(Table1[[#This Row],[pct_with_misc_records]],Table1[[#This Row],[nbrokers]])</f>
        <v>32.999958599999999</v>
      </c>
    </row>
    <row r="48" spans="1:6" x14ac:dyDescent="0.35">
      <c r="A48" t="s">
        <v>50</v>
      </c>
      <c r="B48" t="str">
        <f>IF(LEN(Table1[[#This Row],[Firm Names]])&lt;3,Table1[[#This Row],[Firm Names]],IFERROR(LEFT(Table1[[#This Row],[Firm Names]],SEARCH(" ",Table1[[#This Row],[Firm Names]])),Table1[[#This Row],[Firm Names]]))</f>
        <v xml:space="preserve">pfs </v>
      </c>
      <c r="C48">
        <v>10111</v>
      </c>
      <c r="D48">
        <v>17700</v>
      </c>
      <c r="E48">
        <v>4.8361599999999998E-2</v>
      </c>
      <c r="F48" s="4">
        <f>PRODUCT(Table1[[#This Row],[pct_with_misc_records]],Table1[[#This Row],[nbrokers]])</f>
        <v>856.00031999999999</v>
      </c>
    </row>
    <row r="49" spans="1:6" x14ac:dyDescent="0.35">
      <c r="A49" t="s">
        <v>51</v>
      </c>
      <c r="B49" t="str">
        <f>IF(LEN(Table1[[#This Row],[Firm Names]])&lt;3,Table1[[#This Row],[Firm Names]],IFERROR(LEFT(Table1[[#This Row],[Firm Names]],SEARCH(" ",Table1[[#This Row],[Firm Names]])),Table1[[#This Row],[Firm Names]]))</f>
        <v xml:space="preserve">securities </v>
      </c>
      <c r="C49">
        <v>10205</v>
      </c>
      <c r="D49">
        <v>2546</v>
      </c>
      <c r="E49">
        <v>0.1429694</v>
      </c>
      <c r="F49" s="4">
        <f>PRODUCT(Table1[[#This Row],[pct_with_misc_records]],Table1[[#This Row],[nbrokers]])</f>
        <v>364.00009239999997</v>
      </c>
    </row>
    <row r="50" spans="1:6" x14ac:dyDescent="0.35">
      <c r="A50" t="s">
        <v>52</v>
      </c>
      <c r="B50" t="str">
        <f>IF(LEN(Table1[[#This Row],[Firm Names]])&lt;3,Table1[[#This Row],[Firm Names]],IFERROR(LEFT(Table1[[#This Row],[Firm Names]],SEARCH(" ",Table1[[#This Row],[Firm Names]])),Table1[[#This Row],[Firm Names]]))</f>
        <v xml:space="preserve">cetera </v>
      </c>
      <c r="C50">
        <v>10299</v>
      </c>
      <c r="D50">
        <v>1432</v>
      </c>
      <c r="E50">
        <v>0.1438548</v>
      </c>
      <c r="F50" s="4">
        <f>PRODUCT(Table1[[#This Row],[pct_with_misc_records]],Table1[[#This Row],[nbrokers]])</f>
        <v>206.00007360000001</v>
      </c>
    </row>
    <row r="51" spans="1:6" x14ac:dyDescent="0.35">
      <c r="A51" t="s">
        <v>53</v>
      </c>
      <c r="B51" t="str">
        <f>IF(LEN(Table1[[#This Row],[Firm Names]])&lt;3,Table1[[#This Row],[Firm Names]],IFERROR(LEFT(Table1[[#This Row],[Firm Names]],SEARCH(" ",Table1[[#This Row],[Firm Names]])),Table1[[#This Row],[Firm Names]]))</f>
        <v xml:space="preserve">cetera </v>
      </c>
      <c r="C51">
        <v>10358</v>
      </c>
      <c r="D51">
        <v>1420</v>
      </c>
      <c r="E51">
        <v>3.5915500000000003E-2</v>
      </c>
      <c r="F51" s="4">
        <f>PRODUCT(Table1[[#This Row],[pct_with_misc_records]],Table1[[#This Row],[nbrokers]])</f>
        <v>51.000010000000003</v>
      </c>
    </row>
    <row r="52" spans="1:6" x14ac:dyDescent="0.35">
      <c r="A52" t="s">
        <v>54</v>
      </c>
      <c r="B52" t="str">
        <f>IF(LEN(Table1[[#This Row],[Firm Names]])&lt;3,Table1[[#This Row],[Firm Names]],IFERROR(LEFT(Table1[[#This Row],[Firm Names]],SEARCH(" ",Table1[[#This Row],[Firm Names]])),Table1[[#This Row],[Firm Names]]))</f>
        <v xml:space="preserve">mml </v>
      </c>
      <c r="C52">
        <v>10409</v>
      </c>
      <c r="D52">
        <v>5274</v>
      </c>
      <c r="E52">
        <v>8.3428100000000005E-2</v>
      </c>
      <c r="F52" s="4">
        <f>PRODUCT(Table1[[#This Row],[pct_with_misc_records]],Table1[[#This Row],[nbrokers]])</f>
        <v>439.99979940000003</v>
      </c>
    </row>
    <row r="53" spans="1:6" x14ac:dyDescent="0.35">
      <c r="A53" t="s">
        <v>55</v>
      </c>
      <c r="B53" t="str">
        <f>IF(LEN(Table1[[#This Row],[Firm Names]])&lt;3,Table1[[#This Row],[Firm Names]],IFERROR(LEFT(Table1[[#This Row],[Firm Names]],SEARCH(" ",Table1[[#This Row],[Firm Names]])),Table1[[#This Row],[Firm Names]]))</f>
        <v xml:space="preserve">wells </v>
      </c>
      <c r="C53">
        <v>11025</v>
      </c>
      <c r="D53">
        <v>1797</v>
      </c>
      <c r="E53">
        <v>0.1530328</v>
      </c>
      <c r="F53" s="4">
        <f>PRODUCT(Table1[[#This Row],[pct_with_misc_records]],Table1[[#This Row],[nbrokers]])</f>
        <v>274.9999416</v>
      </c>
    </row>
    <row r="54" spans="1:6" x14ac:dyDescent="0.35">
      <c r="A54" t="s">
        <v>56</v>
      </c>
      <c r="B54" t="str">
        <f>IF(LEN(Table1[[#This Row],[Firm Names]])&lt;3,Table1[[#This Row],[Firm Names]],IFERROR(LEFT(Table1[[#This Row],[Firm Names]],SEARCH(" ",Table1[[#This Row],[Firm Names]])),Table1[[#This Row],[Firm Names]]))</f>
        <v xml:space="preserve">nationwide </v>
      </c>
      <c r="C54">
        <v>11173</v>
      </c>
      <c r="D54">
        <v>1763</v>
      </c>
      <c r="E54">
        <v>5.0482100000000002E-2</v>
      </c>
      <c r="F54" s="4">
        <f>PRODUCT(Table1[[#This Row],[pct_with_misc_records]],Table1[[#This Row],[nbrokers]])</f>
        <v>88.999942300000001</v>
      </c>
    </row>
    <row r="55" spans="1:6" x14ac:dyDescent="0.35">
      <c r="A55" t="s">
        <v>57</v>
      </c>
      <c r="B55" t="str">
        <f>IF(LEN(Table1[[#This Row],[Firm Names]])&lt;3,Table1[[#This Row],[Firm Names]],IFERROR(LEFT(Table1[[#This Row],[Firm Names]],SEARCH(" ",Table1[[#This Row],[Firm Names]])),Table1[[#This Row],[Firm Names]]))</f>
        <v xml:space="preserve">country </v>
      </c>
      <c r="C55">
        <v>12060</v>
      </c>
      <c r="D55">
        <v>1993</v>
      </c>
      <c r="E55">
        <v>4.7666800000000002E-2</v>
      </c>
      <c r="F55" s="4">
        <f>PRODUCT(Table1[[#This Row],[pct_with_misc_records]],Table1[[#This Row],[nbrokers]])</f>
        <v>94.999932400000006</v>
      </c>
    </row>
    <row r="56" spans="1:6" x14ac:dyDescent="0.35">
      <c r="A56" t="s">
        <v>58</v>
      </c>
      <c r="B56" t="str">
        <f>IF(LEN(Table1[[#This Row],[Firm Names]])&lt;3,Table1[[#This Row],[Firm Names]],IFERROR(LEFT(Table1[[#This Row],[Firm Names]],SEARCH(" ",Table1[[#This Row],[Firm Names]])),Table1[[#This Row],[Firm Names]]))</f>
        <v xml:space="preserve">invest </v>
      </c>
      <c r="C56">
        <v>12984</v>
      </c>
      <c r="D56">
        <v>1425</v>
      </c>
      <c r="E56">
        <v>0.10105260000000001</v>
      </c>
      <c r="F56" s="4">
        <f>PRODUCT(Table1[[#This Row],[pct_with_misc_records]],Table1[[#This Row],[nbrokers]])</f>
        <v>143.999955</v>
      </c>
    </row>
    <row r="57" spans="1:6" x14ac:dyDescent="0.35">
      <c r="A57" t="s">
        <v>59</v>
      </c>
      <c r="B57" t="str">
        <f>IF(LEN(Table1[[#This Row],[Firm Names]])&lt;3,Table1[[#This Row],[Firm Names]],IFERROR(LEFT(Table1[[#This Row],[Firm Names]],SEARCH(" ",Table1[[#This Row],[Firm Names]])),Table1[[#This Row],[Firm Names]]))</f>
        <v xml:space="preserve">national </v>
      </c>
      <c r="C57">
        <v>13041</v>
      </c>
      <c r="D57">
        <v>1177</v>
      </c>
      <c r="E57">
        <v>2.12404E-2</v>
      </c>
      <c r="F57" s="4">
        <f>PRODUCT(Table1[[#This Row],[pct_with_misc_records]],Table1[[#This Row],[nbrokers]])</f>
        <v>24.999950800000001</v>
      </c>
    </row>
    <row r="58" spans="1:6" x14ac:dyDescent="0.35">
      <c r="A58" t="s">
        <v>60</v>
      </c>
      <c r="B58" t="str">
        <f>IF(LEN(Table1[[#This Row],[Firm Names]])&lt;3,Table1[[#This Row],[Firm Names]],IFERROR(LEFT(Table1[[#This Row],[Firm Names]],SEARCH(" ",Table1[[#This Row],[Firm Names]])),Table1[[#This Row],[Firm Names]]))</f>
        <v xml:space="preserve">gwfs </v>
      </c>
      <c r="C58">
        <v>13109</v>
      </c>
      <c r="D58">
        <v>2078</v>
      </c>
      <c r="E58">
        <v>2.2136699999999999E-2</v>
      </c>
      <c r="F58" s="4">
        <f>PRODUCT(Table1[[#This Row],[pct_with_misc_records]],Table1[[#This Row],[nbrokers]])</f>
        <v>46.0000626</v>
      </c>
    </row>
    <row r="59" spans="1:6" x14ac:dyDescent="0.35">
      <c r="A59" t="s">
        <v>61</v>
      </c>
      <c r="B59" t="str">
        <f>IF(LEN(Table1[[#This Row],[Firm Names]])&lt;3,Table1[[#This Row],[Firm Names]],IFERROR(LEFT(Table1[[#This Row],[Firm Names]],SEARCH(" ",Table1[[#This Row],[Firm Names]])),Table1[[#This Row],[Firm Names]]))</f>
        <v xml:space="preserve">cetera </v>
      </c>
      <c r="C59">
        <v>13572</v>
      </c>
      <c r="D59">
        <v>2972</v>
      </c>
      <c r="E59">
        <v>7.4697200000000005E-2</v>
      </c>
      <c r="F59" s="4">
        <f>PRODUCT(Table1[[#This Row],[pct_with_misc_records]],Table1[[#This Row],[nbrokers]])</f>
        <v>222.00007840000001</v>
      </c>
    </row>
    <row r="60" spans="1:6" x14ac:dyDescent="0.35">
      <c r="A60" t="s">
        <v>62</v>
      </c>
      <c r="B60" t="str">
        <f>IF(LEN(Table1[[#This Row],[Firm Names]])&lt;3,Table1[[#This Row],[Firm Names]],IFERROR(LEFT(Table1[[#This Row],[Firm Names]],SEARCH(" ",Table1[[#This Row],[Firm Names]])),Table1[[#This Row],[Firm Names]]))</f>
        <v xml:space="preserve">hd </v>
      </c>
      <c r="C60">
        <v>13686</v>
      </c>
      <c r="D60">
        <v>4747</v>
      </c>
      <c r="E60">
        <v>4.3395799999999998E-2</v>
      </c>
      <c r="F60" s="4">
        <f>PRODUCT(Table1[[#This Row],[pct_with_misc_records]],Table1[[#This Row],[nbrokers]])</f>
        <v>205.9998626</v>
      </c>
    </row>
    <row r="61" spans="1:6" x14ac:dyDescent="0.35">
      <c r="A61" t="s">
        <v>63</v>
      </c>
      <c r="B61" t="str">
        <f>IF(LEN(Table1[[#This Row],[Firm Names]])&lt;3,Table1[[#This Row],[Firm Names]],IFERROR(LEFT(Table1[[#This Row],[Firm Names]],SEARCH(" ",Table1[[#This Row],[Firm Names]])),Table1[[#This Row],[Firm Names]]))</f>
        <v xml:space="preserve">metlife </v>
      </c>
      <c r="C61">
        <v>14251</v>
      </c>
      <c r="D61">
        <v>6825</v>
      </c>
      <c r="E61">
        <v>8.11722E-2</v>
      </c>
      <c r="F61" s="4">
        <f>PRODUCT(Table1[[#This Row],[pct_with_misc_records]],Table1[[#This Row],[nbrokers]])</f>
        <v>554.00026500000001</v>
      </c>
    </row>
    <row r="62" spans="1:6" x14ac:dyDescent="0.35">
      <c r="A62" t="s">
        <v>64</v>
      </c>
      <c r="B62" t="str">
        <f>IF(LEN(Table1[[#This Row],[Firm Names]])&lt;3,Table1[[#This Row],[Firm Names]],IFERROR(LEFT(Table1[[#This Row],[Firm Names]],SEARCH(" ",Table1[[#This Row],[Firm Names]])),Table1[[#This Row],[Firm Names]]))</f>
        <v xml:space="preserve">ameritas </v>
      </c>
      <c r="C62">
        <v>14869</v>
      </c>
      <c r="D62">
        <v>1462</v>
      </c>
      <c r="E62">
        <v>9.0971300000000005E-2</v>
      </c>
      <c r="F62" s="4">
        <f>PRODUCT(Table1[[#This Row],[pct_with_misc_records]],Table1[[#This Row],[nbrokers]])</f>
        <v>133.00004060000001</v>
      </c>
    </row>
    <row r="63" spans="1:6" x14ac:dyDescent="0.35">
      <c r="A63" t="s">
        <v>65</v>
      </c>
      <c r="B63" t="str">
        <f>IF(LEN(Table1[[#This Row],[Firm Names]])&lt;3,Table1[[#This Row],[Firm Names]],IFERROR(LEFT(Table1[[#This Row],[Firm Names]],SEARCH(" ",Table1[[#This Row],[Firm Names]])),Table1[[#This Row],[Firm Names]]))</f>
        <v xml:space="preserve">securian </v>
      </c>
      <c r="C63">
        <v>15296</v>
      </c>
      <c r="D63">
        <v>1552</v>
      </c>
      <c r="E63">
        <v>6.8298999999999999E-2</v>
      </c>
      <c r="F63" s="4">
        <f>PRODUCT(Table1[[#This Row],[pct_with_misc_records]],Table1[[#This Row],[nbrokers]])</f>
        <v>106.00004799999999</v>
      </c>
    </row>
    <row r="64" spans="1:6" x14ac:dyDescent="0.35">
      <c r="A64" t="s">
        <v>66</v>
      </c>
      <c r="B64" t="str">
        <f>IF(LEN(Table1[[#This Row],[Firm Names]])&lt;3,Table1[[#This Row],[Firm Names]],IFERROR(LEFT(Table1[[#This Row],[Firm Names]],SEARCH(" ",Table1[[#This Row],[Firm Names]])),Table1[[#This Row],[Firm Names]]))</f>
        <v xml:space="preserve">cetera </v>
      </c>
      <c r="C64">
        <v>15340</v>
      </c>
      <c r="D64">
        <v>1687</v>
      </c>
      <c r="E64">
        <v>6.8761100000000006E-2</v>
      </c>
      <c r="F64" s="4">
        <f>PRODUCT(Table1[[#This Row],[pct_with_misc_records]],Table1[[#This Row],[nbrokers]])</f>
        <v>115.99997570000001</v>
      </c>
    </row>
    <row r="65" spans="1:6" x14ac:dyDescent="0.35">
      <c r="A65" t="s">
        <v>67</v>
      </c>
      <c r="B65" t="str">
        <f>IF(LEN(Table1[[#This Row],[Firm Names]])&lt;3,Table1[[#This Row],[Firm Names]],IFERROR(LEFT(Table1[[#This Row],[Firm Names]],SEARCH(" ",Table1[[#This Row],[Firm Names]])),Table1[[#This Row],[Firm Names]]))</f>
        <v>proequities</v>
      </c>
      <c r="C65">
        <v>15708</v>
      </c>
      <c r="D65">
        <v>1513</v>
      </c>
      <c r="E65">
        <v>7.9312599999999997E-2</v>
      </c>
      <c r="F65" s="4">
        <f>PRODUCT(Table1[[#This Row],[pct_with_misc_records]],Table1[[#This Row],[nbrokers]])</f>
        <v>119.99996379999999</v>
      </c>
    </row>
    <row r="66" spans="1:6" x14ac:dyDescent="0.35">
      <c r="A66" t="s">
        <v>68</v>
      </c>
      <c r="B66" t="str">
        <f>IF(LEN(Table1[[#This Row],[Firm Names]])&lt;3,Table1[[#This Row],[Firm Names]],IFERROR(LEFT(Table1[[#This Row],[Firm Names]],SEARCH(" ",Table1[[#This Row],[Firm Names]])),Table1[[#This Row],[Firm Names]]))</f>
        <v xml:space="preserve">bnp </v>
      </c>
      <c r="C66">
        <v>15794</v>
      </c>
      <c r="D66">
        <v>1109</v>
      </c>
      <c r="E66">
        <v>1.17223E-2</v>
      </c>
      <c r="F66" s="4">
        <f>PRODUCT(Table1[[#This Row],[pct_with_misc_records]],Table1[[#This Row],[nbrokers]])</f>
        <v>13.0000307</v>
      </c>
    </row>
    <row r="67" spans="1:6" x14ac:dyDescent="0.35">
      <c r="A67" t="s">
        <v>69</v>
      </c>
      <c r="B67" t="str">
        <f>IF(LEN(Table1[[#This Row],[Firm Names]])&lt;3,Table1[[#This Row],[Firm Names]],IFERROR(LEFT(Table1[[#This Row],[Firm Names]],SEARCH(" ",Table1[[#This Row],[Firm Names]])),Table1[[#This Row],[Firm Names]]))</f>
        <v xml:space="preserve">transamerica </v>
      </c>
      <c r="C67">
        <v>16164</v>
      </c>
      <c r="D67">
        <v>4866</v>
      </c>
      <c r="E67">
        <v>6.5556900000000001E-2</v>
      </c>
      <c r="F67" s="4">
        <f>PRODUCT(Table1[[#This Row],[pct_with_misc_records]],Table1[[#This Row],[nbrokers]])</f>
        <v>318.99987540000001</v>
      </c>
    </row>
    <row r="68" spans="1:6" x14ac:dyDescent="0.35">
      <c r="A68" t="s">
        <v>70</v>
      </c>
      <c r="B68" t="str">
        <f>IF(LEN(Table1[[#This Row],[Firm Names]])&lt;3,Table1[[#This Row],[Firm Names]],IFERROR(LEFT(Table1[[#This Row],[Firm Names]],SEARCH(" ",Table1[[#This Row],[Firm Names]])),Table1[[#This Row],[Firm Names]]))</f>
        <v xml:space="preserve">the </v>
      </c>
      <c r="C68">
        <v>16986</v>
      </c>
      <c r="D68">
        <v>1134</v>
      </c>
      <c r="E68">
        <v>4.7619000000000002E-2</v>
      </c>
      <c r="F68" s="4">
        <f>PRODUCT(Table1[[#This Row],[pct_with_misc_records]],Table1[[#This Row],[nbrokers]])</f>
        <v>53.999946000000001</v>
      </c>
    </row>
    <row r="69" spans="1:6" x14ac:dyDescent="0.35">
      <c r="A69" t="s">
        <v>71</v>
      </c>
      <c r="B69" t="str">
        <f>IF(LEN(Table1[[#This Row],[Firm Names]])&lt;3,Table1[[#This Row],[Firm Names]],IFERROR(LEFT(Table1[[#This Row],[Firm Names]],SEARCH(" ",Table1[[#This Row],[Firm Names]])),Table1[[#This Row],[Firm Names]]))</f>
        <v xml:space="preserve">mt </v>
      </c>
      <c r="C69">
        <v>17358</v>
      </c>
      <c r="D69">
        <v>1439</v>
      </c>
      <c r="E69">
        <v>2.6407199999999999E-2</v>
      </c>
      <c r="F69" s="4">
        <f>PRODUCT(Table1[[#This Row],[pct_with_misc_records]],Table1[[#This Row],[nbrokers]])</f>
        <v>37.999960799999997</v>
      </c>
    </row>
    <row r="70" spans="1:6" x14ac:dyDescent="0.35">
      <c r="A70" t="s">
        <v>72</v>
      </c>
      <c r="B70" t="str">
        <f>IF(LEN(Table1[[#This Row],[Firm Names]])&lt;3,Table1[[#This Row],[Firm Names]],IFERROR(LEFT(Table1[[#This Row],[Firm Names]],SEARCH(" ",Table1[[#This Row],[Firm Names]])),Table1[[#This Row],[Firm Names]]))</f>
        <v xml:space="preserve">suntrust </v>
      </c>
      <c r="C70">
        <v>17499</v>
      </c>
      <c r="D70">
        <v>1650</v>
      </c>
      <c r="E70">
        <v>0.1</v>
      </c>
      <c r="F70" s="4">
        <f>PRODUCT(Table1[[#This Row],[pct_with_misc_records]],Table1[[#This Row],[nbrokers]])</f>
        <v>165</v>
      </c>
    </row>
    <row r="71" spans="1:6" x14ac:dyDescent="0.35">
      <c r="A71" t="s">
        <v>73</v>
      </c>
      <c r="B71" t="str">
        <f>IF(LEN(Table1[[#This Row],[Firm Names]])&lt;3,Table1[[#This Row],[Firm Names]],IFERROR(LEFT(Table1[[#This Row],[Firm Names]],SEARCH(" ",Table1[[#This Row],[Firm Names]])),Table1[[#This Row],[Firm Names]]))</f>
        <v xml:space="preserve">us </v>
      </c>
      <c r="C71">
        <v>17868</v>
      </c>
      <c r="D71">
        <v>1736</v>
      </c>
      <c r="E71">
        <v>5.7027599999999998E-2</v>
      </c>
      <c r="F71" s="4">
        <f>PRODUCT(Table1[[#This Row],[pct_with_misc_records]],Table1[[#This Row],[nbrokers]])</f>
        <v>98.999913599999999</v>
      </c>
    </row>
    <row r="72" spans="1:6" x14ac:dyDescent="0.35">
      <c r="A72" t="s">
        <v>74</v>
      </c>
      <c r="B72" t="str">
        <f>IF(LEN(Table1[[#This Row],[Firm Names]])&lt;3,Table1[[#This Row],[Firm Names]],IFERROR(LEFT(Table1[[#This Row],[Firm Names]],SEARCH(" ",Table1[[#This Row],[Firm Names]])),Table1[[#This Row],[Firm Names]]))</f>
        <v xml:space="preserve">allstate </v>
      </c>
      <c r="C72">
        <v>18272</v>
      </c>
      <c r="D72">
        <v>8452</v>
      </c>
      <c r="E72">
        <v>6.3890199999999994E-2</v>
      </c>
      <c r="F72" s="4">
        <f>PRODUCT(Table1[[#This Row],[pct_with_misc_records]],Table1[[#This Row],[nbrokers]])</f>
        <v>539.99997039999994</v>
      </c>
    </row>
    <row r="73" spans="1:6" x14ac:dyDescent="0.35">
      <c r="A73" t="s">
        <v>75</v>
      </c>
      <c r="B73" t="str">
        <f>IF(LEN(Table1[[#This Row],[Firm Names]])&lt;3,Table1[[#This Row],[Firm Names]],IFERROR(LEFT(Table1[[#This Row],[Firm Names]],SEARCH(" ",Table1[[#This Row],[Firm Names]])),Table1[[#This Row],[Firm Names]]))</f>
        <v xml:space="preserve">prudential </v>
      </c>
      <c r="C73">
        <v>18353</v>
      </c>
      <c r="D73">
        <v>1234</v>
      </c>
      <c r="E73">
        <v>1.70178E-2</v>
      </c>
      <c r="F73" s="4">
        <f>PRODUCT(Table1[[#This Row],[pct_with_misc_records]],Table1[[#This Row],[nbrokers]])</f>
        <v>20.999965199999998</v>
      </c>
    </row>
    <row r="74" spans="1:6" x14ac:dyDescent="0.35">
      <c r="A74" t="s">
        <v>76</v>
      </c>
      <c r="B74" t="str">
        <f>IF(LEN(Table1[[#This Row],[Firm Names]])&lt;3,Table1[[#This Row],[Firm Names]],IFERROR(LEFT(Table1[[#This Row],[Firm Names]],SEARCH(" ",Table1[[#This Row],[Firm Names]])),Table1[[#This Row],[Firm Names]]))</f>
        <v xml:space="preserve">thrivent </v>
      </c>
      <c r="C74">
        <v>18387</v>
      </c>
      <c r="D74">
        <v>3580</v>
      </c>
      <c r="E74">
        <v>4.35754E-2</v>
      </c>
      <c r="F74" s="4">
        <f>PRODUCT(Table1[[#This Row],[pct_with_misc_records]],Table1[[#This Row],[nbrokers]])</f>
        <v>155.999932</v>
      </c>
    </row>
    <row r="75" spans="1:6" x14ac:dyDescent="0.35">
      <c r="A75" t="s">
        <v>77</v>
      </c>
      <c r="B75" t="str">
        <f>IF(LEN(Table1[[#This Row],[Firm Names]])&lt;3,Table1[[#This Row],[Firm Names]],IFERROR(LEFT(Table1[[#This Row],[Firm Names]],SEARCH(" ",Table1[[#This Row],[Firm Names]])),Table1[[#This Row],[Firm Names]]))</f>
        <v xml:space="preserve">hsbc </v>
      </c>
      <c r="C75">
        <v>19585</v>
      </c>
      <c r="D75">
        <v>2232</v>
      </c>
      <c r="E75">
        <v>3.6290299999999998E-2</v>
      </c>
      <c r="F75" s="4">
        <f>PRODUCT(Table1[[#This Row],[pct_with_misc_records]],Table1[[#This Row],[nbrokers]])</f>
        <v>80.999949599999994</v>
      </c>
    </row>
    <row r="76" spans="1:6" x14ac:dyDescent="0.35">
      <c r="A76" t="s">
        <v>78</v>
      </c>
      <c r="B76" t="str">
        <f>IF(LEN(Table1[[#This Row],[Firm Names]])&lt;3,Table1[[#This Row],[Firm Names]],IFERROR(LEFT(Table1[[#This Row],[Firm Names]],SEARCH(" ",Table1[[#This Row],[Firm Names]])),Table1[[#This Row],[Firm Names]]))</f>
        <v xml:space="preserve">wells </v>
      </c>
      <c r="C76">
        <v>19616</v>
      </c>
      <c r="D76">
        <v>26308</v>
      </c>
      <c r="E76">
        <v>0.1205717</v>
      </c>
      <c r="F76" s="4">
        <f>PRODUCT(Table1[[#This Row],[pct_with_misc_records]],Table1[[#This Row],[nbrokers]])</f>
        <v>3172.0002835999999</v>
      </c>
    </row>
    <row r="77" spans="1:6" x14ac:dyDescent="0.35">
      <c r="A77" t="s">
        <v>79</v>
      </c>
      <c r="B77" t="str">
        <f>IF(LEN(Table1[[#This Row],[Firm Names]])&lt;3,Table1[[#This Row],[Firm Names]],IFERROR(LEFT(Table1[[#This Row],[Firm Names]],SEARCH(" ",Table1[[#This Row],[Firm Names]])),Table1[[#This Row],[Firm Names]]))</f>
        <v xml:space="preserve">barclays </v>
      </c>
      <c r="C77">
        <v>19714</v>
      </c>
      <c r="D77">
        <v>3717</v>
      </c>
      <c r="E77">
        <v>1.8563400000000001E-2</v>
      </c>
      <c r="F77" s="4">
        <f>PRODUCT(Table1[[#This Row],[pct_with_misc_records]],Table1[[#This Row],[nbrokers]])</f>
        <v>69.000157799999997</v>
      </c>
    </row>
    <row r="78" spans="1:6" x14ac:dyDescent="0.35">
      <c r="A78" t="s">
        <v>80</v>
      </c>
      <c r="B78" t="str">
        <f>IF(LEN(Table1[[#This Row],[Firm Names]])&lt;3,Table1[[#This Row],[Firm Names]],IFERROR(LEFT(Table1[[#This Row],[Firm Names]],SEARCH(" ",Table1[[#This Row],[Firm Names]])),Table1[[#This Row],[Firm Names]]))</f>
        <v xml:space="preserve">tiaa </v>
      </c>
      <c r="C78">
        <v>20472</v>
      </c>
      <c r="D78">
        <v>3859</v>
      </c>
      <c r="E78">
        <v>3.7574499999999997E-2</v>
      </c>
      <c r="F78" s="4">
        <f>PRODUCT(Table1[[#This Row],[pct_with_misc_records]],Table1[[#This Row],[nbrokers]])</f>
        <v>144.99999549999998</v>
      </c>
    </row>
    <row r="79" spans="1:6" x14ac:dyDescent="0.35">
      <c r="A79" t="s">
        <v>81</v>
      </c>
      <c r="B79" t="str">
        <f>IF(LEN(Table1[[#This Row],[Firm Names]])&lt;3,Table1[[#This Row],[Firm Names]],IFERROR(LEFT(Table1[[#This Row],[Firm Names]],SEARCH(" ",Table1[[#This Row],[Firm Names]])),Table1[[#This Row],[Firm Names]]))</f>
        <v xml:space="preserve">royal </v>
      </c>
      <c r="C79">
        <v>23131</v>
      </c>
      <c r="D79">
        <v>1975</v>
      </c>
      <c r="E79">
        <v>0.113924</v>
      </c>
      <c r="F79" s="4">
        <f>PRODUCT(Table1[[#This Row],[pct_with_misc_records]],Table1[[#This Row],[nbrokers]])</f>
        <v>224.9999</v>
      </c>
    </row>
    <row r="80" spans="1:6" x14ac:dyDescent="0.35">
      <c r="A80" t="s">
        <v>82</v>
      </c>
      <c r="B80" t="str">
        <f>IF(LEN(Table1[[#This Row],[Firm Names]])&lt;3,Table1[[#This Row],[Firm Names]],IFERROR(LEFT(Table1[[#This Row],[Firm Names]],SEARCH(" ",Table1[[#This Row],[Firm Names]])),Table1[[#This Row],[Firm Names]]))</f>
        <v xml:space="preserve">bbva </v>
      </c>
      <c r="C80">
        <v>27060</v>
      </c>
      <c r="D80">
        <v>1380</v>
      </c>
      <c r="E80">
        <v>5.5797100000000002E-2</v>
      </c>
      <c r="F80" s="4">
        <f>PRODUCT(Table1[[#This Row],[pct_with_misc_records]],Table1[[#This Row],[nbrokers]])</f>
        <v>76.999998000000005</v>
      </c>
    </row>
    <row r="81" spans="1:6" x14ac:dyDescent="0.35">
      <c r="A81" t="s">
        <v>83</v>
      </c>
      <c r="B81" t="str">
        <f>IF(LEN(Table1[[#This Row],[Firm Names]])&lt;3,Table1[[#This Row],[Firm Names]],IFERROR(LEFT(Table1[[#This Row],[Firm Names]],SEARCH(" ",Table1[[#This Row],[Firm Names]])),Table1[[#This Row],[Firm Names]]))</f>
        <v xml:space="preserve">e*trade </v>
      </c>
      <c r="C81">
        <v>29106</v>
      </c>
      <c r="D81">
        <v>1561</v>
      </c>
      <c r="E81">
        <v>4.0999399999999998E-2</v>
      </c>
      <c r="F81" s="4">
        <f>PRODUCT(Table1[[#This Row],[pct_with_misc_records]],Table1[[#This Row],[nbrokers]])</f>
        <v>64.000063400000002</v>
      </c>
    </row>
    <row r="82" spans="1:6" x14ac:dyDescent="0.35">
      <c r="A82" t="s">
        <v>84</v>
      </c>
      <c r="B82" t="str">
        <f>IF(LEN(Table1[[#This Row],[Firm Names]])&lt;3,Table1[[#This Row],[Firm Names]],IFERROR(LEFT(Table1[[#This Row],[Firm Names]],SEARCH(" ",Table1[[#This Row],[Firm Names]])),Table1[[#This Row],[Firm Names]]))</f>
        <v xml:space="preserve">national </v>
      </c>
      <c r="C82">
        <v>29604</v>
      </c>
      <c r="D82">
        <v>1760</v>
      </c>
      <c r="E82">
        <v>0.14034089999999999</v>
      </c>
      <c r="F82" s="4">
        <f>PRODUCT(Table1[[#This Row],[pct_with_misc_records]],Table1[[#This Row],[nbrokers]])</f>
        <v>246.99998399999998</v>
      </c>
    </row>
    <row r="83" spans="1:6" x14ac:dyDescent="0.35">
      <c r="A83" t="s">
        <v>85</v>
      </c>
      <c r="B83" t="str">
        <f>IF(LEN(Table1[[#This Row],[Firm Names]])&lt;3,Table1[[#This Row],[Firm Names]],IFERROR(LEFT(Table1[[#This Row],[Firm Names]],SEARCH(" ",Table1[[#This Row],[Firm Names]])),Table1[[#This Row],[Firm Names]]))</f>
        <v xml:space="preserve">1st </v>
      </c>
      <c r="C83">
        <v>30349</v>
      </c>
      <c r="D83">
        <v>1025</v>
      </c>
      <c r="E83">
        <v>4.7804899999999997E-2</v>
      </c>
      <c r="F83" s="4">
        <f>PRODUCT(Table1[[#This Row],[pct_with_misc_records]],Table1[[#This Row],[nbrokers]])</f>
        <v>49.0000225</v>
      </c>
    </row>
    <row r="84" spans="1:6" x14ac:dyDescent="0.35">
      <c r="A84" t="s">
        <v>86</v>
      </c>
      <c r="B84" t="str">
        <f>IF(LEN(Table1[[#This Row],[Firm Names]])&lt;3,Table1[[#This Row],[Firm Names]],IFERROR(LEFT(Table1[[#This Row],[Firm Names]],SEARCH(" ",Table1[[#This Row],[Firm Names]])),Table1[[#This Row],[Firm Names]]))</f>
        <v xml:space="preserve">rbc </v>
      </c>
      <c r="C84">
        <v>31194</v>
      </c>
      <c r="D84">
        <v>5217</v>
      </c>
      <c r="E84">
        <v>9.83324E-2</v>
      </c>
      <c r="F84" s="4">
        <f>PRODUCT(Table1[[#This Row],[pct_with_misc_records]],Table1[[#This Row],[nbrokers]])</f>
        <v>513.00013079999997</v>
      </c>
    </row>
    <row r="85" spans="1:6" x14ac:dyDescent="0.35">
      <c r="A85" t="s">
        <v>87</v>
      </c>
      <c r="B85" t="str">
        <f>IF(LEN(Table1[[#This Row],[Firm Names]])&lt;3,Table1[[#This Row],[Firm Names]],IFERROR(LEFT(Table1[[#This Row],[Firm Names]],SEARCH(" ",Table1[[#This Row],[Firm Names]])),Table1[[#This Row],[Firm Names]]))</f>
        <v xml:space="preserve">first </v>
      </c>
      <c r="C85">
        <v>32444</v>
      </c>
      <c r="D85">
        <v>1112</v>
      </c>
      <c r="E85">
        <v>0.17715829999999999</v>
      </c>
      <c r="F85" s="4">
        <f>PRODUCT(Table1[[#This Row],[pct_with_misc_records]],Table1[[#This Row],[nbrokers]])</f>
        <v>197.00002959999998</v>
      </c>
    </row>
    <row r="86" spans="1:6" x14ac:dyDescent="0.35">
      <c r="A86" t="s">
        <v>88</v>
      </c>
      <c r="B86" t="str">
        <f>IF(LEN(Table1[[#This Row],[Firm Names]])&lt;3,Table1[[#This Row],[Firm Names]],IFERROR(LEFT(Table1[[#This Row],[Firm Names]],SEARCH(" ",Table1[[#This Row],[Firm Names]])),Table1[[#This Row],[Firm Names]]))</f>
        <v xml:space="preserve">purshe </v>
      </c>
      <c r="C86">
        <v>35747</v>
      </c>
      <c r="D86">
        <v>1224</v>
      </c>
      <c r="E86">
        <v>0.1143791</v>
      </c>
      <c r="F86" s="4">
        <f>PRODUCT(Table1[[#This Row],[pct_with_misc_records]],Table1[[#This Row],[nbrokers]])</f>
        <v>140.00001839999999</v>
      </c>
    </row>
    <row r="87" spans="1:6" x14ac:dyDescent="0.35">
      <c r="A87" t="s">
        <v>89</v>
      </c>
      <c r="B87" t="str">
        <f>IF(LEN(Table1[[#This Row],[Firm Names]])&lt;3,Table1[[#This Row],[Firm Names]],IFERROR(LEFT(Table1[[#This Row],[Firm Names]],SEARCH(" ",Table1[[#This Row],[Firm Names]])),Table1[[#This Row],[Firm Names]]))</f>
        <v xml:space="preserve">blackrock </v>
      </c>
      <c r="C87">
        <v>38642</v>
      </c>
      <c r="D87">
        <v>1442</v>
      </c>
      <c r="E87">
        <v>1.3869599999999999E-2</v>
      </c>
      <c r="F87" s="4">
        <f>PRODUCT(Table1[[#This Row],[pct_with_misc_records]],Table1[[#This Row],[nbrokers]])</f>
        <v>19.9999632</v>
      </c>
    </row>
    <row r="88" spans="1:6" x14ac:dyDescent="0.35">
      <c r="A88" t="s">
        <v>90</v>
      </c>
      <c r="B88" t="str">
        <f>IF(LEN(Table1[[#This Row],[Firm Names]])&lt;3,Table1[[#This Row],[Firm Names]],IFERROR(LEFT(Table1[[#This Row],[Firm Names]],SEARCH(" ",Table1[[#This Row],[Firm Names]])),Table1[[#This Row],[Firm Names]]))</f>
        <v xml:space="preserve">cambridge </v>
      </c>
      <c r="C88">
        <v>39543</v>
      </c>
      <c r="D88">
        <v>3388</v>
      </c>
      <c r="E88">
        <v>9.7992899999999994E-2</v>
      </c>
      <c r="F88" s="4">
        <f>PRODUCT(Table1[[#This Row],[pct_with_misc_records]],Table1[[#This Row],[nbrokers]])</f>
        <v>331.99994519999996</v>
      </c>
    </row>
    <row r="89" spans="1:6" x14ac:dyDescent="0.35">
      <c r="A89" t="s">
        <v>91</v>
      </c>
      <c r="B89" t="str">
        <f>IF(LEN(Table1[[#This Row],[Firm Names]])&lt;3,Table1[[#This Row],[Firm Names]],IFERROR(LEFT(Table1[[#This Row],[Firm Names]],SEARCH(" ",Table1[[#This Row],[Firm Names]])),Table1[[#This Row],[Firm Names]]))</f>
        <v xml:space="preserve">jackson </v>
      </c>
      <c r="C89">
        <v>40178</v>
      </c>
      <c r="D89">
        <v>1034</v>
      </c>
      <c r="E89">
        <v>2.32108E-2</v>
      </c>
      <c r="F89" s="4">
        <f>PRODUCT(Table1[[#This Row],[pct_with_misc_records]],Table1[[#This Row],[nbrokers]])</f>
        <v>23.9999672</v>
      </c>
    </row>
    <row r="90" spans="1:6" x14ac:dyDescent="0.35">
      <c r="A90" t="s">
        <v>92</v>
      </c>
      <c r="B90" t="str">
        <f>IF(LEN(Table1[[#This Row],[Firm Names]])&lt;3,Table1[[#This Row],[Firm Names]],IFERROR(LEFT(Table1[[#This Row],[Firm Names]],SEARCH(" ",Table1[[#This Row],[Firm Names]])),Table1[[#This Row],[Firm Names]]))</f>
        <v xml:space="preserve">nfp </v>
      </c>
      <c r="C90">
        <v>42046</v>
      </c>
      <c r="D90">
        <v>1875</v>
      </c>
      <c r="E90">
        <v>9.2266699999999993E-2</v>
      </c>
      <c r="F90" s="4">
        <f>PRODUCT(Table1[[#This Row],[pct_with_misc_records]],Table1[[#This Row],[nbrokers]])</f>
        <v>173.00006249999998</v>
      </c>
    </row>
    <row r="91" spans="1:6" x14ac:dyDescent="0.35">
      <c r="A91" t="s">
        <v>93</v>
      </c>
      <c r="B91" t="str">
        <f>IF(LEN(Table1[[#This Row],[Firm Names]])&lt;3,Table1[[#This Row],[Firm Names]],IFERROR(LEFT(Table1[[#This Row],[Firm Names]],SEARCH(" ",Table1[[#This Row],[Firm Names]])),Table1[[#This Row],[Firm Names]]))</f>
        <v xml:space="preserve">valic </v>
      </c>
      <c r="C91">
        <v>42803</v>
      </c>
      <c r="D91">
        <v>1633</v>
      </c>
      <c r="E91">
        <v>7.4709100000000001E-2</v>
      </c>
      <c r="F91" s="4">
        <f>PRODUCT(Table1[[#This Row],[pct_with_misc_records]],Table1[[#This Row],[nbrokers]])</f>
        <v>121.9999603</v>
      </c>
    </row>
    <row r="92" spans="1:6" x14ac:dyDescent="0.35">
      <c r="A92" t="s">
        <v>94</v>
      </c>
      <c r="B92" t="str">
        <f>IF(LEN(Table1[[#This Row],[Firm Names]])&lt;3,Table1[[#This Row],[Firm Names]],IFERROR(LEFT(Table1[[#This Row],[Firm Names]],SEARCH(" ",Table1[[#This Row],[Firm Names]])),Table1[[#This Row],[Firm Names]]))</f>
        <v xml:space="preserve">state </v>
      </c>
      <c r="C92">
        <v>43036</v>
      </c>
      <c r="D92">
        <v>15089</v>
      </c>
      <c r="E92">
        <v>4.0294299999999998E-2</v>
      </c>
      <c r="F92" s="4">
        <f>PRODUCT(Table1[[#This Row],[pct_with_misc_records]],Table1[[#This Row],[nbrokers]])</f>
        <v>608.00069269999995</v>
      </c>
    </row>
    <row r="93" spans="1:6" x14ac:dyDescent="0.35">
      <c r="A93" t="s">
        <v>95</v>
      </c>
      <c r="B93" t="str">
        <f>IF(LEN(Table1[[#This Row],[Firm Names]])&lt;3,Table1[[#This Row],[Firm Names]],IFERROR(LEFT(Table1[[#This Row],[Firm Names]],SEARCH(" ",Table1[[#This Row],[Firm Names]])),Table1[[#This Row],[Firm Names]]))</f>
        <v xml:space="preserve">park </v>
      </c>
      <c r="C93">
        <v>46173</v>
      </c>
      <c r="D93">
        <v>2877</v>
      </c>
      <c r="E93">
        <v>7.5773400000000005E-2</v>
      </c>
      <c r="F93" s="4">
        <f>PRODUCT(Table1[[#This Row],[pct_with_misc_records]],Table1[[#This Row],[nbrokers]])</f>
        <v>218.0000718</v>
      </c>
    </row>
    <row r="94" spans="1:6" x14ac:dyDescent="0.35">
      <c r="A94" t="s">
        <v>96</v>
      </c>
      <c r="B94" t="str">
        <f>IF(LEN(Table1[[#This Row],[Firm Names]])&lt;3,Table1[[#This Row],[Firm Names]],IFERROR(LEFT(Table1[[#This Row],[Firm Names]],SEARCH(" ",Table1[[#This Row],[Firm Names]])),Table1[[#This Row],[Firm Names]]))</f>
        <v xml:space="preserve">farmers </v>
      </c>
      <c r="C94">
        <v>103863</v>
      </c>
      <c r="D94">
        <v>6494</v>
      </c>
      <c r="E94">
        <v>3.7111199999999997E-2</v>
      </c>
      <c r="F94" s="4">
        <f>PRODUCT(Table1[[#This Row],[pct_with_misc_records]],Table1[[#This Row],[nbrokers]])</f>
        <v>241.00013279999999</v>
      </c>
    </row>
    <row r="95" spans="1:6" x14ac:dyDescent="0.35">
      <c r="A95" t="s">
        <v>97</v>
      </c>
      <c r="B95" t="str">
        <f>IF(LEN(Table1[[#This Row],[Firm Names]])&lt;3,Table1[[#This Row],[Firm Names]],IFERROR(LEFT(Table1[[#This Row],[Firm Names]],SEARCH(" ",Table1[[#This Row],[Firm Names]])),Table1[[#This Row],[Firm Names]]))</f>
        <v xml:space="preserve">metlife </v>
      </c>
      <c r="C95">
        <v>107622</v>
      </c>
      <c r="D95">
        <v>1152</v>
      </c>
      <c r="E95">
        <v>4.6875E-2</v>
      </c>
      <c r="F95" s="4">
        <f>PRODUCT(Table1[[#This Row],[pct_with_misc_records]],Table1[[#This Row],[nbrokers]])</f>
        <v>54</v>
      </c>
    </row>
    <row r="96" spans="1:6" x14ac:dyDescent="0.35">
      <c r="A96" t="s">
        <v>98</v>
      </c>
      <c r="B96" t="str">
        <f>IF(LEN(Table1[[#This Row],[Firm Names]])&lt;3,Table1[[#This Row],[Firm Names]],IFERROR(LEFT(Table1[[#This Row],[Firm Names]],SEARCH(" ",Table1[[#This Row],[Firm Names]])),Table1[[#This Row],[Firm Names]]))</f>
        <v xml:space="preserve">wells </v>
      </c>
      <c r="C96">
        <v>126292</v>
      </c>
      <c r="D96">
        <v>2876</v>
      </c>
      <c r="E96">
        <v>1.70376E-2</v>
      </c>
      <c r="F96" s="4">
        <f>PRODUCT(Table1[[#This Row],[pct_with_misc_records]],Table1[[#This Row],[nbrokers]])</f>
        <v>49.000137600000002</v>
      </c>
    </row>
    <row r="97" spans="1:6" x14ac:dyDescent="0.35">
      <c r="A97" t="s">
        <v>99</v>
      </c>
      <c r="B97" t="str">
        <f>IF(LEN(Table1[[#This Row],[Firm Names]])&lt;3,Table1[[#This Row],[Firm Names]],IFERROR(LEFT(Table1[[#This Row],[Firm Names]],SEARCH(" ",Table1[[#This Row],[Firm Names]])),Table1[[#This Row],[Firm Names]]))</f>
        <v xml:space="preserve">usaa </v>
      </c>
      <c r="C97">
        <v>129035</v>
      </c>
      <c r="D97">
        <v>1672</v>
      </c>
      <c r="E97">
        <v>2.811E-2</v>
      </c>
      <c r="F97" s="4">
        <f>PRODUCT(Table1[[#This Row],[pct_with_misc_records]],Table1[[#This Row],[nbrokers]])</f>
        <v>46.999919999999996</v>
      </c>
    </row>
    <row r="98" spans="1:6" x14ac:dyDescent="0.35">
      <c r="A98" t="s">
        <v>100</v>
      </c>
      <c r="B98" t="str">
        <f>IF(LEN(Table1[[#This Row],[Firm Names]])&lt;3,Table1[[#This Row],[Firm Names]],IFERROR(LEFT(Table1[[#This Row],[Firm Names]],SEARCH(" ",Table1[[#This Row],[Firm Names]])),Table1[[#This Row],[Firm Names]]))</f>
        <v xml:space="preserve">pnc </v>
      </c>
      <c r="C98">
        <v>129052</v>
      </c>
      <c r="D98">
        <v>2434</v>
      </c>
      <c r="E98">
        <v>4.7658199999999998E-2</v>
      </c>
      <c r="F98" s="4">
        <f>PRODUCT(Table1[[#This Row],[pct_with_misc_records]],Table1[[#This Row],[nbrokers]])</f>
        <v>116.00005879999999</v>
      </c>
    </row>
    <row r="99" spans="1:6" x14ac:dyDescent="0.35">
      <c r="A99" t="s">
        <v>101</v>
      </c>
      <c r="B99" t="str">
        <f>IF(LEN(Table1[[#This Row],[Firm Names]])&lt;3,Table1[[#This Row],[Firm Names]],IFERROR(LEFT(Table1[[#This Row],[Firm Names]],SEARCH(" ",Table1[[#This Row],[Firm Names]])),Table1[[#This Row],[Firm Names]]))</f>
        <v xml:space="preserve">sagepoint </v>
      </c>
      <c r="C99">
        <v>133763</v>
      </c>
      <c r="D99">
        <v>2063</v>
      </c>
      <c r="E99">
        <v>0.120698</v>
      </c>
      <c r="F99" s="4">
        <f>PRODUCT(Table1[[#This Row],[pct_with_misc_records]],Table1[[#This Row],[nbrokers]])</f>
        <v>248.99997400000001</v>
      </c>
    </row>
    <row r="100" spans="1:6" x14ac:dyDescent="0.35">
      <c r="A100" t="s">
        <v>102</v>
      </c>
      <c r="B100" t="str">
        <f>IF(LEN(Table1[[#This Row],[Firm Names]])&lt;3,Table1[[#This Row],[Firm Names]],IFERROR(LEFT(Table1[[#This Row],[Firm Names]],SEARCH(" ",Table1[[#This Row],[Firm Names]])),Table1[[#This Row],[Firm Names]]))</f>
        <v xml:space="preserve">key </v>
      </c>
      <c r="C100">
        <v>136300</v>
      </c>
      <c r="D100">
        <v>1132</v>
      </c>
      <c r="E100">
        <v>6.0070699999999998E-2</v>
      </c>
      <c r="F100" s="4">
        <f>PRODUCT(Table1[[#This Row],[pct_with_misc_records]],Table1[[#This Row],[nbrokers]])</f>
        <v>68.000032399999995</v>
      </c>
    </row>
    <row r="101" spans="1:6" x14ac:dyDescent="0.35">
      <c r="A101" t="s">
        <v>103</v>
      </c>
      <c r="B101" t="str">
        <f>IF(LEN(Table1[[#This Row],[Firm Names]])&lt;3,Table1[[#This Row],[Firm Names]],IFERROR(LEFT(Table1[[#This Row],[Firm Names]],SEARCH(" ",Table1[[#This Row],[Firm Names]])),Table1[[#This Row],[Firm Names]]))</f>
        <v xml:space="preserve">morgan </v>
      </c>
      <c r="C101">
        <v>149777</v>
      </c>
      <c r="D101">
        <v>23618</v>
      </c>
      <c r="E101">
        <v>0.1310441</v>
      </c>
      <c r="F101" s="4">
        <f>PRODUCT(Table1[[#This Row],[pct_with_misc_records]],Table1[[#This Row],[nbrokers]])</f>
        <v>3094.9995537999998</v>
      </c>
    </row>
  </sheetData>
  <phoneticPr fontId="1"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E3A7-7D7E-420F-AD6F-5C88C5198D24}">
  <dimension ref="A3:C18"/>
  <sheetViews>
    <sheetView zoomScale="85" zoomScaleNormal="85" workbookViewId="0">
      <selection activeCell="B4" sqref="B4"/>
    </sheetView>
  </sheetViews>
  <sheetFormatPr defaultRowHeight="14.5" x14ac:dyDescent="0.35"/>
  <cols>
    <col min="1" max="1" width="13.1796875" bestFit="1" customWidth="1"/>
    <col min="2" max="2" width="14.81640625" bestFit="1" customWidth="1"/>
    <col min="3" max="3" width="22.453125" bestFit="1" customWidth="1"/>
  </cols>
  <sheetData>
    <row r="3" spans="1:3" x14ac:dyDescent="0.35">
      <c r="A3" s="1" t="s">
        <v>110</v>
      </c>
      <c r="B3" t="s">
        <v>112</v>
      </c>
      <c r="C3" t="s">
        <v>114</v>
      </c>
    </row>
    <row r="4" spans="1:3" x14ac:dyDescent="0.35">
      <c r="A4" s="2" t="s">
        <v>117</v>
      </c>
      <c r="B4" s="3">
        <v>1432</v>
      </c>
      <c r="C4" s="5">
        <v>206.00007360000001</v>
      </c>
    </row>
    <row r="5" spans="1:3" x14ac:dyDescent="0.35">
      <c r="A5" s="2" t="s">
        <v>118</v>
      </c>
      <c r="B5" s="3">
        <v>1112</v>
      </c>
      <c r="C5" s="5">
        <v>197.00002959999998</v>
      </c>
    </row>
    <row r="6" spans="1:3" x14ac:dyDescent="0.35">
      <c r="A6" s="2" t="s">
        <v>119</v>
      </c>
      <c r="B6" s="3">
        <v>1373</v>
      </c>
      <c r="C6" s="5">
        <v>158.9999904</v>
      </c>
    </row>
    <row r="7" spans="1:3" x14ac:dyDescent="0.35">
      <c r="A7" s="2" t="s">
        <v>120</v>
      </c>
      <c r="B7" s="3">
        <v>1394</v>
      </c>
      <c r="C7" s="5">
        <v>184.99997040000002</v>
      </c>
    </row>
    <row r="8" spans="1:3" x14ac:dyDescent="0.35">
      <c r="A8" s="2" t="s">
        <v>121</v>
      </c>
      <c r="B8" s="3">
        <v>23618</v>
      </c>
      <c r="C8" s="5">
        <v>3094.9995537999998</v>
      </c>
    </row>
    <row r="9" spans="1:3" x14ac:dyDescent="0.35">
      <c r="A9" s="2" t="s">
        <v>122</v>
      </c>
      <c r="B9" s="3">
        <v>1760</v>
      </c>
      <c r="C9" s="5">
        <v>246.99998399999998</v>
      </c>
    </row>
    <row r="10" spans="1:3" x14ac:dyDescent="0.35">
      <c r="A10" s="2" t="s">
        <v>123</v>
      </c>
      <c r="B10" s="3">
        <v>2275</v>
      </c>
      <c r="C10" s="5">
        <v>446.00009999999997</v>
      </c>
    </row>
    <row r="11" spans="1:3" x14ac:dyDescent="0.35">
      <c r="A11" s="2" t="s">
        <v>124</v>
      </c>
      <c r="B11" s="3">
        <v>1224</v>
      </c>
      <c r="C11" s="5">
        <v>140.00001839999999</v>
      </c>
    </row>
    <row r="12" spans="1:3" x14ac:dyDescent="0.35">
      <c r="A12" s="2" t="s">
        <v>125</v>
      </c>
      <c r="B12" s="3">
        <v>5495</v>
      </c>
      <c r="C12" s="5">
        <v>754.99981200000002</v>
      </c>
    </row>
    <row r="13" spans="1:3" x14ac:dyDescent="0.35">
      <c r="A13" s="2" t="s">
        <v>126</v>
      </c>
      <c r="B13" s="3">
        <v>2063</v>
      </c>
      <c r="C13" s="5">
        <v>248.99997400000001</v>
      </c>
    </row>
    <row r="14" spans="1:3" x14ac:dyDescent="0.35">
      <c r="A14" s="2" t="s">
        <v>127</v>
      </c>
      <c r="B14" s="3">
        <v>2546</v>
      </c>
      <c r="C14" s="5">
        <v>364.00009239999997</v>
      </c>
    </row>
    <row r="15" spans="1:3" x14ac:dyDescent="0.35">
      <c r="A15" s="2" t="s">
        <v>128</v>
      </c>
      <c r="B15" s="3">
        <v>4008</v>
      </c>
      <c r="C15" s="5">
        <v>531.99987599999997</v>
      </c>
    </row>
    <row r="16" spans="1:3" x14ac:dyDescent="0.35">
      <c r="A16" s="2" t="s">
        <v>129</v>
      </c>
      <c r="B16" s="3">
        <v>12175</v>
      </c>
      <c r="C16" s="5">
        <v>1843.0003650000001</v>
      </c>
    </row>
    <row r="17" spans="1:3" x14ac:dyDescent="0.35">
      <c r="A17" s="2" t="s">
        <v>130</v>
      </c>
      <c r="B17" s="3">
        <v>28105</v>
      </c>
      <c r="C17" s="5">
        <v>3447.0002251999999</v>
      </c>
    </row>
    <row r="18" spans="1:3" x14ac:dyDescent="0.35">
      <c r="A18" s="2" t="s">
        <v>111</v>
      </c>
      <c r="B18" s="3">
        <v>88580</v>
      </c>
      <c r="C18" s="5">
        <v>11865.0000648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066B-EDB4-4130-94BA-DCE16DD004B2}">
  <dimension ref="A3:C14"/>
  <sheetViews>
    <sheetView workbookViewId="0">
      <selection activeCell="B3" sqref="B3"/>
    </sheetView>
  </sheetViews>
  <sheetFormatPr defaultRowHeight="14.5" x14ac:dyDescent="0.35"/>
  <cols>
    <col min="1" max="1" width="14.36328125" bestFit="1" customWidth="1"/>
    <col min="2" max="2" width="14.7265625" bestFit="1" customWidth="1"/>
    <col min="3" max="3" width="22.1796875" bestFit="1" customWidth="1"/>
    <col min="4" max="4" width="10.1796875" bestFit="1" customWidth="1"/>
    <col min="5" max="5" width="8.6328125" bestFit="1" customWidth="1"/>
    <col min="6" max="6" width="4.1796875" bestFit="1" customWidth="1"/>
    <col min="7" max="7" width="8.08984375" bestFit="1" customWidth="1"/>
    <col min="8" max="8" width="5.36328125" bestFit="1" customWidth="1"/>
    <col min="9" max="9" width="9.26953125" bestFit="1" customWidth="1"/>
    <col min="10" max="10" width="4.54296875" bestFit="1" customWidth="1"/>
    <col min="11" max="11" width="10" bestFit="1" customWidth="1"/>
    <col min="12" max="12" width="6.54296875" bestFit="1" customWidth="1"/>
    <col min="13" max="13" width="7.1796875" bestFit="1" customWidth="1"/>
    <col min="14" max="14" width="8.6328125" bestFit="1" customWidth="1"/>
    <col min="15" max="15" width="14.453125" bestFit="1" customWidth="1"/>
    <col min="16" max="16" width="7.7265625" bestFit="1" customWidth="1"/>
    <col min="17" max="17" width="6.08984375" bestFit="1" customWidth="1"/>
    <col min="18" max="18" width="8.90625" bestFit="1" customWidth="1"/>
    <col min="19" max="19" width="7.81640625" bestFit="1" customWidth="1"/>
    <col min="20" max="20" width="7.6328125" bestFit="1" customWidth="1"/>
    <col min="21" max="21" width="7.81640625" bestFit="1" customWidth="1"/>
    <col min="22" max="22" width="3.453125" bestFit="1" customWidth="1"/>
    <col min="23" max="23" width="7" bestFit="1" customWidth="1"/>
    <col min="24" max="24" width="4.81640625" bestFit="1" customWidth="1"/>
    <col min="25" max="25" width="4.6328125" bestFit="1" customWidth="1"/>
    <col min="26" max="26" width="3.54296875" bestFit="1" customWidth="1"/>
    <col min="27" max="27" width="8.54296875" bestFit="1" customWidth="1"/>
    <col min="28" max="28" width="5.08984375" bestFit="1" customWidth="1"/>
    <col min="29" max="29" width="3.453125" bestFit="1" customWidth="1"/>
    <col min="30" max="30" width="7.08984375" bestFit="1" customWidth="1"/>
    <col min="31" max="31" width="5.08984375" bestFit="1" customWidth="1"/>
    <col min="32" max="32" width="6.26953125" bestFit="1" customWidth="1"/>
    <col min="33" max="33" width="7.6328125" bestFit="1" customWidth="1"/>
    <col min="34" max="34" width="6.90625" bestFit="1" customWidth="1"/>
    <col min="35" max="35" width="7.6328125" bestFit="1" customWidth="1"/>
    <col min="36" max="36" width="2.90625" bestFit="1" customWidth="1"/>
    <col min="37" max="37" width="4.1796875" bestFit="1" customWidth="1"/>
    <col min="38" max="38" width="6.7265625" bestFit="1" customWidth="1"/>
    <col min="39" max="39" width="3.26953125" bestFit="1" customWidth="1"/>
    <col min="40" max="40" width="6.7265625" bestFit="1" customWidth="1"/>
    <col min="41" max="41" width="7.1796875" bestFit="1" customWidth="1"/>
    <col min="42" max="42" width="5" bestFit="1" customWidth="1"/>
    <col min="43" max="43" width="7.7265625" bestFit="1" customWidth="1"/>
    <col min="44" max="44" width="3.6328125" bestFit="1" customWidth="1"/>
    <col min="45" max="45" width="8.1796875" bestFit="1" customWidth="1"/>
    <col min="46" max="46" width="10.7265625" bestFit="1" customWidth="1"/>
    <col min="47" max="47" width="4.08984375" bestFit="1" customWidth="1"/>
    <col min="48" max="48" width="12.90625" bestFit="1" customWidth="1"/>
    <col min="49" max="49" width="5.81640625" bestFit="1" customWidth="1"/>
    <col min="50" max="50" width="12.54296875" bestFit="1" customWidth="1"/>
    <col min="51" max="51" width="5.08984375" bestFit="1" customWidth="1"/>
    <col min="52" max="52" width="8" bestFit="1" customWidth="1"/>
    <col min="53" max="53" width="3.81640625" bestFit="1" customWidth="1"/>
    <col min="54" max="54" width="4.26953125" bestFit="1" customWidth="1"/>
    <col min="55" max="55" width="7.26953125" bestFit="1" customWidth="1"/>
    <col min="56" max="56" width="10.36328125" bestFit="1" customWidth="1"/>
    <col min="57" max="57" width="6.08984375" bestFit="1" customWidth="1"/>
    <col min="58" max="58" width="10" bestFit="1" customWidth="1"/>
    <col min="59" max="59" width="7.08984375" bestFit="1" customWidth="1"/>
    <col min="60" max="60" width="8.81640625" bestFit="1" customWidth="1"/>
    <col min="61" max="61" width="3.90625" bestFit="1" customWidth="1"/>
    <col min="62" max="62" width="6.6328125" bestFit="1" customWidth="1"/>
    <col min="63" max="63" width="5.453125" bestFit="1" customWidth="1"/>
    <col min="64" max="64" width="9.453125" bestFit="1" customWidth="1"/>
    <col min="65" max="65" width="8.81640625" bestFit="1" customWidth="1"/>
    <col min="66" max="66" width="8.26953125" bestFit="1" customWidth="1"/>
    <col min="67" max="67" width="9.1796875" bestFit="1" customWidth="1"/>
    <col min="68" max="68" width="8.08984375" bestFit="1" customWidth="1"/>
    <col min="69" max="69" width="5.54296875" bestFit="1" customWidth="1"/>
    <col min="70" max="70" width="5.36328125" bestFit="1" customWidth="1"/>
    <col min="71" max="71" width="8.36328125" bestFit="1" customWidth="1"/>
    <col min="72" max="72" width="2" bestFit="1" customWidth="1"/>
    <col min="73" max="73" width="3.08984375" bestFit="1" customWidth="1"/>
    <col min="74" max="74" width="4.08984375" bestFit="1" customWidth="1"/>
    <col min="75" max="75" width="8" bestFit="1" customWidth="1"/>
    <col min="76" max="76" width="4.453125" bestFit="1" customWidth="1"/>
    <col min="77" max="77" width="12.26953125" bestFit="1" customWidth="1"/>
    <col min="78" max="78" width="4.26953125" bestFit="1" customWidth="1"/>
    <col min="79" max="79" width="3.1796875" bestFit="1" customWidth="1"/>
    <col min="80" max="80" width="5.1796875" bestFit="1" customWidth="1"/>
    <col min="81" max="81" width="4.90625" bestFit="1" customWidth="1"/>
    <col min="82" max="82" width="9.08984375" bestFit="1" customWidth="1"/>
    <col min="83" max="83" width="5.1796875" bestFit="1" customWidth="1"/>
    <col min="84" max="84" width="7.81640625" bestFit="1" customWidth="1"/>
    <col min="85" max="85" width="5.453125" bestFit="1" customWidth="1"/>
    <col min="86" max="86" width="9.81640625" bestFit="1" customWidth="1"/>
    <col min="87" max="87" width="10.7265625" bestFit="1" customWidth="1"/>
  </cols>
  <sheetData>
    <row r="3" spans="1:3" x14ac:dyDescent="0.35">
      <c r="A3" s="1" t="s">
        <v>110</v>
      </c>
      <c r="B3" t="s">
        <v>112</v>
      </c>
      <c r="C3" t="s">
        <v>114</v>
      </c>
    </row>
    <row r="4" spans="1:3" x14ac:dyDescent="0.35">
      <c r="A4" s="2" t="s">
        <v>133</v>
      </c>
      <c r="B4">
        <v>16750</v>
      </c>
      <c r="C4">
        <v>776.00069999999994</v>
      </c>
    </row>
    <row r="5" spans="1:3" x14ac:dyDescent="0.35">
      <c r="A5" s="2" t="s">
        <v>120</v>
      </c>
      <c r="B5">
        <v>1394</v>
      </c>
      <c r="C5">
        <v>184.99997040000002</v>
      </c>
    </row>
    <row r="6" spans="1:3" x14ac:dyDescent="0.35">
      <c r="A6" s="2" t="s">
        <v>131</v>
      </c>
      <c r="B6">
        <v>26251</v>
      </c>
      <c r="C6">
        <v>899.99978439999995</v>
      </c>
    </row>
    <row r="7" spans="1:3" x14ac:dyDescent="0.35">
      <c r="A7" s="2" t="s">
        <v>132</v>
      </c>
      <c r="B7">
        <v>2419</v>
      </c>
      <c r="C7">
        <v>116.0000375</v>
      </c>
    </row>
    <row r="8" spans="1:3" x14ac:dyDescent="0.35">
      <c r="A8" s="2" t="s">
        <v>123</v>
      </c>
      <c r="B8">
        <v>2275</v>
      </c>
      <c r="C8">
        <v>446.00009999999997</v>
      </c>
    </row>
    <row r="9" spans="1:3" x14ac:dyDescent="0.35">
      <c r="A9" s="2" t="s">
        <v>125</v>
      </c>
      <c r="B9">
        <v>5495</v>
      </c>
      <c r="C9">
        <v>754.99981200000002</v>
      </c>
    </row>
    <row r="10" spans="1:3" x14ac:dyDescent="0.35">
      <c r="A10" s="2" t="s">
        <v>135</v>
      </c>
      <c r="B10">
        <v>1524</v>
      </c>
      <c r="C10">
        <v>123.9999552</v>
      </c>
    </row>
    <row r="11" spans="1:3" x14ac:dyDescent="0.35">
      <c r="A11" s="2" t="s">
        <v>128</v>
      </c>
      <c r="B11">
        <v>4008</v>
      </c>
      <c r="C11">
        <v>531.99987599999997</v>
      </c>
    </row>
    <row r="12" spans="1:3" x14ac:dyDescent="0.35">
      <c r="A12" s="2" t="s">
        <v>136</v>
      </c>
      <c r="B12">
        <v>2749</v>
      </c>
      <c r="C12">
        <v>201.00000750000001</v>
      </c>
    </row>
    <row r="13" spans="1:3" x14ac:dyDescent="0.35">
      <c r="A13" s="2" t="s">
        <v>134</v>
      </c>
      <c r="B13">
        <v>1377</v>
      </c>
      <c r="C13">
        <v>150.00005250000001</v>
      </c>
    </row>
    <row r="14" spans="1:3" x14ac:dyDescent="0.35">
      <c r="A14" s="2" t="s">
        <v>111</v>
      </c>
      <c r="B14">
        <v>64242</v>
      </c>
      <c r="C14">
        <v>4185.0002954999991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9F2D-4F0A-43FD-8BF3-2EDBEDDEB44D}">
  <dimension ref="A1:B5"/>
  <sheetViews>
    <sheetView workbookViewId="0">
      <selection activeCell="D3" sqref="D3"/>
    </sheetView>
  </sheetViews>
  <sheetFormatPr defaultRowHeight="14.5" x14ac:dyDescent="0.35"/>
  <cols>
    <col min="1" max="1" width="21.36328125" customWidth="1"/>
    <col min="2" max="2" width="31.453125" customWidth="1"/>
  </cols>
  <sheetData>
    <row r="1" spans="1:2" x14ac:dyDescent="0.35">
      <c r="A1" t="s">
        <v>104</v>
      </c>
      <c r="B1" t="s">
        <v>105</v>
      </c>
    </row>
    <row r="2" spans="1:2" x14ac:dyDescent="0.35">
      <c r="A2" t="s">
        <v>0</v>
      </c>
      <c r="B2" t="s">
        <v>106</v>
      </c>
    </row>
    <row r="3" spans="1:2" x14ac:dyDescent="0.35">
      <c r="A3" t="s">
        <v>1</v>
      </c>
      <c r="B3" t="s">
        <v>107</v>
      </c>
    </row>
    <row r="4" spans="1:2" x14ac:dyDescent="0.35">
      <c r="A4" t="s">
        <v>2</v>
      </c>
      <c r="B4" t="s">
        <v>108</v>
      </c>
    </row>
    <row r="5" spans="1:2" x14ac:dyDescent="0.35">
      <c r="A5" t="s">
        <v>3</v>
      </c>
      <c r="B5" t="s">
        <v>109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 P a s t e d T a b l e 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 P a s t e d T a b l e 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 C o l u m n s \ F i r m   N a m e s < / K e y > < / D i a g r a m O b j e c t K e y > < D i a g r a m O b j e c t K e y > < K e y > C o l u m n s \ F i r m   N a m e s   S h o r t < / K e y > < / D i a g r a m O b j e c t K e y > < D i a g r a m O b j e c t K e y > < K e y > C o l u m n s \ f i r m _ c r d < / K e y > < / D i a g r a m O b j e c t K e y > < D i a g r a m O b j e c t K e y > < K e y > C o l u m n s \ n b r o k e r s < / K e y > < / D i a g r a m O b j e c t K e y > < D i a g r a m O b j e c t K e y > < K e y > C o l u m n s \ p c t _ w i t h _ m i s c _ r e c o r d s < / K e y > < / D i a g r a m O b j e c t K e y > < D i a g r a m O b j e c t K e y > < K e y > C o l u m n s \ T o t a l _ M i s c _ C a s e s 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 C o l u m n s \ F i r m   N a m e s < / K e y > < / a : K e y > < a : V a l u e   i : t y p e = " M e a s u r e G r i d N o d e V i e w S t a t e " > < L a y e d O u t > t r u e < / L a y e d O u t > < / a : V a l u e > < / a : K e y V a l u e O f D i a g r a m O b j e c t K e y a n y T y p e z b w N T n L X > < a : K e y V a l u e O f D i a g r a m O b j e c t K e y a n y T y p e z b w N T n L X > < a : K e y > < K e y > C o l u m n s \ F i r m   N a m e s   S h o r t < / K e y > < / a : K e y > < a : V a l u e   i : t y p e = " M e a s u r e G r i d N o d e V i e w S t a t e " > < C o l u m n > 1 < / C o l u m n > < L a y e d O u t > t r u e < / L a y e d O u t > < / a : V a l u e > < / a : K e y V a l u e O f D i a g r a m O b j e c t K e y a n y T y p e z b w N T n L X > < a : K e y V a l u e O f D i a g r a m O b j e c t K e y a n y T y p e z b w N T n L X > < a : K e y > < K e y > C o l u m n s \ f i r m _ c r d < / K e y > < / a : K e y > < a : V a l u e   i : t y p e = " M e a s u r e G r i d N o d e V i e w S t a t e " > < C o l u m n > 2 < / C o l u m n > < L a y e d O u t > t r u e < / L a y e d O u t > < / a : V a l u e > < / a : K e y V a l u e O f D i a g r a m O b j e c t K e y a n y T y p e z b w N T n L X > < a : K e y V a l u e O f D i a g r a m O b j e c t K e y a n y T y p e z b w N T n L X > < a : K e y > < K e y > C o l u m n s \ n b r o k e r s < / K e y > < / a : K e y > < a : V a l u e   i : t y p e = " M e a s u r e G r i d N o d e V i e w S t a t e " > < C o l u m n > 3 < / C o l u m n > < L a y e d O u t > t r u e < / L a y e d O u t > < / a : V a l u e > < / a : K e y V a l u e O f D i a g r a m O b j e c t K e y a n y T y p e z b w N T n L X > < a : K e y V a l u e O f D i a g r a m O b j e c t K e y a n y T y p e z b w N T n L X > < a : K e y > < K e y > C o l u m n s \ p c t _ w i t h _ m i s c _ r e c o r d s < / K e y > < / a : K e y > < a : V a l u e   i : t y p e = " M e a s u r e G r i d N o d e V i e w S t a t e " > < C o l u m n > 4 < / C o l u m n > < L a y e d O u t > t r u e < / L a y e d O u t > < / a : V a l u e > < / a : K e y V a l u e O f D i a g r a m O b j e c t K e y a n y T y p e z b w N T n L X > < a : K e y V a l u e O f D i a g r a m O b j e c t K e y a n y T y p e z b w N T n L X > < a : K e y > < K e y > C o l u m n s \ T o t a l _ M i s c _ C a s e s < / K e y > < / a : K e y > < a : V a l u e   i : t y p e = " M e a s u r e G r i d N o d e V i e w S t a t e " > < C o l u m n > 5 < / C o l u m n > < L a y e d O u t > t r u e < / L a y e d O u t > < / a : V a l u 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 P a s t e d T a b l e 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 P a s t e d T a b l e 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 C o l u m n s \ F i r m   N a m e s < / K e y > < / a : K e y > < a : V a l u e   i : t y p e = " T a b l e W i d g e t B a s e V i e w S t a t e " / > < / a : K e y V a l u e O f D i a g r a m O b j e c t K e y a n y T y p e z b w N T n L X > < a : K e y V a l u e O f D i a g r a m O b j e c t K e y a n y T y p e z b w N T n L X > < a : K e y > < K e y > C o l u m n s \ F i r m   N a m e s   S h o r t < / K e y > < / a : K e y > < a : V a l u e   i : t y p e = " T a b l e W i d g e t B a s e V i e w S t a t e " / > < / a : K e y V a l u e O f D i a g r a m O b j e c t K e y a n y T y p e z b w N T n L X > < a : K e y V a l u e O f D i a g r a m O b j e c t K e y a n y T y p e z b w N T n L X > < a : K e y > < K e y > C o l u m n s \ f i r m _ c r d < / K e y > < / a : K e y > < a : V a l u e   i : t y p e = " T a b l e W i d g e t B a s e V i e w S t a t e " / > < / a : K e y V a l u e O f D i a g r a m O b j e c t K e y a n y T y p e z b w N T n L X > < a : K e y V a l u e O f D i a g r a m O b j e c t K e y a n y T y p e z b w N T n L X > < a : K e y > < K e y > C o l u m n s \ n b r o k e r s < / K e y > < / a : K e y > < a : V a l u e   i : t y p e = " T a b l e W i d g e t B a s e V i e w S t a t e " / > < / a : K e y V a l u e O f D i a g r a m O b j e c t K e y a n y T y p e z b w N T n L X > < a : K e y V a l u e O f D i a g r a m O b j e c t K e y a n y T y p e z b w N T n L X > < a : K e y > < K e y > C o l u m n s \ p c t _ w i t h _ m i s c _ r e c o r d s < / K e y > < / a : K e y > < a : V a l u e   i : t y p e = " T a b l e W i d g e t B a s e V i e w S t a t e " / > < / a : K e y V a l u e O f D i a g r a m O b j e c t K e y a n y T y p e z b w N T n L X > < a : K e y V a l u e O f D i a g r a m O b j e c t K e y a n y T y p e z b w N T n L X > < a : K e y > < K e y > C o l u m n s \ T o t a l _ M i s c _ C a s e s 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H i d d e n " > < 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 2 0 2 3 - 0 7 - 2 0 T 0 4 : 3 5 : 5 2 . 1 0 7 1 6 5 5 - 0 4 : 0 0 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P a s t e d T a b l 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P a s t e d T a b l e ] ] > < / C u s t o m C o n t e n t > < / G e m i n i > 
</file>

<file path=customXml/item8.xml>��< ? x m l   v e r s i o n = " 1 . 0 "   e n c o d i n g = " U T F - 1 6 " ? > < G e m i n i   x m l n s = " h t t p : / / g e m i n i / p i v o t c u s t o m i z a t i o n / T a b l e X M L _ P a s t e d T a b l e " > < C u s t o m C o n t e n t > < ! [ C D A T A [ < T a b l e W i d g e t G r i d S e r i a l i z a t i o n   x m l n s : x s d = " h t t p : / / w w w . w 3 . o r g / 2 0 0 1 / X M L S c h e m a "   x m l n s : x s i = " h t t p : / / w w w . w 3 . o r g / 2 0 0 1 / X M L S c h e m a - i n s t a n c e " > < C o l u m n S u g g e s t e d T y p e > < i t e m > < k e y > < s t r i n g > F i r m   N a m e s < / s t r i n g > < / k e y > < v a l u e > < s t r i n g > W C h a r < / s t r i n g > < / v a l u e > < / i t e m > < i t e m > < k e y > < s t r i n g > F i r m   N a m e s   S h o r t < / s t r i n g > < / k e y > < v a l u e > < s t r i n g > W C h a r < / s t r i n g > < / v a l u e > < / i t e m > < i t e m > < k e y > < s t r i n g > f i r m _ c r d < / s t r i n g > < / k e y > < v a l u e > < s t r i n g > B i g I n t < / s t r i n g > < / v a l u e > < / i t e m > < i t e m > < k e y > < s t r i n g > n b r o k e r s < / s t r i n g > < / k e y > < v a l u e > < s t r i n g > B i g I n t < / s t r i n g > < / v a l u e > < / i t e m > < i t e m > < k e y > < s t r i n g > p c t _ w i t h _ m i s c _ r e c o r d s < / s t r i n g > < / k e y > < v a l u e > < s t r i n g > D o u b l e < / s t r i n g > < / v a l u e > < / i t e m > < i t e m > < k e y > < s t r i n g > T o t a l _ M i s c _ C a s e s < / s t r i n g > < / k e y > < v a l u e > < s t r i n g > D o u b l e < / s t r i n g > < / v a l u e > < / i t e m > < / C o l u m n S u g g e s t e d T y p e > < C o l u m n F o r m a t   / > < C o l u m n A c c u r a c y   / > < C o l u m n C u r r e n c y S y m b o l   / > < C o l u m n P o s i t i v e P a t t e r n   / > < C o l u m n N e g a t i v e P a t t e r n   / > < C o l u m n W i d t h s > < i t e m > < k e y > < s t r i n g > F i r m   N a m e s < / s t r i n g > < / k e y > < v a l u e > < i n t > 1 5 8 < / i n t > < / v a l u e > < / i t e m > < i t e m > < k e y > < s t r i n g > F i r m   N a m e s   S h o r t < / s t r i n g > < / k e y > < v a l u e > < i n t > 2 1 2 < / i n t > < / v a l u e > < / i t e m > < i t e m > < k e y > < s t r i n g > f i r m _ c r d < / s t r i n g > < / k e y > < v a l u e > < i n t > 1 2 7 < / i n t > < / v a l u e > < / i t e m > < i t e m > < k e y > < s t r i n g > n b r o k e r s < / s t r i n g > < / k e y > < v a l u e > < i n t > 1 3 0 < / i n t > < / v a l u e > < / i t e m > < i t e m > < k e y > < s t r i n g > p c t _ w i t h _ m i s c _ r e c o r d s < / s t r i n g > < / k e y > < v a l u e > < i n t > 2 6 0 < / i n t > < / v a l u e > < / i t e m > < i t e m > < k e y > < s t r i n g > T o t a l _ M i s c _ C a s e s < / s t r i n g > < / k e y > < v a l u e > < i n t > 2 0 9 < / i n t > < / v a l u e > < / i t e m > < / C o l u m n W i d t h s > < C o l u m n D i s p l a y I n d e x > < i t e m > < k e y > < s t r i n g > F i r m   N a m e s < / s t r i n g > < / k e y > < v a l u e > < i n t > 0 < / i n t > < / v a l u e > < / i t e m > < i t e m > < k e y > < s t r i n g > F i r m   N a m e s   S h o r t < / s t r i n g > < / k e y > < v a l u e > < i n t > 1 < / i n t > < / v a l u e > < / i t e m > < i t e m > < k e y > < s t r i n g > f i r m _ c r d < / s t r i n g > < / k e y > < v a l u e > < i n t > 2 < / i n t > < / v a l u e > < / i t e m > < i t e m > < k e y > < s t r i n g > n b r o k e r s < / s t r i n g > < / k e y > < v a l u e > < i n t > 3 < / i n t > < / v a l u e > < / i t e m > < i t e m > < k e y > < s t r i n g > p c t _ w i t h _ m i s c _ r e c o r d s < / s t r i n g > < / k e y > < v a l u e > < i n t > 4 < / i n t > < / v a l u e > < / i t e m > < i t e m > < k e y > < s t r i n g > T o t a l _ M i s c _ C a s e s < / 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 P a s t e d T a b l e 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35B44E6-C7EB-41CA-BC2B-355178637025}">
  <ds:schemaRefs/>
</ds:datastoreItem>
</file>

<file path=customXml/itemProps10.xml><?xml version="1.0" encoding="utf-8"?>
<ds:datastoreItem xmlns:ds="http://schemas.openxmlformats.org/officeDocument/2006/customXml" ds:itemID="{CCCECB3F-C7AC-417D-8B32-189D8CF20541}">
  <ds:schemaRefs/>
</ds:datastoreItem>
</file>

<file path=customXml/itemProps11.xml><?xml version="1.0" encoding="utf-8"?>
<ds:datastoreItem xmlns:ds="http://schemas.openxmlformats.org/officeDocument/2006/customXml" ds:itemID="{B96A137F-72EE-416C-A5F5-3602E5A9FB43}">
  <ds:schemaRefs/>
</ds:datastoreItem>
</file>

<file path=customXml/itemProps12.xml><?xml version="1.0" encoding="utf-8"?>
<ds:datastoreItem xmlns:ds="http://schemas.openxmlformats.org/officeDocument/2006/customXml" ds:itemID="{438796A8-C1BD-43E1-A138-198C8B50B0D5}">
  <ds:schemaRefs/>
</ds:datastoreItem>
</file>

<file path=customXml/itemProps13.xml><?xml version="1.0" encoding="utf-8"?>
<ds:datastoreItem xmlns:ds="http://schemas.openxmlformats.org/officeDocument/2006/customXml" ds:itemID="{9ED1DC46-7EA5-4863-A334-674131155E8B}">
  <ds:schemaRefs/>
</ds:datastoreItem>
</file>

<file path=customXml/itemProps14.xml><?xml version="1.0" encoding="utf-8"?>
<ds:datastoreItem xmlns:ds="http://schemas.openxmlformats.org/officeDocument/2006/customXml" ds:itemID="{D07D5A3C-8B38-4ECA-B791-E244E9BEBC88}">
  <ds:schemaRefs/>
</ds:datastoreItem>
</file>

<file path=customXml/itemProps15.xml><?xml version="1.0" encoding="utf-8"?>
<ds:datastoreItem xmlns:ds="http://schemas.openxmlformats.org/officeDocument/2006/customXml" ds:itemID="{1B0863C3-D462-4817-A3F1-6F56CA48722A}">
  <ds:schemaRefs/>
</ds:datastoreItem>
</file>

<file path=customXml/itemProps16.xml><?xml version="1.0" encoding="utf-8"?>
<ds:datastoreItem xmlns:ds="http://schemas.openxmlformats.org/officeDocument/2006/customXml" ds:itemID="{F60E48C0-14E0-4896-B30D-DE3061C07198}">
  <ds:schemaRefs/>
</ds:datastoreItem>
</file>

<file path=customXml/itemProps2.xml><?xml version="1.0" encoding="utf-8"?>
<ds:datastoreItem xmlns:ds="http://schemas.openxmlformats.org/officeDocument/2006/customXml" ds:itemID="{3FC36742-78BB-4DDA-924D-2902484B2C3E}">
  <ds:schemaRefs/>
</ds:datastoreItem>
</file>

<file path=customXml/itemProps3.xml><?xml version="1.0" encoding="utf-8"?>
<ds:datastoreItem xmlns:ds="http://schemas.openxmlformats.org/officeDocument/2006/customXml" ds:itemID="{6D23DA7C-801A-43DF-90F8-D9C8E3D0E5AE}">
  <ds:schemaRefs/>
</ds:datastoreItem>
</file>

<file path=customXml/itemProps4.xml><?xml version="1.0" encoding="utf-8"?>
<ds:datastoreItem xmlns:ds="http://schemas.openxmlformats.org/officeDocument/2006/customXml" ds:itemID="{42E03B47-F33F-44AB-9D30-49035C35C8E6}">
  <ds:schemaRefs/>
</ds:datastoreItem>
</file>

<file path=customXml/itemProps5.xml><?xml version="1.0" encoding="utf-8"?>
<ds:datastoreItem xmlns:ds="http://schemas.openxmlformats.org/officeDocument/2006/customXml" ds:itemID="{39031019-DD8E-4397-B60A-A0B84D92A1A4}">
  <ds:schemaRefs/>
</ds:datastoreItem>
</file>

<file path=customXml/itemProps6.xml><?xml version="1.0" encoding="utf-8"?>
<ds:datastoreItem xmlns:ds="http://schemas.openxmlformats.org/officeDocument/2006/customXml" ds:itemID="{D5028802-127C-413E-A801-2C09CDD40396}">
  <ds:schemaRefs/>
</ds:datastoreItem>
</file>

<file path=customXml/itemProps7.xml><?xml version="1.0" encoding="utf-8"?>
<ds:datastoreItem xmlns:ds="http://schemas.openxmlformats.org/officeDocument/2006/customXml" ds:itemID="{3D1A4F3C-0232-4A6C-B938-5C599A61EAEC}">
  <ds:schemaRefs/>
</ds:datastoreItem>
</file>

<file path=customXml/itemProps8.xml><?xml version="1.0" encoding="utf-8"?>
<ds:datastoreItem xmlns:ds="http://schemas.openxmlformats.org/officeDocument/2006/customXml" ds:itemID="{7045DFB2-5D28-486C-BAAC-8684EE598123}">
  <ds:schemaRefs/>
</ds:datastoreItem>
</file>

<file path=customXml/itemProps9.xml><?xml version="1.0" encoding="utf-8"?>
<ds:datastoreItem xmlns:ds="http://schemas.openxmlformats.org/officeDocument/2006/customXml" ds:itemID="{44CF61CD-CF02-403A-ACF3-1BD97AA22F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Market_Conduct_Data_Analysis_Pr</vt:lpstr>
      <vt:lpstr>Top_Misc_Firms</vt:lpstr>
      <vt:lpstr>Top_Firms</vt:lpstr>
      <vt:lpstr>Descriptions</vt:lpstr>
      <vt:lpstr>Firm_Names</vt:lpstr>
      <vt:lpstr>no_of_brokers</vt:lpstr>
      <vt:lpstr>Short_Names</vt:lpstr>
      <vt:lpstr>top_misc_record</vt:lpstr>
      <vt:lpstr>top_msc_brokers</vt:lpstr>
      <vt:lpstr>top_msc_pct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 Sarfaraz</dc:creator>
  <cp:lastModifiedBy>Saad Sarfaraz</cp:lastModifiedBy>
  <dcterms:created xsi:type="dcterms:W3CDTF">2023-07-13T23:16:57Z</dcterms:created>
  <dcterms:modified xsi:type="dcterms:W3CDTF">2023-07-23T22:42:55Z</dcterms:modified>
</cp:coreProperties>
</file>