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iko9\OneDrive\Desktop\AUC\313\"/>
    </mc:Choice>
  </mc:AlternateContent>
  <xr:revisionPtr revIDLastSave="0" documentId="13_ncr:1_{DB9BB00B-4911-4DCD-BF72-D02FD2AC47E0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Question 1" sheetId="1" r:id="rId1"/>
    <sheet name="Question 2" sheetId="2" r:id="rId2"/>
    <sheet name="Question 3 Newton Raphson" sheetId="3" r:id="rId3"/>
    <sheet name="Question 3 Secant Method" sheetId="4" r:id="rId4"/>
  </sheets>
  <calcPr calcId="181029" iterate="1" iterateCount="10000" iterateDelta="1.0000000000000001E-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2" i="2" l="1"/>
  <c r="J20" i="2"/>
  <c r="J21" i="2"/>
  <c r="J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J2" i="2"/>
  <c r="D11" i="4" l="1"/>
  <c r="C11" i="4"/>
  <c r="E11" i="4" s="1"/>
  <c r="D3" i="4"/>
  <c r="B4" i="4"/>
  <c r="D4" i="4" s="1"/>
  <c r="C3" i="4"/>
  <c r="E3" i="4" s="1"/>
  <c r="A147" i="3"/>
  <c r="C147" i="3" s="1"/>
  <c r="B147" i="3"/>
  <c r="A59" i="3"/>
  <c r="B59" i="3" s="1"/>
  <c r="C59" i="3"/>
  <c r="D59" i="3"/>
  <c r="A33" i="3"/>
  <c r="C33" i="3" s="1"/>
  <c r="B33" i="3"/>
  <c r="A7" i="3"/>
  <c r="B7" i="3" s="1"/>
  <c r="D7" i="3" s="1"/>
  <c r="C7" i="3"/>
  <c r="C3" i="3"/>
  <c r="G7" i="3"/>
  <c r="H7" i="3" s="1"/>
  <c r="H4" i="3"/>
  <c r="H3" i="3"/>
  <c r="B3" i="3"/>
  <c r="I3" i="3"/>
  <c r="E13" i="2"/>
  <c r="D13" i="2"/>
  <c r="D3" i="2"/>
  <c r="E3" i="2"/>
  <c r="C3" i="2"/>
  <c r="F3" i="2" s="1"/>
  <c r="B14" i="1"/>
  <c r="B3" i="1"/>
  <c r="B4" i="1"/>
  <c r="B5" i="1"/>
  <c r="B6" i="1"/>
  <c r="B7" i="1"/>
  <c r="B8" i="1"/>
  <c r="B9" i="1"/>
  <c r="B10" i="1"/>
  <c r="B11" i="1"/>
  <c r="B12" i="1"/>
  <c r="B13" i="1"/>
  <c r="B2" i="1"/>
  <c r="A4" i="2" l="1"/>
  <c r="D4" i="2" s="1"/>
  <c r="C13" i="2"/>
  <c r="F13" i="2" s="1"/>
  <c r="A14" i="2" s="1"/>
  <c r="F11" i="4"/>
  <c r="A12" i="4"/>
  <c r="F3" i="4"/>
  <c r="A4" i="4"/>
  <c r="D147" i="3"/>
  <c r="E59" i="3"/>
  <c r="A60" i="3"/>
  <c r="D33" i="3"/>
  <c r="E7" i="3"/>
  <c r="A8" i="3"/>
  <c r="I7" i="3"/>
  <c r="J7" i="3" s="1"/>
  <c r="J3" i="3"/>
  <c r="G4" i="3" s="1"/>
  <c r="D3" i="3"/>
  <c r="E3" i="3" s="1"/>
  <c r="B4" i="2"/>
  <c r="E4" i="2" s="1"/>
  <c r="B14" i="2" l="1"/>
  <c r="E14" i="2" s="1"/>
  <c r="D12" i="4"/>
  <c r="B5" i="4"/>
  <c r="D5" i="4" s="1"/>
  <c r="C12" i="4"/>
  <c r="E12" i="4" s="1"/>
  <c r="C4" i="4"/>
  <c r="E4" i="4" s="1"/>
  <c r="E147" i="3"/>
  <c r="A148" i="3"/>
  <c r="C60" i="3"/>
  <c r="B60" i="3"/>
  <c r="D60" i="3" s="1"/>
  <c r="E33" i="3"/>
  <c r="A34" i="3"/>
  <c r="B8" i="3"/>
  <c r="D8" i="3" s="1"/>
  <c r="C8" i="3"/>
  <c r="K7" i="3"/>
  <c r="G8" i="3"/>
  <c r="K3" i="3"/>
  <c r="I4" i="3"/>
  <c r="A4" i="3"/>
  <c r="D14" i="2"/>
  <c r="C4" i="2"/>
  <c r="C14" i="2" l="1"/>
  <c r="F14" i="2" s="1"/>
  <c r="B15" i="2" s="1"/>
  <c r="A13" i="4"/>
  <c r="F12" i="4"/>
  <c r="A5" i="4"/>
  <c r="F4" i="4"/>
  <c r="B148" i="3"/>
  <c r="C148" i="3"/>
  <c r="D148" i="3" s="1"/>
  <c r="E60" i="3"/>
  <c r="A61" i="3"/>
  <c r="B34" i="3"/>
  <c r="D34" i="3" s="1"/>
  <c r="C34" i="3"/>
  <c r="E8" i="3"/>
  <c r="A9" i="3"/>
  <c r="C4" i="3"/>
  <c r="B4" i="3"/>
  <c r="D4" i="3" s="1"/>
  <c r="E4" i="3" s="1"/>
  <c r="I8" i="3"/>
  <c r="H8" i="3"/>
  <c r="J8" i="3" s="1"/>
  <c r="K8" i="3" s="1"/>
  <c r="J4" i="3"/>
  <c r="G5" i="3" s="1"/>
  <c r="H5" i="3" s="1"/>
  <c r="G4" i="2"/>
  <c r="F4" i="2"/>
  <c r="G14" i="2" l="1"/>
  <c r="D13" i="4"/>
  <c r="C13" i="4"/>
  <c r="E13" i="4" s="1"/>
  <c r="B6" i="4"/>
  <c r="D6" i="4" s="1"/>
  <c r="C5" i="4"/>
  <c r="E5" i="4" s="1"/>
  <c r="A149" i="3"/>
  <c r="E148" i="3"/>
  <c r="C61" i="3"/>
  <c r="B61" i="3"/>
  <c r="D61" i="3" s="1"/>
  <c r="A35" i="3"/>
  <c r="E34" i="3"/>
  <c r="C9" i="3"/>
  <c r="B9" i="3"/>
  <c r="D9" i="3" s="1"/>
  <c r="K4" i="3"/>
  <c r="I5" i="3"/>
  <c r="A5" i="3"/>
  <c r="B5" i="3" s="1"/>
  <c r="A15" i="2"/>
  <c r="D15" i="2" s="1"/>
  <c r="E15" i="2"/>
  <c r="B5" i="2"/>
  <c r="E5" i="2" s="1"/>
  <c r="A5" i="2"/>
  <c r="C15" i="2" l="1"/>
  <c r="G15" i="2" s="1"/>
  <c r="F13" i="4"/>
  <c r="A14" i="4"/>
  <c r="A6" i="4"/>
  <c r="F5" i="4"/>
  <c r="C149" i="3"/>
  <c r="B149" i="3"/>
  <c r="D149" i="3" s="1"/>
  <c r="A62" i="3"/>
  <c r="E61" i="3"/>
  <c r="C35" i="3"/>
  <c r="D35" i="3" s="1"/>
  <c r="B35" i="3"/>
  <c r="E9" i="3"/>
  <c r="A10" i="3"/>
  <c r="J5" i="3"/>
  <c r="G6" i="3" s="1"/>
  <c r="H6" i="3" s="1"/>
  <c r="C5" i="3"/>
  <c r="D5" i="3" s="1"/>
  <c r="E5" i="3" s="1"/>
  <c r="C5" i="2"/>
  <c r="D5" i="2"/>
  <c r="F15" i="2" l="1"/>
  <c r="B16" i="2" s="1"/>
  <c r="E16" i="2" s="1"/>
  <c r="D14" i="4"/>
  <c r="C14" i="4"/>
  <c r="E14" i="4" s="1"/>
  <c r="B7" i="4"/>
  <c r="D7" i="4" s="1"/>
  <c r="C6" i="4"/>
  <c r="E6" i="4" s="1"/>
  <c r="E149" i="3"/>
  <c r="A150" i="3"/>
  <c r="B62" i="3"/>
  <c r="C62" i="3"/>
  <c r="D62" i="3"/>
  <c r="E35" i="3"/>
  <c r="A36" i="3"/>
  <c r="B10" i="3"/>
  <c r="C10" i="3"/>
  <c r="D10" i="3" s="1"/>
  <c r="K5" i="3"/>
  <c r="I6" i="3"/>
  <c r="A6" i="3"/>
  <c r="B6" i="3" s="1"/>
  <c r="F5" i="2"/>
  <c r="B6" i="2" s="1"/>
  <c r="E6" i="2" s="1"/>
  <c r="G5" i="2"/>
  <c r="A16" i="2" l="1"/>
  <c r="D16" i="2" s="1"/>
  <c r="C16" i="2" s="1"/>
  <c r="A15" i="4"/>
  <c r="F14" i="4"/>
  <c r="A7" i="4"/>
  <c r="F6" i="4"/>
  <c r="B150" i="3"/>
  <c r="D150" i="3" s="1"/>
  <c r="C150" i="3"/>
  <c r="A63" i="3"/>
  <c r="E62" i="3"/>
  <c r="D36" i="3"/>
  <c r="B36" i="3"/>
  <c r="C36" i="3"/>
  <c r="E10" i="3"/>
  <c r="A11" i="3"/>
  <c r="J6" i="3"/>
  <c r="K6" i="3" s="1"/>
  <c r="C6" i="3"/>
  <c r="D6" i="3" s="1"/>
  <c r="E6" i="3" s="1"/>
  <c r="A6" i="2"/>
  <c r="D15" i="4" l="1"/>
  <c r="C15" i="4"/>
  <c r="C7" i="4"/>
  <c r="E7" i="4" s="1"/>
  <c r="A151" i="3"/>
  <c r="E150" i="3"/>
  <c r="B63" i="3"/>
  <c r="C63" i="3"/>
  <c r="D63" i="3" s="1"/>
  <c r="A37" i="3"/>
  <c r="E36" i="3"/>
  <c r="B11" i="3"/>
  <c r="D11" i="3" s="1"/>
  <c r="C11" i="3"/>
  <c r="G16" i="2"/>
  <c r="F16" i="2"/>
  <c r="B17" i="2" s="1"/>
  <c r="D6" i="2"/>
  <c r="C6" i="2"/>
  <c r="E15" i="4" l="1"/>
  <c r="F7" i="4"/>
  <c r="C151" i="3"/>
  <c r="D151" i="3" s="1"/>
  <c r="B151" i="3"/>
  <c r="E63" i="3"/>
  <c r="A64" i="3"/>
  <c r="C37" i="3"/>
  <c r="B37" i="3"/>
  <c r="D37" i="3" s="1"/>
  <c r="A12" i="3"/>
  <c r="E11" i="3"/>
  <c r="E17" i="2"/>
  <c r="A17" i="2"/>
  <c r="F6" i="2"/>
  <c r="B7" i="2" s="1"/>
  <c r="E7" i="2" s="1"/>
  <c r="G6" i="2"/>
  <c r="F15" i="4" l="1"/>
  <c r="A16" i="4"/>
  <c r="E151" i="3"/>
  <c r="A152" i="3"/>
  <c r="B64" i="3"/>
  <c r="D64" i="3" s="1"/>
  <c r="C64" i="3"/>
  <c r="E37" i="3"/>
  <c r="A38" i="3"/>
  <c r="B12" i="3"/>
  <c r="C12" i="3"/>
  <c r="D12" i="3"/>
  <c r="D17" i="2"/>
  <c r="C17" i="2" s="1"/>
  <c r="A7" i="2"/>
  <c r="C16" i="4" l="1"/>
  <c r="D16" i="4"/>
  <c r="B152" i="3"/>
  <c r="D152" i="3" s="1"/>
  <c r="C152" i="3"/>
  <c r="E64" i="3"/>
  <c r="A65" i="3"/>
  <c r="B38" i="3"/>
  <c r="C38" i="3"/>
  <c r="D38" i="3" s="1"/>
  <c r="E12" i="3"/>
  <c r="A13" i="3"/>
  <c r="G17" i="2"/>
  <c r="F17" i="2"/>
  <c r="B18" i="2" s="1"/>
  <c r="C7" i="2"/>
  <c r="D7" i="2"/>
  <c r="E16" i="4" l="1"/>
  <c r="F16" i="4" s="1"/>
  <c r="A153" i="3"/>
  <c r="E152" i="3"/>
  <c r="C65" i="3"/>
  <c r="B65" i="3"/>
  <c r="D65" i="3" s="1"/>
  <c r="A39" i="3"/>
  <c r="E38" i="3"/>
  <c r="B13" i="3"/>
  <c r="D13" i="3" s="1"/>
  <c r="C13" i="3"/>
  <c r="E18" i="2"/>
  <c r="A18" i="2"/>
  <c r="F7" i="2"/>
  <c r="B8" i="2" s="1"/>
  <c r="E8" i="2" s="1"/>
  <c r="G7" i="2"/>
  <c r="C153" i="3" l="1"/>
  <c r="B153" i="3"/>
  <c r="D153" i="3" s="1"/>
  <c r="E65" i="3"/>
  <c r="A66" i="3"/>
  <c r="C39" i="3"/>
  <c r="B39" i="3"/>
  <c r="D39" i="3"/>
  <c r="E13" i="3"/>
  <c r="A14" i="3"/>
  <c r="D18" i="2"/>
  <c r="A8" i="2"/>
  <c r="C18" i="2" l="1"/>
  <c r="F18" i="2" s="1"/>
  <c r="E153" i="3"/>
  <c r="A154" i="3"/>
  <c r="B66" i="3"/>
  <c r="C66" i="3"/>
  <c r="D66" i="3"/>
  <c r="E39" i="3"/>
  <c r="A40" i="3"/>
  <c r="C14" i="3"/>
  <c r="B14" i="3"/>
  <c r="D14" i="3" s="1"/>
  <c r="C8" i="2"/>
  <c r="D8" i="2"/>
  <c r="G18" i="2" l="1"/>
  <c r="B154" i="3"/>
  <c r="D154" i="3" s="1"/>
  <c r="C154" i="3"/>
  <c r="A67" i="3"/>
  <c r="E66" i="3"/>
  <c r="B40" i="3"/>
  <c r="D40" i="3" s="1"/>
  <c r="C40" i="3"/>
  <c r="E14" i="3"/>
  <c r="A15" i="3"/>
  <c r="F8" i="2"/>
  <c r="B9" i="2" s="1"/>
  <c r="E9" i="2" s="1"/>
  <c r="G8" i="2"/>
  <c r="A155" i="3" l="1"/>
  <c r="E154" i="3"/>
  <c r="B67" i="3"/>
  <c r="D67" i="3" s="1"/>
  <c r="C67" i="3"/>
  <c r="A41" i="3"/>
  <c r="E40" i="3"/>
  <c r="B15" i="3"/>
  <c r="C15" i="3"/>
  <c r="D15" i="3"/>
  <c r="A9" i="2"/>
  <c r="C155" i="3" l="1"/>
  <c r="B155" i="3"/>
  <c r="D155" i="3"/>
  <c r="E67" i="3"/>
  <c r="A68" i="3"/>
  <c r="C41" i="3"/>
  <c r="B41" i="3"/>
  <c r="D41" i="3" s="1"/>
  <c r="A16" i="3"/>
  <c r="E15" i="3"/>
  <c r="D9" i="2"/>
  <c r="C9" i="2"/>
  <c r="E155" i="3" l="1"/>
  <c r="A156" i="3"/>
  <c r="C68" i="3"/>
  <c r="B68" i="3"/>
  <c r="D68" i="3" s="1"/>
  <c r="E41" i="3"/>
  <c r="A42" i="3"/>
  <c r="B16" i="3"/>
  <c r="C16" i="3"/>
  <c r="D16" i="3"/>
  <c r="F9" i="2"/>
  <c r="G9" i="2"/>
  <c r="B156" i="3" l="1"/>
  <c r="D156" i="3" s="1"/>
  <c r="C156" i="3"/>
  <c r="E68" i="3"/>
  <c r="A69" i="3"/>
  <c r="B42" i="3"/>
  <c r="D42" i="3" s="1"/>
  <c r="C42" i="3"/>
  <c r="E16" i="3"/>
  <c r="A17" i="3"/>
  <c r="E156" i="3" l="1"/>
  <c r="C69" i="3"/>
  <c r="B69" i="3"/>
  <c r="D69" i="3" s="1"/>
  <c r="A43" i="3"/>
  <c r="E42" i="3"/>
  <c r="B17" i="3"/>
  <c r="D17" i="3" s="1"/>
  <c r="C17" i="3"/>
  <c r="A70" i="3" l="1"/>
  <c r="E69" i="3"/>
  <c r="C43" i="3"/>
  <c r="B43" i="3"/>
  <c r="D43" i="3"/>
  <c r="E17" i="3"/>
  <c r="A18" i="3"/>
  <c r="B70" i="3" l="1"/>
  <c r="C70" i="3"/>
  <c r="D70" i="3" s="1"/>
  <c r="E43" i="3"/>
  <c r="A44" i="3"/>
  <c r="C18" i="3"/>
  <c r="B18" i="3"/>
  <c r="D18" i="3" s="1"/>
  <c r="A71" i="3" l="1"/>
  <c r="E70" i="3"/>
  <c r="B44" i="3"/>
  <c r="D44" i="3" s="1"/>
  <c r="C44" i="3"/>
  <c r="E18" i="3"/>
  <c r="A19" i="3"/>
  <c r="B71" i="3" l="1"/>
  <c r="D71" i="3" s="1"/>
  <c r="C71" i="3"/>
  <c r="A45" i="3"/>
  <c r="E44" i="3"/>
  <c r="B19" i="3"/>
  <c r="D19" i="3" s="1"/>
  <c r="C19" i="3"/>
  <c r="E71" i="3" l="1"/>
  <c r="A72" i="3"/>
  <c r="C45" i="3"/>
  <c r="B45" i="3"/>
  <c r="D45" i="3" s="1"/>
  <c r="A20" i="3"/>
  <c r="E19" i="3"/>
  <c r="B72" i="3" l="1"/>
  <c r="D72" i="3" s="1"/>
  <c r="C72" i="3"/>
  <c r="E45" i="3"/>
  <c r="A46" i="3"/>
  <c r="B20" i="3"/>
  <c r="D20" i="3" s="1"/>
  <c r="C20" i="3"/>
  <c r="E72" i="3" l="1"/>
  <c r="A73" i="3"/>
  <c r="B46" i="3"/>
  <c r="C46" i="3"/>
  <c r="D46" i="3" s="1"/>
  <c r="E20" i="3"/>
  <c r="A21" i="3"/>
  <c r="C73" i="3" l="1"/>
  <c r="B73" i="3"/>
  <c r="D73" i="3" s="1"/>
  <c r="A47" i="3"/>
  <c r="E46" i="3"/>
  <c r="B21" i="3"/>
  <c r="D21" i="3" s="1"/>
  <c r="C21" i="3"/>
  <c r="E73" i="3" l="1"/>
  <c r="A74" i="3"/>
  <c r="C47" i="3"/>
  <c r="B47" i="3"/>
  <c r="D47" i="3"/>
  <c r="E21" i="3"/>
  <c r="A22" i="3"/>
  <c r="B74" i="3" l="1"/>
  <c r="D74" i="3" s="1"/>
  <c r="C74" i="3"/>
  <c r="E47" i="3"/>
  <c r="A48" i="3"/>
  <c r="C22" i="3"/>
  <c r="B22" i="3"/>
  <c r="D22" i="3" s="1"/>
  <c r="A75" i="3" l="1"/>
  <c r="E74" i="3"/>
  <c r="B48" i="3"/>
  <c r="D48" i="3" s="1"/>
  <c r="C48" i="3"/>
  <c r="E22" i="3"/>
  <c r="A23" i="3"/>
  <c r="B75" i="3" l="1"/>
  <c r="C75" i="3"/>
  <c r="D75" i="3"/>
  <c r="E48" i="3"/>
  <c r="A49" i="3"/>
  <c r="B23" i="3"/>
  <c r="C23" i="3"/>
  <c r="D23" i="3"/>
  <c r="E75" i="3" l="1"/>
  <c r="A76" i="3"/>
  <c r="C49" i="3"/>
  <c r="B49" i="3"/>
  <c r="D49" i="3" s="1"/>
  <c r="A24" i="3"/>
  <c r="E23" i="3"/>
  <c r="C76" i="3" l="1"/>
  <c r="B76" i="3"/>
  <c r="D76" i="3" s="1"/>
  <c r="E49" i="3"/>
  <c r="A50" i="3"/>
  <c r="B24" i="3"/>
  <c r="C24" i="3"/>
  <c r="D24" i="3"/>
  <c r="E76" i="3" l="1"/>
  <c r="A77" i="3"/>
  <c r="B50" i="3"/>
  <c r="D50" i="3" s="1"/>
  <c r="C50" i="3"/>
  <c r="E24" i="3"/>
  <c r="A25" i="3"/>
  <c r="C77" i="3" l="1"/>
  <c r="B77" i="3"/>
  <c r="D77" i="3" s="1"/>
  <c r="A51" i="3"/>
  <c r="E50" i="3"/>
  <c r="B25" i="3"/>
  <c r="D25" i="3" s="1"/>
  <c r="C25" i="3"/>
  <c r="A78" i="3" l="1"/>
  <c r="E77" i="3"/>
  <c r="B51" i="3"/>
  <c r="C51" i="3"/>
  <c r="D51" i="3" s="1"/>
  <c r="E25" i="3"/>
  <c r="A26" i="3"/>
  <c r="B78" i="3" l="1"/>
  <c r="C78" i="3"/>
  <c r="D78" i="3"/>
  <c r="E51" i="3"/>
  <c r="A52" i="3"/>
  <c r="C26" i="3"/>
  <c r="B26" i="3"/>
  <c r="D26" i="3" s="1"/>
  <c r="A79" i="3" l="1"/>
  <c r="E78" i="3"/>
  <c r="B52" i="3"/>
  <c r="D52" i="3" s="1"/>
  <c r="C52" i="3"/>
  <c r="E26" i="3"/>
  <c r="A27" i="3"/>
  <c r="B79" i="3" l="1"/>
  <c r="D79" i="3" s="1"/>
  <c r="C79" i="3"/>
  <c r="E52" i="3"/>
  <c r="A53" i="3"/>
  <c r="B27" i="3"/>
  <c r="C27" i="3"/>
  <c r="D27" i="3" s="1"/>
  <c r="E79" i="3" l="1"/>
  <c r="A80" i="3"/>
  <c r="C53" i="3"/>
  <c r="B53" i="3"/>
  <c r="D53" i="3" s="1"/>
  <c r="A28" i="3"/>
  <c r="E27" i="3"/>
  <c r="B80" i="3" l="1"/>
  <c r="D80" i="3" s="1"/>
  <c r="C80" i="3"/>
  <c r="E53" i="3"/>
  <c r="A54" i="3"/>
  <c r="B28" i="3"/>
  <c r="C28" i="3"/>
  <c r="D28" i="3"/>
  <c r="E80" i="3" l="1"/>
  <c r="A81" i="3"/>
  <c r="B54" i="3"/>
  <c r="D54" i="3" s="1"/>
  <c r="C54" i="3"/>
  <c r="E28" i="3"/>
  <c r="A29" i="3"/>
  <c r="C81" i="3" l="1"/>
  <c r="B81" i="3"/>
  <c r="D81" i="3" s="1"/>
  <c r="A55" i="3"/>
  <c r="E54" i="3"/>
  <c r="B29" i="3"/>
  <c r="D29" i="3" s="1"/>
  <c r="C29" i="3"/>
  <c r="E81" i="3" l="1"/>
  <c r="A82" i="3"/>
  <c r="C55" i="3"/>
  <c r="B55" i="3"/>
  <c r="D55" i="3" s="1"/>
  <c r="E29" i="3"/>
  <c r="A30" i="3"/>
  <c r="B82" i="3" l="1"/>
  <c r="D82" i="3" s="1"/>
  <c r="C82" i="3"/>
  <c r="E55" i="3"/>
  <c r="A56" i="3"/>
  <c r="C30" i="3"/>
  <c r="B30" i="3"/>
  <c r="D30" i="3" s="1"/>
  <c r="A83" i="3" l="1"/>
  <c r="E82" i="3"/>
  <c r="B56" i="3"/>
  <c r="D56" i="3" s="1"/>
  <c r="C56" i="3"/>
  <c r="E30" i="3"/>
  <c r="A31" i="3"/>
  <c r="B83" i="3" l="1"/>
  <c r="C83" i="3"/>
  <c r="D83" i="3"/>
  <c r="A57" i="3"/>
  <c r="E56" i="3"/>
  <c r="B31" i="3"/>
  <c r="D31" i="3" s="1"/>
  <c r="C31" i="3"/>
  <c r="E83" i="3" l="1"/>
  <c r="A84" i="3"/>
  <c r="C57" i="3"/>
  <c r="B57" i="3"/>
  <c r="D57" i="3" s="1"/>
  <c r="A32" i="3"/>
  <c r="E31" i="3"/>
  <c r="C84" i="3" l="1"/>
  <c r="B84" i="3"/>
  <c r="D84" i="3" s="1"/>
  <c r="E57" i="3"/>
  <c r="A58" i="3"/>
  <c r="B32" i="3"/>
  <c r="C32" i="3"/>
  <c r="D32" i="3"/>
  <c r="E32" i="3" s="1"/>
  <c r="E84" i="3" l="1"/>
  <c r="A85" i="3"/>
  <c r="B58" i="3"/>
  <c r="C58" i="3"/>
  <c r="D58" i="3" s="1"/>
  <c r="E58" i="3" s="1"/>
  <c r="C85" i="3" l="1"/>
  <c r="B85" i="3"/>
  <c r="D85" i="3" s="1"/>
  <c r="A86" i="3" l="1"/>
  <c r="E85" i="3"/>
  <c r="B86" i="3" l="1"/>
  <c r="D86" i="3" s="1"/>
  <c r="C86" i="3"/>
  <c r="A87" i="3" l="1"/>
  <c r="E86" i="3"/>
  <c r="B87" i="3" l="1"/>
  <c r="C87" i="3"/>
  <c r="D87" i="3" s="1"/>
  <c r="E87" i="3" l="1"/>
  <c r="A88" i="3"/>
  <c r="B88" i="3" l="1"/>
  <c r="D88" i="3" s="1"/>
  <c r="C88" i="3"/>
  <c r="E88" i="3" l="1"/>
  <c r="A89" i="3"/>
  <c r="C89" i="3" l="1"/>
  <c r="B89" i="3"/>
  <c r="D89" i="3" s="1"/>
  <c r="E89" i="3" l="1"/>
  <c r="A90" i="3"/>
  <c r="B90" i="3" l="1"/>
  <c r="C90" i="3"/>
  <c r="D90" i="3"/>
  <c r="A91" i="3" l="1"/>
  <c r="E90" i="3"/>
  <c r="B91" i="3" l="1"/>
  <c r="C91" i="3"/>
  <c r="D91" i="3"/>
  <c r="E91" i="3" l="1"/>
  <c r="A92" i="3"/>
  <c r="C92" i="3" l="1"/>
  <c r="B92" i="3"/>
  <c r="D92" i="3" s="1"/>
  <c r="E92" i="3" l="1"/>
  <c r="A93" i="3"/>
  <c r="C93" i="3" l="1"/>
  <c r="B93" i="3"/>
  <c r="D93" i="3" s="1"/>
  <c r="A94" i="3" l="1"/>
  <c r="E93" i="3"/>
  <c r="B94" i="3" l="1"/>
  <c r="D94" i="3" s="1"/>
  <c r="C94" i="3"/>
  <c r="A95" i="3" l="1"/>
  <c r="E94" i="3"/>
  <c r="B95" i="3" l="1"/>
  <c r="C95" i="3"/>
  <c r="D95" i="3" s="1"/>
  <c r="E95" i="3" l="1"/>
  <c r="A96" i="3"/>
  <c r="B96" i="3" l="1"/>
  <c r="D96" i="3" s="1"/>
  <c r="C96" i="3"/>
  <c r="E96" i="3" l="1"/>
  <c r="A97" i="3"/>
  <c r="C97" i="3" l="1"/>
  <c r="B97" i="3"/>
  <c r="D97" i="3" s="1"/>
  <c r="E97" i="3" l="1"/>
  <c r="A98" i="3"/>
  <c r="B98" i="3" l="1"/>
  <c r="D98" i="3" s="1"/>
  <c r="C98" i="3"/>
  <c r="A99" i="3" l="1"/>
  <c r="E98" i="3"/>
  <c r="B99" i="3" l="1"/>
  <c r="C99" i="3"/>
  <c r="D99" i="3" s="1"/>
  <c r="E99" i="3" l="1"/>
  <c r="A100" i="3"/>
  <c r="C100" i="3" l="1"/>
  <c r="B100" i="3"/>
  <c r="D100" i="3" s="1"/>
  <c r="E100" i="3" l="1"/>
  <c r="A101" i="3"/>
  <c r="C101" i="3" l="1"/>
  <c r="B101" i="3"/>
  <c r="D101" i="3" s="1"/>
  <c r="A102" i="3" l="1"/>
  <c r="E101" i="3"/>
  <c r="B102" i="3" l="1"/>
  <c r="C102" i="3"/>
  <c r="D102" i="3" s="1"/>
  <c r="A103" i="3" l="1"/>
  <c r="E102" i="3"/>
  <c r="B103" i="3" l="1"/>
  <c r="D103" i="3" s="1"/>
  <c r="C103" i="3"/>
  <c r="E103" i="3" l="1"/>
  <c r="A104" i="3"/>
  <c r="B104" i="3" l="1"/>
  <c r="D104" i="3" s="1"/>
  <c r="C104" i="3"/>
  <c r="E104" i="3" l="1"/>
  <c r="A105" i="3"/>
  <c r="C105" i="3" l="1"/>
  <c r="B105" i="3"/>
  <c r="D105" i="3" s="1"/>
  <c r="E105" i="3" l="1"/>
  <c r="A106" i="3"/>
  <c r="B106" i="3" l="1"/>
  <c r="C106" i="3"/>
  <c r="D106" i="3"/>
  <c r="A107" i="3" l="1"/>
  <c r="E106" i="3"/>
  <c r="B107" i="3" l="1"/>
  <c r="C107" i="3"/>
  <c r="D107" i="3" s="1"/>
  <c r="E107" i="3" l="1"/>
  <c r="A108" i="3"/>
  <c r="C108" i="3" l="1"/>
  <c r="B108" i="3"/>
  <c r="D108" i="3" s="1"/>
  <c r="E108" i="3" l="1"/>
  <c r="A109" i="3"/>
  <c r="C109" i="3" l="1"/>
  <c r="B109" i="3"/>
  <c r="D109" i="3" s="1"/>
  <c r="A110" i="3" l="1"/>
  <c r="E109" i="3"/>
  <c r="B110" i="3" l="1"/>
  <c r="C110" i="3"/>
  <c r="D110" i="3"/>
  <c r="A111" i="3" l="1"/>
  <c r="E110" i="3"/>
  <c r="B111" i="3" l="1"/>
  <c r="D111" i="3" s="1"/>
  <c r="C111" i="3"/>
  <c r="E111" i="3" l="1"/>
  <c r="A112" i="3"/>
  <c r="B112" i="3" l="1"/>
  <c r="D112" i="3" s="1"/>
  <c r="C112" i="3"/>
  <c r="E112" i="3" l="1"/>
  <c r="A113" i="3"/>
  <c r="C113" i="3" l="1"/>
  <c r="B113" i="3"/>
  <c r="D113" i="3" s="1"/>
  <c r="E113" i="3" l="1"/>
  <c r="A114" i="3"/>
  <c r="B114" i="3" l="1"/>
  <c r="C114" i="3"/>
  <c r="D114" i="3" s="1"/>
  <c r="A115" i="3" l="1"/>
  <c r="E114" i="3"/>
  <c r="B115" i="3" l="1"/>
  <c r="C115" i="3"/>
  <c r="D115" i="3" s="1"/>
  <c r="E115" i="3" l="1"/>
  <c r="A116" i="3"/>
  <c r="C116" i="3" l="1"/>
  <c r="B116" i="3"/>
  <c r="D116" i="3" s="1"/>
  <c r="E116" i="3" l="1"/>
  <c r="A117" i="3"/>
  <c r="C117" i="3" l="1"/>
  <c r="B117" i="3"/>
  <c r="D117" i="3" s="1"/>
  <c r="A118" i="3" l="1"/>
  <c r="E117" i="3"/>
  <c r="B118" i="3" l="1"/>
  <c r="C118" i="3"/>
  <c r="D118" i="3"/>
  <c r="A119" i="3" l="1"/>
  <c r="E118" i="3"/>
  <c r="B119" i="3" l="1"/>
  <c r="D119" i="3" s="1"/>
  <c r="C119" i="3"/>
  <c r="E119" i="3" l="1"/>
  <c r="A120" i="3"/>
  <c r="B120" i="3" l="1"/>
  <c r="D120" i="3" s="1"/>
  <c r="C120" i="3"/>
  <c r="E120" i="3" l="1"/>
  <c r="A121" i="3"/>
  <c r="C121" i="3" l="1"/>
  <c r="B121" i="3"/>
  <c r="D121" i="3" s="1"/>
  <c r="E121" i="3" l="1"/>
  <c r="A122" i="3"/>
  <c r="B122" i="3" l="1"/>
  <c r="C122" i="3"/>
  <c r="D122" i="3" s="1"/>
  <c r="A123" i="3" l="1"/>
  <c r="E122" i="3"/>
  <c r="B123" i="3" l="1"/>
  <c r="D123" i="3" s="1"/>
  <c r="C123" i="3"/>
  <c r="E123" i="3" l="1"/>
  <c r="A124" i="3"/>
  <c r="C124" i="3" l="1"/>
  <c r="B124" i="3"/>
  <c r="D124" i="3" s="1"/>
  <c r="E124" i="3" l="1"/>
  <c r="A125" i="3"/>
  <c r="C125" i="3" l="1"/>
  <c r="B125" i="3"/>
  <c r="D125" i="3" s="1"/>
  <c r="A126" i="3" l="1"/>
  <c r="E125" i="3"/>
  <c r="B126" i="3" l="1"/>
  <c r="D126" i="3" s="1"/>
  <c r="C126" i="3"/>
  <c r="E126" i="3" l="1"/>
  <c r="A127" i="3"/>
  <c r="B127" i="3" l="1"/>
  <c r="D127" i="3" s="1"/>
  <c r="C127" i="3"/>
  <c r="A128" i="3" l="1"/>
  <c r="E127" i="3"/>
  <c r="B128" i="3" l="1"/>
  <c r="C128" i="3"/>
  <c r="D128" i="3"/>
  <c r="E128" i="3" l="1"/>
  <c r="A129" i="3"/>
  <c r="B129" i="3" l="1"/>
  <c r="D129" i="3" s="1"/>
  <c r="C129" i="3"/>
  <c r="E129" i="3" l="1"/>
  <c r="A130" i="3"/>
  <c r="C130" i="3" l="1"/>
  <c r="B130" i="3"/>
  <c r="D130" i="3" s="1"/>
  <c r="E130" i="3" l="1"/>
  <c r="A131" i="3"/>
  <c r="B131" i="3" l="1"/>
  <c r="D131" i="3" s="1"/>
  <c r="C131" i="3"/>
  <c r="A132" i="3" l="1"/>
  <c r="E131" i="3"/>
  <c r="B132" i="3" l="1"/>
  <c r="D132" i="3" s="1"/>
  <c r="C132" i="3"/>
  <c r="E132" i="3" l="1"/>
  <c r="A133" i="3"/>
  <c r="B133" i="3" l="1"/>
  <c r="D133" i="3" s="1"/>
  <c r="C133" i="3"/>
  <c r="E133" i="3" l="1"/>
  <c r="A134" i="3"/>
  <c r="C134" i="3" l="1"/>
  <c r="B134" i="3"/>
  <c r="D134" i="3" s="1"/>
  <c r="E134" i="3" l="1"/>
  <c r="A135" i="3"/>
  <c r="B135" i="3" l="1"/>
  <c r="C135" i="3"/>
  <c r="D135" i="3" s="1"/>
  <c r="A136" i="3" l="1"/>
  <c r="E135" i="3"/>
  <c r="B136" i="3" l="1"/>
  <c r="C136" i="3"/>
  <c r="D136" i="3"/>
  <c r="E136" i="3" l="1"/>
  <c r="A137" i="3"/>
  <c r="B137" i="3" l="1"/>
  <c r="C137" i="3"/>
  <c r="D137" i="3" s="1"/>
  <c r="E137" i="3" l="1"/>
  <c r="A138" i="3"/>
  <c r="C138" i="3" l="1"/>
  <c r="B138" i="3"/>
  <c r="D138" i="3" s="1"/>
  <c r="E138" i="3" l="1"/>
  <c r="A139" i="3"/>
  <c r="B139" i="3" l="1"/>
  <c r="D139" i="3" s="1"/>
  <c r="C139" i="3"/>
  <c r="A140" i="3" l="1"/>
  <c r="E139" i="3"/>
  <c r="B140" i="3" l="1"/>
  <c r="C140" i="3"/>
  <c r="D140" i="3"/>
  <c r="E140" i="3" l="1"/>
  <c r="A141" i="3"/>
  <c r="B141" i="3" l="1"/>
  <c r="D141" i="3" s="1"/>
  <c r="C141" i="3"/>
  <c r="E141" i="3" l="1"/>
  <c r="A142" i="3"/>
  <c r="C142" i="3" l="1"/>
  <c r="B142" i="3"/>
  <c r="D142" i="3" s="1"/>
  <c r="E142" i="3" l="1"/>
  <c r="A143" i="3"/>
  <c r="B143" i="3" l="1"/>
  <c r="D143" i="3" s="1"/>
  <c r="C143" i="3"/>
  <c r="A144" i="3" l="1"/>
  <c r="E143" i="3"/>
  <c r="B144" i="3" l="1"/>
  <c r="D144" i="3" s="1"/>
  <c r="C144" i="3"/>
  <c r="E144" i="3" l="1"/>
  <c r="A145" i="3"/>
  <c r="B145" i="3" l="1"/>
  <c r="D145" i="3" s="1"/>
  <c r="C145" i="3"/>
  <c r="E145" i="3" l="1"/>
  <c r="A146" i="3"/>
  <c r="C146" i="3" l="1"/>
  <c r="B146" i="3"/>
  <c r="D146" i="3" s="1"/>
  <c r="E146" i="3" s="1"/>
</calcChain>
</file>

<file path=xl/sharedStrings.xml><?xml version="1.0" encoding="utf-8"?>
<sst xmlns="http://schemas.openxmlformats.org/spreadsheetml/2006/main" count="45" uniqueCount="25">
  <si>
    <t>i</t>
  </si>
  <si>
    <t>equation</t>
  </si>
  <si>
    <t>Goal Seek Result</t>
  </si>
  <si>
    <t>l angel</t>
  </si>
  <si>
    <t>u angel</t>
  </si>
  <si>
    <t>m angel</t>
  </si>
  <si>
    <t>f(m)</t>
  </si>
  <si>
    <t>f(u)</t>
  </si>
  <si>
    <t>f(l)</t>
  </si>
  <si>
    <t>error</t>
  </si>
  <si>
    <t>A Bisection Method:</t>
  </si>
  <si>
    <t>B False Position Method</t>
  </si>
  <si>
    <t>r angel</t>
  </si>
  <si>
    <t>Newton Raphson</t>
  </si>
  <si>
    <t>xi</t>
  </si>
  <si>
    <t>xi+1</t>
  </si>
  <si>
    <t>f(xi)</t>
  </si>
  <si>
    <t>f'(xi)</t>
  </si>
  <si>
    <t>ERROR</t>
  </si>
  <si>
    <t>Secant Method</t>
  </si>
  <si>
    <t>xi-1</t>
  </si>
  <si>
    <t>f(xi-1)</t>
  </si>
  <si>
    <t>Modified Secant Method</t>
  </si>
  <si>
    <t>δ</t>
  </si>
  <si>
    <t>f(xi+δxi)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</si>
</sst>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1'!$B$1</c:f>
              <c:strCache>
                <c:ptCount val="1"/>
                <c:pt idx="0">
                  <c:v>equation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1'!$A$2:$A$13</c:f>
              <c:numCache>
                <c:formatCode>General</c:formatCode>
                <c:ptCount val="12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1.9E-2</c:v>
                </c:pt>
                <c:pt idx="10">
                  <c:v>0.02</c:v>
                </c:pt>
                <c:pt idx="11">
                  <c:v>2.1000000000000001E-2</c:v>
                </c:pt>
              </c:numCache>
            </c:numRef>
          </c:xVal>
          <c:yVal>
            <c:numRef>
              <c:f>'Question 1'!$B$2:$B$13</c:f>
              <c:numCache>
                <c:formatCode>General</c:formatCode>
                <c:ptCount val="12"/>
                <c:pt idx="0">
                  <c:v>-147.0979973471367</c:v>
                </c:pt>
                <c:pt idx="1">
                  <c:v>-111.49036158913259</c:v>
                </c:pt>
                <c:pt idx="2">
                  <c:v>-75.825366491932073</c:v>
                </c:pt>
                <c:pt idx="3">
                  <c:v>-40.103101681634143</c:v>
                </c:pt>
                <c:pt idx="4">
                  <c:v>-4.32365695509543</c:v>
                </c:pt>
                <c:pt idx="5">
                  <c:v>31.512877722963822</c:v>
                </c:pt>
                <c:pt idx="6">
                  <c:v>67.406412221065693</c:v>
                </c:pt>
                <c:pt idx="7">
                  <c:v>103.35685624483995</c:v>
                </c:pt>
                <c:pt idx="8">
                  <c:v>139.36411933773343</c:v>
                </c:pt>
                <c:pt idx="9">
                  <c:v>175.42811088441158</c:v>
                </c:pt>
                <c:pt idx="10">
                  <c:v>211.54874011214451</c:v>
                </c:pt>
                <c:pt idx="11">
                  <c:v>247.7259160936519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1-4E86-B520-3E3DF5B0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40016"/>
        <c:axId val="738250048"/>
      </c:scatterChart>
      <c:valAx>
        <c:axId val="736140016"/>
        <c:scaling>
          <c:orientation val="maxMin"/>
          <c:max val="1.4150000000000001E-2"/>
          <c:min val="1.41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0048"/>
        <c:crosses val="autoZero"/>
        <c:crossBetween val="midCat"/>
      </c:valAx>
      <c:valAx>
        <c:axId val="738250048"/>
        <c:scaling>
          <c:orientation val="minMax"/>
          <c:max val="0.2"/>
          <c:min val="-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2'!$I$2:$I$19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numCache>
            </c:numRef>
          </c:xVal>
          <c:yVal>
            <c:numRef>
              <c:f>'Question 2'!$J$2:$J$19</c:f>
              <c:numCache>
                <c:formatCode>General</c:formatCode>
                <c:ptCount val="18"/>
                <c:pt idx="0">
                  <c:v>4.6561557498873158</c:v>
                </c:pt>
                <c:pt idx="1">
                  <c:v>-2.5091526064739411</c:v>
                </c:pt>
                <c:pt idx="2">
                  <c:v>0.88144263664861855</c:v>
                </c:pt>
                <c:pt idx="3">
                  <c:v>3.6964022998136876</c:v>
                </c:pt>
                <c:pt idx="4">
                  <c:v>-4.0270414531731387</c:v>
                </c:pt>
                <c:pt idx="5">
                  <c:v>0.59426794364498248</c:v>
                </c:pt>
                <c:pt idx="6">
                  <c:v>3.0319431913758357</c:v>
                </c:pt>
                <c:pt idx="7">
                  <c:v>-7.1438674589189741</c:v>
                </c:pt>
                <c:pt idx="8">
                  <c:v>0.29009943357966117</c:v>
                </c:pt>
                <c:pt idx="9">
                  <c:v>2.5308038821489802</c:v>
                </c:pt>
                <c:pt idx="10">
                  <c:v>-17.537013872694516</c:v>
                </c:pt>
                <c:pt idx="11">
                  <c:v>-4.6222826359139546E-2</c:v>
                </c:pt>
                <c:pt idx="12">
                  <c:v>2.1262305085053939</c:v>
                </c:pt>
                <c:pt idx="13">
                  <c:v>-922.57911911552537</c:v>
                </c:pt>
                <c:pt idx="14">
                  <c:v>-0.43621524325669458</c:v>
                </c:pt>
                <c:pt idx="15">
                  <c:v>1.7807912627893079</c:v>
                </c:pt>
                <c:pt idx="16">
                  <c:v>8.180181662211174</c:v>
                </c:pt>
                <c:pt idx="17">
                  <c:v>-0.91410713221346573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D-41F2-B7F5-88B4A60E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84191"/>
        <c:axId val="221349551"/>
      </c:scatterChart>
      <c:valAx>
        <c:axId val="221884191"/>
        <c:scaling>
          <c:orientation val="maxMin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9551"/>
        <c:crosses val="autoZero"/>
        <c:crossBetween val="midCat"/>
      </c:valAx>
      <c:valAx>
        <c:axId val="221349551"/>
        <c:scaling>
          <c:orientation val="minMax"/>
          <c:max val="1"/>
          <c:min val="-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8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0</xdr:rowOff>
    </xdr:from>
    <xdr:to>
      <xdr:col>11</xdr:col>
      <xdr:colOff>266700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64BD2-1DC2-4F6D-9B23-8CEAA905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2</xdr:row>
      <xdr:rowOff>60960</xdr:rowOff>
    </xdr:from>
    <xdr:to>
      <xdr:col>18</xdr:col>
      <xdr:colOff>15240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D23BB-83E8-41AA-9F69-C34E133E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86812-1604-4B80-B7F9-62E2C025E2BE}" name="Table1" displayName="Table1" ref="A1:B13" totalsRowShown="0">
  <autoFilter ref="A1:B13" xr:uid="{33B48780-8A9C-4010-8445-FED243E5A408}"/>
  <tableColumns count="2">
    <tableColumn id="1" xr3:uid="{7BD7F858-0AA4-4E58-9AE6-60D300CABD16}" name="i"/>
    <tableColumn id="2" xr3:uid="{17964F47-8F98-4992-A8A3-AE5B83E0C097}" name="equation">
      <calculatedColumnFormula>60000*((A2*(1+A2)^6)/(((1+A2)^6)-1))-10500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5276A3-5C2A-445C-B450-C094C14A6A23}" name="Table2" displayName="Table2" ref="A2:G9" totalsRowShown="0">
  <autoFilter ref="A2:G9" xr:uid="{0BD397FC-860B-456B-89BF-A0BDF8BA1575}"/>
  <tableColumns count="7">
    <tableColumn id="1" xr3:uid="{8B78EF3C-853A-45AD-A641-98A52471AEE4}" name="l angel">
      <calculatedColumnFormula>IF(D2*F2&lt;0,A2,C2)</calculatedColumnFormula>
    </tableColumn>
    <tableColumn id="2" xr3:uid="{142F406F-BDC4-4ABD-ACF8-ABDEAC1950DB}" name="u angel">
      <calculatedColumnFormula>IF(E2*F2&lt;0,B2,C2)</calculatedColumnFormula>
    </tableColumn>
    <tableColumn id="3" xr3:uid="{5EFB5F7D-598D-4B2C-A7E5-1D5135172450}" name="m angel">
      <calculatedColumnFormula>(A3+B3)/2</calculatedColumnFormula>
    </tableColumn>
    <tableColumn id="4" xr3:uid="{CD102B08-7FCF-4745-9931-79C6D118FB31}" name="f(l)">
      <calculatedColumnFormula>((TAN(A3))*2)-(9.81/(2*(6^2)*(COS(A3))^2)+2-3)</calculatedColumnFormula>
    </tableColumn>
    <tableColumn id="5" xr3:uid="{FD83911C-7064-4E5C-807E-24EA1166F821}" name="f(u)">
      <calculatedColumnFormula>((TAN(B3))*2)-(9.81/(2*(6^2)*(COS(B3))^2)+2-3)</calculatedColumnFormula>
    </tableColumn>
    <tableColumn id="6" xr3:uid="{F6B200B5-25EA-426D-A94C-C7B5D580ADAD}" name="f(m)">
      <calculatedColumnFormula>((TAN(C3))*2)-(9.81/(2*(6^2)*(COS(C3))^2)+2-3)</calculatedColumnFormula>
    </tableColumn>
    <tableColumn id="7" xr3:uid="{AD811EFF-0AF4-499B-8282-F191E4950782}" name="error">
      <calculatedColumnFormula>ABS(((C3-C2)/C3)*100)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16095B-1251-42C2-A44D-930DA45D6B8A}" name="Table3" displayName="Table3" ref="A12:G18" totalsRowShown="0">
  <autoFilter ref="A12:G18" xr:uid="{C612C136-6D45-46D7-819C-8CCAD5370ED2}"/>
  <tableColumns count="7">
    <tableColumn id="1" xr3:uid="{BF4A4FB6-0CB2-4C11-A019-A073D619AF9D}" name="l angel">
      <calculatedColumnFormula>IF(D12*F12&lt;0,A12,C12)</calculatedColumnFormula>
    </tableColumn>
    <tableColumn id="2" xr3:uid="{55D1A8B8-87A5-46E9-BCB0-633DD541CFE1}" name="u angel">
      <calculatedColumnFormula>IF(E12*F12&lt;0,B12,C12)</calculatedColumnFormula>
    </tableColumn>
    <tableColumn id="3" xr3:uid="{F07EB63B-C0C2-474A-9A65-8C52CF8B21C8}" name="r angel">
      <calculatedColumnFormula>B13-((E13*(A13-B13))/(D13-E13))</calculatedColumnFormula>
    </tableColumn>
    <tableColumn id="4" xr3:uid="{30E24D73-D6FD-459C-B3E6-0A5F986DC5CB}" name="f(l)">
      <calculatedColumnFormula>((TAN(A13))*2)-(9.81/(2*(6^2)*(COS(A13))^2)+2-3)</calculatedColumnFormula>
    </tableColumn>
    <tableColumn id="5" xr3:uid="{6BA7D871-D787-4F85-881E-538A99E30FC5}" name="f(u)">
      <calculatedColumnFormula>((TAN(B13))*2)-(9.81/(2*(6^2)*(COS(B13))^2)+2-3)</calculatedColumnFormula>
    </tableColumn>
    <tableColumn id="6" xr3:uid="{DD0F1232-B4BF-49C7-A0FF-A924ACDAD567}" name="f(m)">
      <calculatedColumnFormula>((TAN(C13))*2)-(9.81/(2*(6^2)*(COS(C13))^2)+2-3)</calculatedColumnFormula>
    </tableColumn>
    <tableColumn id="7" xr3:uid="{F1297667-76D2-475A-A3A7-CCB4D7CB8C99}" name="error">
      <calculatedColumnFormula>ABS(((C13-C12)/C13)*100)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Normal="100" workbookViewId="0">
      <selection activeCell="B14" sqref="B14"/>
    </sheetView>
  </sheetViews>
  <sheetFormatPr defaultRowHeight="14.4" x14ac:dyDescent="0.3"/>
  <cols>
    <col min="2" max="2" width="12.3320312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0.01</v>
      </c>
      <c r="B2">
        <f>60000*((A2*(1+A2)^6)/(((1+A2)^6)-1))-10500</f>
        <v>-147.0979973471367</v>
      </c>
    </row>
    <row r="3" spans="1:3" x14ac:dyDescent="0.3">
      <c r="A3">
        <v>1.0999999999999999E-2</v>
      </c>
      <c r="B3">
        <f t="shared" ref="B3:B14" si="0">60000*((A3*(1+A3)^6)/(((1+A3)^6)-1))-10500</f>
        <v>-111.49036158913259</v>
      </c>
    </row>
    <row r="4" spans="1:3" x14ac:dyDescent="0.3">
      <c r="A4">
        <v>1.2E-2</v>
      </c>
      <c r="B4">
        <f t="shared" si="0"/>
        <v>-75.825366491932073</v>
      </c>
    </row>
    <row r="5" spans="1:3" x14ac:dyDescent="0.3">
      <c r="A5">
        <v>1.2999999999999999E-2</v>
      </c>
      <c r="B5">
        <f t="shared" si="0"/>
        <v>-40.103101681634143</v>
      </c>
    </row>
    <row r="6" spans="1:3" x14ac:dyDescent="0.3">
      <c r="A6">
        <v>1.4E-2</v>
      </c>
      <c r="B6">
        <f t="shared" si="0"/>
        <v>-4.32365695509543</v>
      </c>
    </row>
    <row r="7" spans="1:3" x14ac:dyDescent="0.3">
      <c r="A7">
        <v>1.4999999999999999E-2</v>
      </c>
      <c r="B7">
        <f t="shared" si="0"/>
        <v>31.512877722963822</v>
      </c>
    </row>
    <row r="8" spans="1:3" x14ac:dyDescent="0.3">
      <c r="A8">
        <v>1.6E-2</v>
      </c>
      <c r="B8">
        <f t="shared" si="0"/>
        <v>67.406412221065693</v>
      </c>
    </row>
    <row r="9" spans="1:3" x14ac:dyDescent="0.3">
      <c r="A9">
        <v>1.7000000000000001E-2</v>
      </c>
      <c r="B9">
        <f t="shared" si="0"/>
        <v>103.35685624483995</v>
      </c>
    </row>
    <row r="10" spans="1:3" x14ac:dyDescent="0.3">
      <c r="A10">
        <v>1.7999999999999999E-2</v>
      </c>
      <c r="B10">
        <f t="shared" si="0"/>
        <v>139.36411933773343</v>
      </c>
    </row>
    <row r="11" spans="1:3" x14ac:dyDescent="0.3">
      <c r="A11">
        <v>1.9E-2</v>
      </c>
      <c r="B11">
        <f t="shared" si="0"/>
        <v>175.42811088441158</v>
      </c>
    </row>
    <row r="12" spans="1:3" x14ac:dyDescent="0.3">
      <c r="A12">
        <v>0.02</v>
      </c>
      <c r="B12">
        <f t="shared" si="0"/>
        <v>211.54874011214451</v>
      </c>
    </row>
    <row r="13" spans="1:3" x14ac:dyDescent="0.3">
      <c r="A13">
        <v>2.1000000000000001E-2</v>
      </c>
      <c r="B13">
        <f t="shared" si="0"/>
        <v>247.7259160936519</v>
      </c>
    </row>
    <row r="14" spans="1:3" x14ac:dyDescent="0.3">
      <c r="A14">
        <v>1.4120737774084673E-2</v>
      </c>
      <c r="B14">
        <f t="shared" si="0"/>
        <v>1.3791930359730031E-4</v>
      </c>
      <c r="C14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F50C-1D2A-4F06-BC8C-7C5D3334150C}">
  <dimension ref="A1:J22"/>
  <sheetViews>
    <sheetView tabSelected="1" workbookViewId="0">
      <selection activeCell="E21" sqref="E21"/>
    </sheetView>
  </sheetViews>
  <sheetFormatPr defaultRowHeight="14.4" x14ac:dyDescent="0.3"/>
  <cols>
    <col min="2" max="2" width="9" customWidth="1"/>
    <col min="3" max="3" width="9.5546875" customWidth="1"/>
  </cols>
  <sheetData>
    <row r="1" spans="1:10" x14ac:dyDescent="0.3">
      <c r="A1" t="s">
        <v>10</v>
      </c>
    </row>
    <row r="2" spans="1:10" x14ac:dyDescent="0.3">
      <c r="A2" t="s">
        <v>3</v>
      </c>
      <c r="B2" t="s">
        <v>4</v>
      </c>
      <c r="C2" t="s">
        <v>5</v>
      </c>
      <c r="D2" t="s">
        <v>8</v>
      </c>
      <c r="E2" t="s">
        <v>7</v>
      </c>
      <c r="F2" t="s">
        <v>6</v>
      </c>
      <c r="G2" t="s">
        <v>9</v>
      </c>
      <c r="I2">
        <v>20</v>
      </c>
      <c r="J2">
        <f>((TAN(I2))*2)-(9.81/(2*(6^2)*(COS(I2))^2)+2-3)</f>
        <v>4.6561557498873158</v>
      </c>
    </row>
    <row r="3" spans="1:10" x14ac:dyDescent="0.3">
      <c r="A3">
        <v>20</v>
      </c>
      <c r="B3">
        <v>40</v>
      </c>
      <c r="C3">
        <f>(A3+B3)/2</f>
        <v>30</v>
      </c>
      <c r="D3">
        <f>((TAN(A3))*2)-(9.81/(2*(6^2)*(COS(A3))^2)+2-3)</f>
        <v>4.6561557498873158</v>
      </c>
      <c r="E3">
        <f>((TAN(B3))*2)-(9.81/(2*(6^2)*(COS(B3))^2)+2-3)</f>
        <v>-1.5407429156038446</v>
      </c>
      <c r="F3">
        <f t="shared" ref="F3" si="0">((TAN(C3))*2)-(9.81/(2*(6^2)*(COS(C3))^2)+2-3)</f>
        <v>-17.537013872694516</v>
      </c>
      <c r="I3">
        <v>21</v>
      </c>
      <c r="J3">
        <f>((TAN(I3))*2)-(9.81/(2*(6^2)*(COS(I3))^2)+2-3)</f>
        <v>-2.5091526064739411</v>
      </c>
    </row>
    <row r="4" spans="1:10" x14ac:dyDescent="0.3">
      <c r="A4">
        <f>IF(D3*F3&lt;0,A3,C3)</f>
        <v>20</v>
      </c>
      <c r="B4">
        <f>IF(E3*F3&lt;0,B3,C3)</f>
        <v>30</v>
      </c>
      <c r="C4">
        <f>(A4+B4)/2</f>
        <v>25</v>
      </c>
      <c r="D4">
        <f>((TAN(A4))*2)-(9.81/(2*(6^2)*(COS(A4))^2)+2-3)</f>
        <v>4.6561557498873158</v>
      </c>
      <c r="E4">
        <f>((TAN(B4))*2)-(9.81/(2*(6^2)*(COS(B4))^2)+2-3)</f>
        <v>-17.537013872694516</v>
      </c>
      <c r="F4">
        <f t="shared" ref="F4" si="1">((TAN(C4))*2)-(9.81/(2*(6^2)*(COS(C4))^2)+2-3)</f>
        <v>0.59426794364498248</v>
      </c>
      <c r="G4">
        <f>ABS(((C4-C3)/C4)*100)</f>
        <v>20</v>
      </c>
      <c r="I4">
        <v>22</v>
      </c>
      <c r="J4">
        <f t="shared" ref="J4:J22" si="2">((TAN(I4))*2)-(9.81/(2*(6^2)*(COS(I4))^2)+2-3)</f>
        <v>0.88144263664861855</v>
      </c>
    </row>
    <row r="5" spans="1:10" x14ac:dyDescent="0.3">
      <c r="A5">
        <f t="shared" ref="A5:A7" si="3">IF(D4*F4&lt;0,A4,C4)</f>
        <v>25</v>
      </c>
      <c r="B5">
        <f t="shared" ref="B5:B7" si="4">IF(E4*F4&lt;0,B4,C4)</f>
        <v>30</v>
      </c>
      <c r="C5">
        <f t="shared" ref="C5:C7" si="5">(A5+B5)/2</f>
        <v>27.5</v>
      </c>
      <c r="D5">
        <f t="shared" ref="D5:D7" si="6">((TAN(A5))*2)-(9.81/(2*(6^2)*(COS(A5))^2)+2-3)</f>
        <v>0.59426794364498248</v>
      </c>
      <c r="E5">
        <f t="shared" ref="E5:E7" si="7">((TAN(B5))*2)-(9.81/(2*(6^2)*(COS(B5))^2)+2-3)</f>
        <v>-17.537013872694516</v>
      </c>
      <c r="F5">
        <f t="shared" ref="F5:F7" si="8">((TAN(C5))*2)-(9.81/(2*(6^2)*(COS(C5))^2)+2-3)</f>
        <v>-1.2228264085623424</v>
      </c>
      <c r="G5">
        <f t="shared" ref="G5:G7" si="9">ABS(((C5-C4)/C5)*100)</f>
        <v>9.0909090909090917</v>
      </c>
      <c r="I5">
        <v>23</v>
      </c>
      <c r="J5">
        <f t="shared" si="2"/>
        <v>3.6964022998136876</v>
      </c>
    </row>
    <row r="6" spans="1:10" x14ac:dyDescent="0.3">
      <c r="A6">
        <f t="shared" si="3"/>
        <v>25</v>
      </c>
      <c r="B6">
        <f t="shared" si="4"/>
        <v>27.5</v>
      </c>
      <c r="C6">
        <f t="shared" si="5"/>
        <v>26.25</v>
      </c>
      <c r="D6">
        <f t="shared" si="6"/>
        <v>0.59426794364498248</v>
      </c>
      <c r="E6">
        <f t="shared" si="7"/>
        <v>-1.2228264085623424</v>
      </c>
      <c r="F6">
        <f t="shared" si="8"/>
        <v>4.393458435902275</v>
      </c>
      <c r="G6">
        <f t="shared" si="9"/>
        <v>4.7619047619047619</v>
      </c>
      <c r="I6">
        <v>24</v>
      </c>
      <c r="J6">
        <f t="shared" si="2"/>
        <v>-4.0270414531731387</v>
      </c>
    </row>
    <row r="7" spans="1:10" x14ac:dyDescent="0.3">
      <c r="A7">
        <f t="shared" si="3"/>
        <v>26.25</v>
      </c>
      <c r="B7">
        <f t="shared" si="4"/>
        <v>27.5</v>
      </c>
      <c r="C7">
        <f t="shared" si="5"/>
        <v>26.875</v>
      </c>
      <c r="D7">
        <f t="shared" si="6"/>
        <v>4.393458435902275</v>
      </c>
      <c r="E7">
        <f t="shared" si="7"/>
        <v>-1.2228264085623424</v>
      </c>
      <c r="F7">
        <f t="shared" si="8"/>
        <v>-15.229966941422306</v>
      </c>
      <c r="G7">
        <f t="shared" si="9"/>
        <v>2.3255813953488373</v>
      </c>
      <c r="I7">
        <v>25</v>
      </c>
      <c r="J7">
        <f t="shared" si="2"/>
        <v>0.59426794364498248</v>
      </c>
    </row>
    <row r="8" spans="1:10" x14ac:dyDescent="0.3">
      <c r="A8">
        <f t="shared" ref="A8:A9" si="10">IF(D7*F7&lt;0,A7,C7)</f>
        <v>26.25</v>
      </c>
      <c r="B8">
        <f t="shared" ref="B8:B9" si="11">IF(E7*F7&lt;0,B7,C7)</f>
        <v>26.875</v>
      </c>
      <c r="C8">
        <f t="shared" ref="C8:C9" si="12">(A8+B8)/2</f>
        <v>26.5625</v>
      </c>
      <c r="D8">
        <f t="shared" ref="D8:D9" si="13">((TAN(A8))*2)-(9.81/(2*(6^2)*(COS(A8))^2)+2-3)</f>
        <v>4.393458435902275</v>
      </c>
      <c r="E8">
        <f t="shared" ref="E8:E9" si="14">((TAN(B8))*2)-(9.81/(2*(6^2)*(COS(B8))^2)+2-3)</f>
        <v>-15.229966941422306</v>
      </c>
      <c r="F8">
        <f t="shared" ref="F8:F9" si="15">((TAN(C8))*2)-(9.81/(2*(6^2)*(COS(C8))^2)+2-3)</f>
        <v>8.1912445572832606</v>
      </c>
      <c r="G8">
        <f t="shared" ref="G8:G9" si="16">ABS(((C8-C7)/C8)*100)</f>
        <v>1.1764705882352942</v>
      </c>
      <c r="I8">
        <v>26</v>
      </c>
      <c r="J8">
        <f t="shared" si="2"/>
        <v>3.0319431913758357</v>
      </c>
    </row>
    <row r="9" spans="1:10" x14ac:dyDescent="0.3">
      <c r="A9">
        <f t="shared" si="10"/>
        <v>26.5625</v>
      </c>
      <c r="B9">
        <f t="shared" si="11"/>
        <v>26.875</v>
      </c>
      <c r="C9">
        <f t="shared" si="12"/>
        <v>26.71875</v>
      </c>
      <c r="D9">
        <f t="shared" si="13"/>
        <v>8.1912445572832606</v>
      </c>
      <c r="E9">
        <f t="shared" si="14"/>
        <v>-15.229966941422306</v>
      </c>
      <c r="F9">
        <f t="shared" si="15"/>
        <v>-719.26685981623018</v>
      </c>
      <c r="G9">
        <f t="shared" si="16"/>
        <v>0.58479532163742687</v>
      </c>
      <c r="I9">
        <v>27</v>
      </c>
      <c r="J9">
        <f t="shared" si="2"/>
        <v>-7.1438674589189741</v>
      </c>
    </row>
    <row r="10" spans="1:10" x14ac:dyDescent="0.3">
      <c r="I10">
        <v>28</v>
      </c>
      <c r="J10">
        <f t="shared" si="2"/>
        <v>0.29009943357966117</v>
      </c>
    </row>
    <row r="11" spans="1:10" x14ac:dyDescent="0.3">
      <c r="A11" t="s">
        <v>11</v>
      </c>
      <c r="I11">
        <v>29</v>
      </c>
      <c r="J11">
        <f t="shared" si="2"/>
        <v>2.5308038821489802</v>
      </c>
    </row>
    <row r="12" spans="1:10" x14ac:dyDescent="0.3">
      <c r="A12" t="s">
        <v>3</v>
      </c>
      <c r="B12" t="s">
        <v>4</v>
      </c>
      <c r="C12" t="s">
        <v>12</v>
      </c>
      <c r="D12" t="s">
        <v>8</v>
      </c>
      <c r="E12" t="s">
        <v>7</v>
      </c>
      <c r="F12" t="s">
        <v>6</v>
      </c>
      <c r="G12" t="s">
        <v>9</v>
      </c>
      <c r="I12">
        <v>30</v>
      </c>
      <c r="J12">
        <f t="shared" si="2"/>
        <v>-17.537013872694516</v>
      </c>
    </row>
    <row r="13" spans="1:10" x14ac:dyDescent="0.3">
      <c r="A13">
        <v>20</v>
      </c>
      <c r="B13">
        <v>40</v>
      </c>
      <c r="C13">
        <f>B13-((E13*(A13-B13))/(D13-E13))</f>
        <v>35.027374179333215</v>
      </c>
      <c r="D13">
        <f>((TAN(A13))*2)-(9.81/(2*(6^2)*(COS(A13))^2)+2-3)</f>
        <v>4.6561557498873158</v>
      </c>
      <c r="E13">
        <f>((TAN(B13))*2)-(9.81/(2*(6^2)*(COS(B13))^2)+2-3)</f>
        <v>-1.5407429156038446</v>
      </c>
      <c r="F13">
        <f t="shared" ref="F13:F17" si="17">((TAN(C13))*2)-(9.81/(2*(6^2)*(COS(C13))^2)+2-3)</f>
        <v>1.8441857130837807</v>
      </c>
      <c r="I13">
        <v>31</v>
      </c>
      <c r="J13">
        <f t="shared" si="2"/>
        <v>-4.6222826359139546E-2</v>
      </c>
    </row>
    <row r="14" spans="1:10" x14ac:dyDescent="0.3">
      <c r="A14">
        <f>IF(D13*F13&lt;0,A13,C13)</f>
        <v>35.027374179333215</v>
      </c>
      <c r="B14">
        <f>IF(E13*F13&lt;0,B13,C13)</f>
        <v>40</v>
      </c>
      <c r="C14">
        <f t="shared" ref="C14:C18" si="18">B14-((E14*(A14-B14))/(D14-E14))</f>
        <v>37.736573249961971</v>
      </c>
      <c r="D14">
        <f>((TAN(A14))*2)-(9.81/(2*(6^2)*(COS(A14))^2)+2-3)</f>
        <v>1.8441857130837807</v>
      </c>
      <c r="E14">
        <f>((TAN(B14))*2)-(9.81/(2*(6^2)*(COS(B14))^2)+2-3)</f>
        <v>-1.5407429156038446</v>
      </c>
      <c r="F14">
        <f t="shared" si="17"/>
        <v>0.93851649484990485</v>
      </c>
      <c r="G14">
        <f>ABS(((C14-C13)/C14)*100)</f>
        <v>7.1792397594858084</v>
      </c>
      <c r="I14">
        <v>32</v>
      </c>
      <c r="J14">
        <f t="shared" si="2"/>
        <v>2.1262305085053939</v>
      </c>
    </row>
    <row r="15" spans="1:10" x14ac:dyDescent="0.3">
      <c r="A15">
        <f t="shared" ref="A15:A18" si="19">IF(D14*F14&lt;0,A14,C14)</f>
        <v>37.736573249961971</v>
      </c>
      <c r="B15">
        <f t="shared" ref="B15:B18" si="20">IF(E14*F14&lt;0,B14,C14)</f>
        <v>40</v>
      </c>
      <c r="C15">
        <f t="shared" si="18"/>
        <v>38.593386914090175</v>
      </c>
      <c r="D15">
        <f t="shared" ref="D15:D18" si="21">((TAN(A15))*2)-(9.81/(2*(6^2)*(COS(A15))^2)+2-3)</f>
        <v>0.93851649484990485</v>
      </c>
      <c r="E15">
        <f t="shared" ref="E15:E18" si="22">((TAN(B15))*2)-(9.81/(2*(6^2)*(COS(B15))^2)+2-3)</f>
        <v>-1.5407429156038446</v>
      </c>
      <c r="F15">
        <f t="shared" si="17"/>
        <v>3.143303195574132</v>
      </c>
      <c r="G15">
        <f t="shared" ref="G15:G18" si="23">ABS(((C15-C14)/C15)*100)</f>
        <v>2.2201048745358682</v>
      </c>
      <c r="I15">
        <v>33</v>
      </c>
      <c r="J15">
        <f t="shared" si="2"/>
        <v>-922.57911911552537</v>
      </c>
    </row>
    <row r="16" spans="1:10" x14ac:dyDescent="0.3">
      <c r="A16">
        <f t="shared" si="19"/>
        <v>38.593386914090175</v>
      </c>
      <c r="B16">
        <f t="shared" si="20"/>
        <v>40</v>
      </c>
      <c r="C16">
        <f t="shared" si="18"/>
        <v>39.537316863311965</v>
      </c>
      <c r="D16">
        <f t="shared" si="21"/>
        <v>3.143303195574132</v>
      </c>
      <c r="E16">
        <f t="shared" si="22"/>
        <v>-1.5407429156038446</v>
      </c>
      <c r="F16">
        <f t="shared" si="17"/>
        <v>-8.2515308564973413</v>
      </c>
      <c r="G16">
        <f t="shared" si="23"/>
        <v>2.3874405855236347</v>
      </c>
      <c r="I16">
        <v>34</v>
      </c>
      <c r="J16">
        <f t="shared" si="2"/>
        <v>-0.43621524325669458</v>
      </c>
    </row>
    <row r="17" spans="1:10" x14ac:dyDescent="0.3">
      <c r="A17">
        <f t="shared" si="19"/>
        <v>38.593386914090175</v>
      </c>
      <c r="B17">
        <f t="shared" si="20"/>
        <v>39.537316863311965</v>
      </c>
      <c r="C17">
        <f t="shared" si="18"/>
        <v>38.853773156858459</v>
      </c>
      <c r="D17">
        <f t="shared" si="21"/>
        <v>3.143303195574132</v>
      </c>
      <c r="E17">
        <f t="shared" si="22"/>
        <v>-8.2515308564973413</v>
      </c>
      <c r="F17">
        <f t="shared" si="17"/>
        <v>4.6916121316473465</v>
      </c>
      <c r="G17">
        <f t="shared" si="23"/>
        <v>1.7592723972880011</v>
      </c>
      <c r="I17">
        <v>35</v>
      </c>
      <c r="J17">
        <f t="shared" si="2"/>
        <v>1.7807912627893079</v>
      </c>
    </row>
    <row r="18" spans="1:10" x14ac:dyDescent="0.3">
      <c r="A18">
        <f t="shared" si="19"/>
        <v>38.853773156858459</v>
      </c>
      <c r="B18">
        <f t="shared" si="20"/>
        <v>39.537316863311965</v>
      </c>
      <c r="C18">
        <f t="shared" si="18"/>
        <v>39.101543111084091</v>
      </c>
      <c r="D18">
        <f t="shared" si="21"/>
        <v>4.6916121316473465</v>
      </c>
      <c r="E18">
        <f t="shared" si="22"/>
        <v>-8.2515308564973413</v>
      </c>
      <c r="F18">
        <f>((TAN(C18))*2)-(9.81/(2*(6^2)*(COS(C18))^2)+2-3)</f>
        <v>7.9142777473287778</v>
      </c>
      <c r="G18">
        <f t="shared" si="23"/>
        <v>0.63365773959799698</v>
      </c>
      <c r="I18">
        <v>36</v>
      </c>
      <c r="J18">
        <f t="shared" si="2"/>
        <v>8.180181662211174</v>
      </c>
    </row>
    <row r="19" spans="1:10" x14ac:dyDescent="0.3">
      <c r="I19">
        <v>37</v>
      </c>
      <c r="J19">
        <f>((TAN(I19))*2)-(9.81/(2*(6^2)*(COS(I19))^2)+2-3)</f>
        <v>-0.91410713221346573</v>
      </c>
    </row>
    <row r="20" spans="1:10" x14ac:dyDescent="0.3">
      <c r="I20">
        <v>38</v>
      </c>
      <c r="J20">
        <f t="shared" si="2"/>
        <v>1.471249525312063</v>
      </c>
    </row>
    <row r="21" spans="1:10" x14ac:dyDescent="0.3">
      <c r="I21">
        <v>39</v>
      </c>
      <c r="J21">
        <f t="shared" si="2"/>
        <v>6.3127520788945866</v>
      </c>
    </row>
    <row r="22" spans="1:10" x14ac:dyDescent="0.3">
      <c r="I22">
        <v>40</v>
      </c>
      <c r="J22">
        <f t="shared" si="2"/>
        <v>-1.5407429156038446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6EA8-FBB7-4842-A4F0-01172BD8B689}">
  <dimension ref="A1:K156"/>
  <sheetViews>
    <sheetView topLeftCell="A138" workbookViewId="0">
      <selection activeCell="E157" sqref="A157:E157"/>
    </sheetView>
  </sheetViews>
  <sheetFormatPr defaultRowHeight="14.4" x14ac:dyDescent="0.3"/>
  <cols>
    <col min="2" max="2" width="10.5546875" customWidth="1"/>
  </cols>
  <sheetData>
    <row r="1" spans="1:11" x14ac:dyDescent="0.3">
      <c r="A1" t="s">
        <v>13</v>
      </c>
      <c r="G1" t="s">
        <v>13</v>
      </c>
    </row>
    <row r="2" spans="1:11" x14ac:dyDescent="0.3">
      <c r="A2" t="s">
        <v>14</v>
      </c>
      <c r="B2" t="s">
        <v>16</v>
      </c>
      <c r="C2" t="s">
        <v>17</v>
      </c>
      <c r="D2" t="s">
        <v>15</v>
      </c>
      <c r="E2" t="s">
        <v>18</v>
      </c>
      <c r="G2" t="s">
        <v>14</v>
      </c>
      <c r="H2" t="s">
        <v>16</v>
      </c>
      <c r="I2" t="s">
        <v>17</v>
      </c>
      <c r="J2" t="s">
        <v>15</v>
      </c>
      <c r="K2" t="s">
        <v>18</v>
      </c>
    </row>
    <row r="3" spans="1:11" x14ac:dyDescent="0.3">
      <c r="A3">
        <v>0.1</v>
      </c>
      <c r="B3">
        <f>(170*COSH((1/170)*A3))-185</f>
        <v>-14.999970588234447</v>
      </c>
      <c r="C3">
        <f>SINH(A3/170)</f>
        <v>5.8823532804125182E-4</v>
      </c>
      <c r="D3">
        <f>A3-(B3/C3)</f>
        <v>25500.04852941326</v>
      </c>
      <c r="E3">
        <f>ABS(((D3-A3)/D3)*100)</f>
        <v>99.999607843883581</v>
      </c>
      <c r="G3">
        <v>10</v>
      </c>
      <c r="H3">
        <f>(170*COSH((1/170)*G3))-185</f>
        <v>-14.705797534148559</v>
      </c>
      <c r="I3">
        <f t="shared" ref="I3:I8" si="0">SINH(G3/170)</f>
        <v>5.8857458885427608E-2</v>
      </c>
      <c r="J3">
        <f t="shared" ref="J3:J8" si="1">G3-(H3/I3)</f>
        <v>259.85444177559521</v>
      </c>
      <c r="K3">
        <f>ABS(((J3-G3)/J3)*100)</f>
        <v>96.151691719537439</v>
      </c>
    </row>
    <row r="4" spans="1:11" x14ac:dyDescent="0.3">
      <c r="A4">
        <f>D3</f>
        <v>25500.04852941326</v>
      </c>
      <c r="B4">
        <f>(170*COSH((1/170)*A4))-185</f>
        <v>1.1849913713816072E+67</v>
      </c>
      <c r="C4">
        <f>SINH(A4/170)</f>
        <v>6.9705374787153367E+64</v>
      </c>
      <c r="D4">
        <f>A4-(B4/C4)</f>
        <v>25330.04852941326</v>
      </c>
      <c r="E4">
        <f>ABS((D4-A4)/D4)*100</f>
        <v>0.67113965376969553</v>
      </c>
      <c r="G4">
        <f>J3</f>
        <v>259.85444177559521</v>
      </c>
      <c r="H4">
        <f t="shared" ref="H4:H8" si="2">(170*COSH((1/170)*G4))-185</f>
        <v>225.4105605532464</v>
      </c>
      <c r="I4">
        <f t="shared" si="0"/>
        <v>2.1973310974973064</v>
      </c>
      <c r="J4">
        <f t="shared" si="1"/>
        <v>157.27064782211127</v>
      </c>
      <c r="K4">
        <f>ABS((J4-G4)/J4)*100</f>
        <v>65.227552231816574</v>
      </c>
    </row>
    <row r="5" spans="1:11" x14ac:dyDescent="0.3">
      <c r="A5">
        <f t="shared" ref="A5:A7" si="3">D4</f>
        <v>25330.04852941326</v>
      </c>
      <c r="B5">
        <f t="shared" ref="B5:B67" si="4">(170*COSH((1/170)*A5))-185</f>
        <v>4.3593396349684675E+66</v>
      </c>
      <c r="C5">
        <f t="shared" ref="C5:C7" si="5">SINH(A5/170)</f>
        <v>2.5643174323343928E+64</v>
      </c>
      <c r="D5">
        <f t="shared" ref="D5:D7" si="6">A5-(B5/C5)</f>
        <v>25160.04852941326</v>
      </c>
      <c r="E5">
        <f t="shared" ref="E5:E7" si="7">ABS((D5-A5)/D5)*100</f>
        <v>0.67567437241332085</v>
      </c>
      <c r="G5">
        <f>J4</f>
        <v>157.27064782211127</v>
      </c>
      <c r="H5">
        <f t="shared" si="2"/>
        <v>63.085916370102382</v>
      </c>
      <c r="I5">
        <f t="shared" si="0"/>
        <v>1.0628456596491644</v>
      </c>
      <c r="J5">
        <f t="shared" si="1"/>
        <v>97.914977695061538</v>
      </c>
      <c r="K5">
        <f>ABS((J5-G5)/J5)*100</f>
        <v>60.619602357365807</v>
      </c>
    </row>
    <row r="6" spans="1:11" x14ac:dyDescent="0.3">
      <c r="A6">
        <f t="shared" si="3"/>
        <v>25160.04852941326</v>
      </c>
      <c r="B6">
        <f t="shared" si="4"/>
        <v>1.6037114287887192E+66</v>
      </c>
      <c r="C6">
        <f t="shared" si="5"/>
        <v>9.4335966399336426E+63</v>
      </c>
      <c r="D6">
        <f t="shared" si="6"/>
        <v>24990.04852941326</v>
      </c>
      <c r="E6">
        <f t="shared" si="7"/>
        <v>0.68027078778942818</v>
      </c>
      <c r="G6">
        <f>J5</f>
        <v>97.914977695061538</v>
      </c>
      <c r="H6">
        <f t="shared" si="2"/>
        <v>13.986278879078526</v>
      </c>
      <c r="I6">
        <f t="shared" si="0"/>
        <v>0.60834847001844738</v>
      </c>
      <c r="J6">
        <f t="shared" si="1"/>
        <v>74.924406388694308</v>
      </c>
      <c r="K6">
        <f>ABS((J6-G6)/J6)*100</f>
        <v>30.68502296447474</v>
      </c>
    </row>
    <row r="7" spans="1:11" x14ac:dyDescent="0.3">
      <c r="A7">
        <f t="shared" si="3"/>
        <v>24990.04852941326</v>
      </c>
      <c r="B7">
        <f t="shared" si="4"/>
        <v>5.8997246422304944E+65</v>
      </c>
      <c r="C7">
        <f t="shared" si="5"/>
        <v>3.4704262601355847E+63</v>
      </c>
      <c r="D7">
        <f t="shared" si="6"/>
        <v>24820.04852941326</v>
      </c>
      <c r="E7">
        <f t="shared" si="7"/>
        <v>0.68493016763661729</v>
      </c>
      <c r="G7">
        <f>J6</f>
        <v>74.924406388694308</v>
      </c>
      <c r="H7">
        <f t="shared" si="2"/>
        <v>1.7797815951561233</v>
      </c>
      <c r="I7">
        <f t="shared" si="0"/>
        <v>0.45513931145109138</v>
      </c>
      <c r="J7">
        <f t="shared" si="1"/>
        <v>71.013995772916559</v>
      </c>
      <c r="K7">
        <f>ABS((J7-G7)/J7)*100</f>
        <v>5.5065351177846384</v>
      </c>
    </row>
    <row r="8" spans="1:11" x14ac:dyDescent="0.3">
      <c r="A8">
        <f t="shared" ref="A8:A32" si="8">D7</f>
        <v>24820.04852941326</v>
      </c>
      <c r="B8">
        <f t="shared" si="4"/>
        <v>2.1703874044491414E+65</v>
      </c>
      <c r="C8">
        <f t="shared" ref="C8:C32" si="9">SINH(A8/170)</f>
        <v>1.2766984732053773E+63</v>
      </c>
      <c r="D8">
        <f t="shared" ref="D8:D32" si="10">A8-(B8/C8)</f>
        <v>24650.04852941326</v>
      </c>
      <c r="E8">
        <f t="shared" ref="E8:E32" si="11">ABS((D8-A8)/D8)*100</f>
        <v>0.68965381466551823</v>
      </c>
      <c r="G8">
        <f>J7</f>
        <v>71.013995772916559</v>
      </c>
      <c r="H8">
        <f t="shared" si="2"/>
        <v>4.92588534128231E-2</v>
      </c>
      <c r="I8">
        <f t="shared" si="0"/>
        <v>0.4299846381016067</v>
      </c>
      <c r="J8">
        <f t="shared" si="1"/>
        <v>70.899436207183456</v>
      </c>
      <c r="K8">
        <f>ABS((J8-G8)/J8)*100</f>
        <v>0.16158036207556731</v>
      </c>
    </row>
    <row r="9" spans="1:11" x14ac:dyDescent="0.3">
      <c r="A9">
        <f t="shared" si="8"/>
        <v>24650.04852941326</v>
      </c>
      <c r="B9">
        <f t="shared" si="4"/>
        <v>7.9844090547428733E+64</v>
      </c>
      <c r="C9">
        <f t="shared" si="9"/>
        <v>4.6967112086722784E+62</v>
      </c>
      <c r="D9">
        <f t="shared" si="10"/>
        <v>24480.04852941326</v>
      </c>
      <c r="E9">
        <f t="shared" si="11"/>
        <v>0.6944430677730955</v>
      </c>
    </row>
    <row r="10" spans="1:11" x14ac:dyDescent="0.3">
      <c r="A10">
        <f t="shared" si="8"/>
        <v>24480.04852941326</v>
      </c>
      <c r="B10">
        <f t="shared" si="4"/>
        <v>2.9372999411430123E+64</v>
      </c>
      <c r="C10">
        <f t="shared" si="9"/>
        <v>1.7278234947900072E+62</v>
      </c>
      <c r="D10">
        <f t="shared" si="10"/>
        <v>24310.04852941326</v>
      </c>
      <c r="E10">
        <f t="shared" si="11"/>
        <v>0.69929930330790291</v>
      </c>
    </row>
    <row r="11" spans="1:11" x14ac:dyDescent="0.3">
      <c r="A11">
        <f t="shared" si="8"/>
        <v>24310.04852941326</v>
      </c>
      <c r="B11">
        <f t="shared" si="4"/>
        <v>1.0805722609006018E+64</v>
      </c>
      <c r="C11">
        <f t="shared" si="9"/>
        <v>6.3563074170623634E+61</v>
      </c>
      <c r="D11">
        <f t="shared" si="10"/>
        <v>24140.04852941326</v>
      </c>
      <c r="E11">
        <f t="shared" si="11"/>
        <v>0.7042239363887971</v>
      </c>
    </row>
    <row r="12" spans="1:11" x14ac:dyDescent="0.3">
      <c r="A12">
        <f t="shared" si="8"/>
        <v>24140.04852941326</v>
      </c>
      <c r="B12">
        <f t="shared" si="4"/>
        <v>3.9752031948547535E+63</v>
      </c>
      <c r="C12">
        <f t="shared" si="9"/>
        <v>2.3383548205027962E+61</v>
      </c>
      <c r="D12">
        <f t="shared" si="10"/>
        <v>23970.04852941326</v>
      </c>
      <c r="E12">
        <f t="shared" si="11"/>
        <v>0.70921842227977028</v>
      </c>
    </row>
    <row r="13" spans="1:11" x14ac:dyDescent="0.3">
      <c r="A13">
        <f t="shared" si="8"/>
        <v>23970.04852941326</v>
      </c>
      <c r="B13">
        <f t="shared" si="4"/>
        <v>1.4623955298660988E+63</v>
      </c>
      <c r="C13">
        <f t="shared" si="9"/>
        <v>8.6023266462711697E+60</v>
      </c>
      <c r="D13">
        <f t="shared" si="10"/>
        <v>23800.04852941326</v>
      </c>
      <c r="E13">
        <f t="shared" si="11"/>
        <v>0.71428425782370031</v>
      </c>
    </row>
    <row r="14" spans="1:11" x14ac:dyDescent="0.3">
      <c r="A14">
        <f t="shared" si="8"/>
        <v>23800.04852941326</v>
      </c>
      <c r="B14">
        <f t="shared" si="4"/>
        <v>5.3798525029875571E+62</v>
      </c>
      <c r="C14">
        <f t="shared" si="9"/>
        <v>3.1646191194044456E+60</v>
      </c>
      <c r="D14">
        <f t="shared" si="10"/>
        <v>23630.04852941326</v>
      </c>
      <c r="E14">
        <f t="shared" si="11"/>
        <v>0.71942298293799201</v>
      </c>
    </row>
    <row r="15" spans="1:11" x14ac:dyDescent="0.3">
      <c r="A15">
        <f t="shared" si="8"/>
        <v>23630.04852941326</v>
      </c>
      <c r="B15">
        <f t="shared" si="4"/>
        <v>1.9791371323838478E+62</v>
      </c>
      <c r="C15">
        <f t="shared" si="9"/>
        <v>1.1641983131669693E+60</v>
      </c>
      <c r="D15">
        <f t="shared" si="10"/>
        <v>23460.04852941326</v>
      </c>
      <c r="E15">
        <f t="shared" si="11"/>
        <v>0.72463618217524528</v>
      </c>
    </row>
    <row r="16" spans="1:11" x14ac:dyDescent="0.3">
      <c r="A16">
        <f t="shared" si="8"/>
        <v>23460.04852941326</v>
      </c>
      <c r="B16">
        <f t="shared" si="4"/>
        <v>7.2808386226302077E+61</v>
      </c>
      <c r="C16">
        <f t="shared" si="9"/>
        <v>4.2828462486060043E+59</v>
      </c>
      <c r="D16">
        <f t="shared" si="10"/>
        <v>23290.04852941326</v>
      </c>
      <c r="E16">
        <f t="shared" si="11"/>
        <v>0.72992548635227239</v>
      </c>
    </row>
    <row r="17" spans="1:5" x14ac:dyDescent="0.3">
      <c r="A17">
        <f t="shared" si="8"/>
        <v>23290.04852941326</v>
      </c>
      <c r="B17">
        <f t="shared" si="4"/>
        <v>2.6784708437526546E+61</v>
      </c>
      <c r="C17">
        <f t="shared" si="9"/>
        <v>1.575571084560385E+59</v>
      </c>
      <c r="D17">
        <f t="shared" si="10"/>
        <v>23120.04852941326</v>
      </c>
      <c r="E17">
        <f t="shared" si="11"/>
        <v>0.73529257425098604</v>
      </c>
    </row>
    <row r="18" spans="1:5" x14ac:dyDescent="0.3">
      <c r="A18">
        <f t="shared" si="8"/>
        <v>23120.04852941326</v>
      </c>
      <c r="B18">
        <f t="shared" si="4"/>
        <v>9.853543571937282E+60</v>
      </c>
      <c r="C18">
        <f t="shared" si="9"/>
        <v>5.796202101139578E+58</v>
      </c>
      <c r="D18">
        <f t="shared" si="10"/>
        <v>22950.04852941326</v>
      </c>
      <c r="E18">
        <f t="shared" si="11"/>
        <v>0.74073917439487968</v>
      </c>
    </row>
    <row r="19" spans="1:5" x14ac:dyDescent="0.3">
      <c r="A19">
        <f t="shared" si="8"/>
        <v>22950.04852941326</v>
      </c>
      <c r="B19">
        <f t="shared" si="4"/>
        <v>3.6249161028027448E+60</v>
      </c>
      <c r="C19">
        <f t="shared" si="9"/>
        <v>2.1323035898839677E+58</v>
      </c>
      <c r="D19">
        <f t="shared" si="10"/>
        <v>22780.04852941326</v>
      </c>
      <c r="E19">
        <f t="shared" si="11"/>
        <v>0.74626706690505307</v>
      </c>
    </row>
    <row r="20" spans="1:5" x14ac:dyDescent="0.3">
      <c r="A20">
        <f t="shared" si="8"/>
        <v>22780.04852941326</v>
      </c>
      <c r="B20">
        <f t="shared" si="4"/>
        <v>1.3335321101924365E+60</v>
      </c>
      <c r="C20">
        <f t="shared" si="9"/>
        <v>7.8443065305437439E+57</v>
      </c>
      <c r="D20">
        <f t="shared" si="10"/>
        <v>22610.04852941326</v>
      </c>
      <c r="E20">
        <f t="shared" si="11"/>
        <v>0.75187808543996781</v>
      </c>
    </row>
    <row r="21" spans="1:5" x14ac:dyDescent="0.3">
      <c r="A21">
        <f t="shared" si="8"/>
        <v>22610.04852941326</v>
      </c>
      <c r="B21">
        <f t="shared" si="4"/>
        <v>4.9057904748176772E+59</v>
      </c>
      <c r="C21">
        <f t="shared" si="9"/>
        <v>2.8857591028339278E+57</v>
      </c>
      <c r="D21">
        <f t="shared" si="10"/>
        <v>22440.04852941326</v>
      </c>
      <c r="E21">
        <f t="shared" si="11"/>
        <v>0.75757411922337314</v>
      </c>
    </row>
    <row r="22" spans="1:5" x14ac:dyDescent="0.3">
      <c r="A22">
        <f t="shared" si="8"/>
        <v>22440.04852941326</v>
      </c>
      <c r="B22">
        <f t="shared" si="4"/>
        <v>1.804739458380112E+59</v>
      </c>
      <c r="C22">
        <f t="shared" si="9"/>
        <v>1.0616114461059482E+57</v>
      </c>
      <c r="D22">
        <f t="shared" si="10"/>
        <v>22270.04852941326</v>
      </c>
      <c r="E22">
        <f t="shared" si="11"/>
        <v>0.76335711516511418</v>
      </c>
    </row>
    <row r="23" spans="1:5" x14ac:dyDescent="0.3">
      <c r="A23">
        <f t="shared" si="8"/>
        <v>22270.04852941326</v>
      </c>
      <c r="B23">
        <f t="shared" si="4"/>
        <v>6.6392654340892702E+58</v>
      </c>
      <c r="C23">
        <f t="shared" si="9"/>
        <v>3.9054502553466296E+56</v>
      </c>
      <c r="D23">
        <f t="shared" si="10"/>
        <v>22100.04852941326</v>
      </c>
      <c r="E23">
        <f t="shared" si="11"/>
        <v>0.76922908007982271</v>
      </c>
    </row>
    <row r="24" spans="1:5" x14ac:dyDescent="0.3">
      <c r="A24">
        <f t="shared" si="8"/>
        <v>22100.04852941326</v>
      </c>
      <c r="B24">
        <f t="shared" si="4"/>
        <v>2.4424492576816341E+58</v>
      </c>
      <c r="C24">
        <f t="shared" si="9"/>
        <v>1.4367348574597848E+56</v>
      </c>
      <c r="D24">
        <f t="shared" si="10"/>
        <v>21930.04852941326</v>
      </c>
      <c r="E24">
        <f t="shared" si="11"/>
        <v>0.77519208300880293</v>
      </c>
    </row>
    <row r="25" spans="1:5" x14ac:dyDescent="0.3">
      <c r="A25">
        <f t="shared" si="8"/>
        <v>21930.04852941326</v>
      </c>
      <c r="B25">
        <f t="shared" si="4"/>
        <v>8.9852686800552381E+57</v>
      </c>
      <c r="C25">
        <f t="shared" si="9"/>
        <v>5.2854521647383753E+55</v>
      </c>
      <c r="D25">
        <f t="shared" si="10"/>
        <v>21760.04852941326</v>
      </c>
      <c r="E25">
        <f t="shared" si="11"/>
        <v>0.78124825765075578</v>
      </c>
    </row>
    <row r="26" spans="1:5" x14ac:dyDescent="0.3">
      <c r="A26">
        <f t="shared" si="8"/>
        <v>21760.04852941326</v>
      </c>
      <c r="B26">
        <f t="shared" si="4"/>
        <v>3.305495620793984E+57</v>
      </c>
      <c r="C26">
        <f t="shared" si="9"/>
        <v>1.9444091887023435E+55</v>
      </c>
      <c r="D26">
        <f t="shared" si="10"/>
        <v>21590.04852941326</v>
      </c>
      <c r="E26">
        <f t="shared" si="11"/>
        <v>0.78739980490733985</v>
      </c>
    </row>
    <row r="27" spans="1:5" x14ac:dyDescent="0.3">
      <c r="A27">
        <f t="shared" si="8"/>
        <v>21590.04852941326</v>
      </c>
      <c r="B27">
        <f t="shared" si="4"/>
        <v>1.2160238817723406E+57</v>
      </c>
      <c r="C27">
        <f t="shared" si="9"/>
        <v>7.1530816574843562E+54</v>
      </c>
      <c r="D27">
        <f t="shared" si="10"/>
        <v>21420.04852941326</v>
      </c>
      <c r="E27">
        <f t="shared" si="11"/>
        <v>0.79364899554994917</v>
      </c>
    </row>
    <row r="28" spans="1:5" x14ac:dyDescent="0.3">
      <c r="A28">
        <f t="shared" si="8"/>
        <v>21420.04852941326</v>
      </c>
      <c r="B28">
        <f t="shared" si="4"/>
        <v>4.4735018607753675E+56</v>
      </c>
      <c r="C28">
        <f t="shared" si="9"/>
        <v>2.6314716828090395E+54</v>
      </c>
      <c r="D28">
        <f t="shared" si="10"/>
        <v>21250.04852941326</v>
      </c>
      <c r="E28">
        <f t="shared" si="11"/>
        <v>0.79999817301449672</v>
      </c>
    </row>
    <row r="29" spans="1:5" x14ac:dyDescent="0.3">
      <c r="A29">
        <f t="shared" si="8"/>
        <v>21250.04852941326</v>
      </c>
      <c r="B29">
        <f t="shared" si="4"/>
        <v>1.6457093646214495E+56</v>
      </c>
      <c r="C29">
        <f t="shared" si="9"/>
        <v>9.6806433213026434E+53</v>
      </c>
      <c r="D29">
        <f t="shared" si="10"/>
        <v>21080.04852941326</v>
      </c>
      <c r="E29">
        <f t="shared" si="11"/>
        <v>0.8064497563314279</v>
      </c>
    </row>
    <row r="30" spans="1:5" x14ac:dyDescent="0.3">
      <c r="A30">
        <f t="shared" si="8"/>
        <v>21080.04852941326</v>
      </c>
      <c r="B30">
        <f t="shared" si="4"/>
        <v>6.0542264138754827E+55</v>
      </c>
      <c r="C30">
        <f t="shared" si="9"/>
        <v>3.561309655220872E+53</v>
      </c>
      <c r="D30">
        <f t="shared" si="10"/>
        <v>20910.04852941326</v>
      </c>
      <c r="E30">
        <f t="shared" si="11"/>
        <v>0.81300624319866288</v>
      </c>
    </row>
    <row r="31" spans="1:5" x14ac:dyDescent="0.3">
      <c r="A31">
        <f t="shared" si="8"/>
        <v>20910.04852941326</v>
      </c>
      <c r="B31">
        <f t="shared" si="4"/>
        <v>2.2272254298618976E+55</v>
      </c>
      <c r="C31">
        <f t="shared" si="9"/>
        <v>1.3101326058011162E+53</v>
      </c>
      <c r="D31">
        <f t="shared" si="10"/>
        <v>20740.04852941326</v>
      </c>
      <c r="E31">
        <f t="shared" si="11"/>
        <v>0.81967021320566469</v>
      </c>
    </row>
    <row r="32" spans="1:5" x14ac:dyDescent="0.3">
      <c r="A32">
        <f t="shared" si="8"/>
        <v>20740.04852941326</v>
      </c>
      <c r="B32">
        <f t="shared" si="4"/>
        <v>8.1935044650042036E+54</v>
      </c>
      <c r="C32">
        <f t="shared" si="9"/>
        <v>4.8197085088260017E+52</v>
      </c>
      <c r="D32">
        <f t="shared" si="10"/>
        <v>20570.04852941326</v>
      </c>
      <c r="E32">
        <f t="shared" si="11"/>
        <v>0.82644433121738037</v>
      </c>
    </row>
    <row r="33" spans="1:5" x14ac:dyDescent="0.3">
      <c r="A33">
        <f>D32</f>
        <v>20570.04852941326</v>
      </c>
      <c r="B33">
        <f>(170*COSH((1/170)*A33))-185</f>
        <v>3.0142218438214637E+54</v>
      </c>
      <c r="C33">
        <f>SINH(A33/170)</f>
        <v>1.7730716728361551E+52</v>
      </c>
      <c r="D33">
        <f>A33-(B33/C33)</f>
        <v>20400.04852941326</v>
      </c>
      <c r="E33">
        <f>ABS((D33-A33)/D33)*100</f>
        <v>0.83333135092737687</v>
      </c>
    </row>
    <row r="34" spans="1:5" x14ac:dyDescent="0.3">
      <c r="A34">
        <f t="shared" ref="A34:A88" si="12">D33</f>
        <v>20400.04852941326</v>
      </c>
      <c r="B34">
        <f t="shared" si="4"/>
        <v>1.1088702474717947E+54</v>
      </c>
      <c r="C34">
        <f t="shared" ref="C34:C88" si="13">SINH(A34/170)</f>
        <v>6.5227661615987921E+51</v>
      </c>
      <c r="D34">
        <f t="shared" ref="D34:D88" si="14">A34-(B34/C34)</f>
        <v>20230.04852941326</v>
      </c>
      <c r="E34">
        <f t="shared" ref="E34:E88" si="15">ABS((D34-A34)/D34)*100</f>
        <v>0.84033411859012774</v>
      </c>
    </row>
    <row r="35" spans="1:5" x14ac:dyDescent="0.3">
      <c r="A35">
        <f t="shared" si="12"/>
        <v>20230.04852941326</v>
      </c>
      <c r="B35">
        <f t="shared" si="4"/>
        <v>4.0793056697156281E+53</v>
      </c>
      <c r="C35">
        <f t="shared" si="13"/>
        <v>2.3995915704209575E+51</v>
      </c>
      <c r="D35">
        <f t="shared" si="14"/>
        <v>20060.04852941326</v>
      </c>
      <c r="E35">
        <f t="shared" si="15"/>
        <v>0.84745557694307516</v>
      </c>
    </row>
    <row r="36" spans="1:5" x14ac:dyDescent="0.3">
      <c r="A36">
        <f t="shared" si="12"/>
        <v>20060.04852941326</v>
      </c>
      <c r="B36">
        <f t="shared" si="4"/>
        <v>1.5006926901424812E+53</v>
      </c>
      <c r="C36">
        <f t="shared" si="13"/>
        <v>8.8276040596616542E+50</v>
      </c>
      <c r="D36">
        <f t="shared" si="14"/>
        <v>19890.04852941326</v>
      </c>
      <c r="E36">
        <f t="shared" si="15"/>
        <v>0.85469876932982458</v>
      </c>
    </row>
    <row r="37" spans="1:5" x14ac:dyDescent="0.3">
      <c r="A37">
        <f t="shared" si="12"/>
        <v>19890.04852941326</v>
      </c>
      <c r="B37">
        <f t="shared" si="4"/>
        <v>5.5207398821968451E+52</v>
      </c>
      <c r="C37">
        <f t="shared" si="13"/>
        <v>3.2474940483510851E+50</v>
      </c>
      <c r="D37">
        <f t="shared" si="14"/>
        <v>19720.04852941326</v>
      </c>
      <c r="E37">
        <f t="shared" si="15"/>
        <v>0.86206684403660594</v>
      </c>
    </row>
    <row r="38" spans="1:5" x14ac:dyDescent="0.3">
      <c r="A38">
        <f t="shared" si="12"/>
        <v>19720.04852941326</v>
      </c>
      <c r="B38">
        <f t="shared" si="4"/>
        <v>2.0309667027154697E+52</v>
      </c>
      <c r="C38">
        <f t="shared" si="13"/>
        <v>1.1946862957149822E+50</v>
      </c>
      <c r="D38">
        <f t="shared" si="14"/>
        <v>19550.04852941326</v>
      </c>
      <c r="E38">
        <f t="shared" si="15"/>
        <v>0.86956305885498519</v>
      </c>
    </row>
    <row r="39" spans="1:5" x14ac:dyDescent="0.3">
      <c r="A39">
        <f t="shared" si="12"/>
        <v>19550.04852941326</v>
      </c>
      <c r="B39">
        <f t="shared" si="4"/>
        <v>7.471508956327738E+51</v>
      </c>
      <c r="C39">
        <f t="shared" si="13"/>
        <v>4.3950052684280812E+49</v>
      </c>
      <c r="D39">
        <f t="shared" si="14"/>
        <v>19380.04852941326</v>
      </c>
      <c r="E39">
        <f t="shared" si="15"/>
        <v>0.87719078588471855</v>
      </c>
    </row>
    <row r="40" spans="1:5" x14ac:dyDescent="0.3">
      <c r="A40">
        <f t="shared" si="12"/>
        <v>19380.04852941326</v>
      </c>
      <c r="B40">
        <f t="shared" si="4"/>
        <v>2.7486145395612743E+51</v>
      </c>
      <c r="C40">
        <f t="shared" si="13"/>
        <v>1.6168320820948673E+49</v>
      </c>
      <c r="D40">
        <f t="shared" si="14"/>
        <v>19210.04852941326</v>
      </c>
      <c r="E40">
        <f t="shared" si="15"/>
        <v>0.88495351659162313</v>
      </c>
    </row>
    <row r="41" spans="1:5" x14ac:dyDescent="0.3">
      <c r="A41">
        <f t="shared" si="12"/>
        <v>19210.04852941326</v>
      </c>
      <c r="B41">
        <f t="shared" si="4"/>
        <v>1.0111587808095029E+51</v>
      </c>
      <c r="C41">
        <f t="shared" si="13"/>
        <v>5.947992828291193E+48</v>
      </c>
      <c r="D41">
        <f t="shared" si="14"/>
        <v>19040.04852941326</v>
      </c>
      <c r="E41">
        <f t="shared" si="15"/>
        <v>0.89285486713640616</v>
      </c>
    </row>
    <row r="42" spans="1:5" x14ac:dyDescent="0.3">
      <c r="A42">
        <f t="shared" si="12"/>
        <v>19040.04852941326</v>
      </c>
      <c r="B42">
        <f t="shared" si="4"/>
        <v>3.7198452721979687E+50</v>
      </c>
      <c r="C42">
        <f t="shared" si="13"/>
        <v>2.1881442777635109E+48</v>
      </c>
      <c r="D42">
        <f t="shared" si="14"/>
        <v>18870.04852941326</v>
      </c>
      <c r="E42">
        <f t="shared" si="15"/>
        <v>0.90089858399153755</v>
      </c>
    </row>
    <row r="43" spans="1:5" x14ac:dyDescent="0.3">
      <c r="A43">
        <f t="shared" si="12"/>
        <v>18870.04852941326</v>
      </c>
      <c r="B43">
        <f t="shared" si="4"/>
        <v>1.3684545999804205E+50</v>
      </c>
      <c r="C43">
        <f t="shared" si="13"/>
        <v>8.0497329410612971E+47</v>
      </c>
      <c r="D43">
        <f t="shared" si="14"/>
        <v>18700.04852941326</v>
      </c>
      <c r="E43">
        <f t="shared" si="15"/>
        <v>0.90908854986449583</v>
      </c>
    </row>
    <row r="44" spans="1:5" x14ac:dyDescent="0.3">
      <c r="A44">
        <f t="shared" si="12"/>
        <v>18700.04852941326</v>
      </c>
      <c r="B44">
        <f t="shared" si="4"/>
        <v>5.0342631350928665E+49</v>
      </c>
      <c r="C44">
        <f t="shared" si="13"/>
        <v>2.9613312559369805E+47</v>
      </c>
      <c r="D44">
        <f t="shared" si="14"/>
        <v>18530.04852941326</v>
      </c>
      <c r="E44">
        <f t="shared" si="15"/>
        <v>0.917428789947065</v>
      </c>
    </row>
    <row r="45" spans="1:5" x14ac:dyDescent="0.3">
      <c r="A45">
        <f t="shared" si="12"/>
        <v>18530.04852941326</v>
      </c>
      <c r="B45">
        <f t="shared" si="4"/>
        <v>1.852001908847957E+49</v>
      </c>
      <c r="C45">
        <f t="shared" si="13"/>
        <v>1.0894128875576218E+47</v>
      </c>
      <c r="D45">
        <f t="shared" si="14"/>
        <v>18360.04852941326</v>
      </c>
      <c r="E45">
        <f t="shared" si="15"/>
        <v>0.92592347851181178</v>
      </c>
    </row>
    <row r="46" spans="1:5" x14ac:dyDescent="0.3">
      <c r="A46">
        <f t="shared" si="12"/>
        <v>18360.04852941326</v>
      </c>
      <c r="B46">
        <f t="shared" si="4"/>
        <v>6.8131342727543093E+48</v>
      </c>
      <c r="C46">
        <f t="shared" si="13"/>
        <v>4.0077260427966525E+46</v>
      </c>
      <c r="D46">
        <f t="shared" si="14"/>
        <v>18190.04852941326</v>
      </c>
      <c r="E46">
        <f t="shared" si="15"/>
        <v>0.93457694587845908</v>
      </c>
    </row>
    <row r="47" spans="1:5" x14ac:dyDescent="0.3">
      <c r="A47">
        <f t="shared" si="12"/>
        <v>18190.04852941326</v>
      </c>
      <c r="B47">
        <f t="shared" si="4"/>
        <v>2.5064120288868562E+48</v>
      </c>
      <c r="C47">
        <f t="shared" si="13"/>
        <v>1.4743600169922684E+46</v>
      </c>
      <c r="D47">
        <f t="shared" si="14"/>
        <v>18020.04852941326</v>
      </c>
      <c r="E47">
        <f t="shared" si="15"/>
        <v>0.94339368577458138</v>
      </c>
    </row>
    <row r="48" spans="1:5" x14ac:dyDescent="0.3">
      <c r="A48">
        <f t="shared" si="12"/>
        <v>18020.04852941326</v>
      </c>
      <c r="B48">
        <f t="shared" si="4"/>
        <v>9.2205745653227765E+47</v>
      </c>
      <c r="C48">
        <f t="shared" si="13"/>
        <v>5.4238673913663395E+45</v>
      </c>
      <c r="D48">
        <f t="shared" si="14"/>
        <v>17850.04852941326</v>
      </c>
      <c r="E48">
        <f t="shared" si="15"/>
        <v>0.95237836311690971</v>
      </c>
    </row>
    <row r="49" spans="1:5" x14ac:dyDescent="0.3">
      <c r="A49">
        <f t="shared" si="12"/>
        <v>17850.04852941326</v>
      </c>
      <c r="B49">
        <f t="shared" si="4"/>
        <v>3.3920598183705579E+47</v>
      </c>
      <c r="C49">
        <f t="shared" si="13"/>
        <v>1.9953293049238575E+45</v>
      </c>
      <c r="D49">
        <f t="shared" si="14"/>
        <v>17680.04852941326</v>
      </c>
      <c r="E49">
        <f t="shared" si="15"/>
        <v>0.96153582224155643</v>
      </c>
    </row>
    <row r="50" spans="1:5" x14ac:dyDescent="0.3">
      <c r="A50">
        <f t="shared" si="12"/>
        <v>17680.04852941326</v>
      </c>
      <c r="B50">
        <f t="shared" si="4"/>
        <v>1.247869070402265E+47</v>
      </c>
      <c r="C50">
        <f t="shared" si="13"/>
        <v>7.3404062964839122E+44</v>
      </c>
      <c r="D50">
        <f t="shared" si="14"/>
        <v>17510.04852941326</v>
      </c>
      <c r="E50">
        <f t="shared" si="15"/>
        <v>0.97087109561367102</v>
      </c>
    </row>
    <row r="51" spans="1:5" x14ac:dyDescent="0.3">
      <c r="A51">
        <f t="shared" si="12"/>
        <v>17510.04852941326</v>
      </c>
      <c r="B51">
        <f t="shared" si="4"/>
        <v>4.5906537627471248E+46</v>
      </c>
      <c r="C51">
        <f t="shared" si="13"/>
        <v>2.7003845663218378E+44</v>
      </c>
      <c r="D51">
        <f t="shared" si="14"/>
        <v>17340.04852941326</v>
      </c>
      <c r="E51">
        <f t="shared" si="15"/>
        <v>0.9803894130494244</v>
      </c>
    </row>
    <row r="52" spans="1:5" x14ac:dyDescent="0.3">
      <c r="A52">
        <f t="shared" si="12"/>
        <v>17340.04852941326</v>
      </c>
      <c r="B52">
        <f t="shared" si="4"/>
        <v>1.6888071408509913E+46</v>
      </c>
      <c r="C52">
        <f t="shared" si="13"/>
        <v>9.9341596520646545E+43</v>
      </c>
      <c r="D52">
        <f t="shared" si="14"/>
        <v>17170.04852941326</v>
      </c>
      <c r="E52">
        <f t="shared" si="15"/>
        <v>0.99009621148583493</v>
      </c>
    </row>
    <row r="53" spans="1:5" x14ac:dyDescent="0.3">
      <c r="A53">
        <f t="shared" si="12"/>
        <v>17170.04852941326</v>
      </c>
      <c r="B53">
        <f t="shared" si="4"/>
        <v>6.2127742722260391E+45</v>
      </c>
      <c r="C53">
        <f t="shared" si="13"/>
        <v>3.6545731013094346E+43</v>
      </c>
      <c r="D53">
        <f t="shared" si="14"/>
        <v>17000.04852941326</v>
      </c>
      <c r="E53">
        <f t="shared" si="15"/>
        <v>0.99999714533678086</v>
      </c>
    </row>
    <row r="54" spans="1:5" x14ac:dyDescent="0.3">
      <c r="A54">
        <f t="shared" si="12"/>
        <v>17000.04852941326</v>
      </c>
      <c r="B54">
        <f t="shared" si="4"/>
        <v>2.2855519273908295E+45</v>
      </c>
      <c r="C54">
        <f t="shared" si="13"/>
        <v>1.3444423102298998E+43</v>
      </c>
      <c r="D54">
        <f t="shared" si="14"/>
        <v>16830.04852941326</v>
      </c>
      <c r="E54">
        <f t="shared" si="15"/>
        <v>1.0100980974766485</v>
      </c>
    </row>
    <row r="55" spans="1:5" x14ac:dyDescent="0.3">
      <c r="A55">
        <f t="shared" si="12"/>
        <v>16830.04852941326</v>
      </c>
      <c r="B55">
        <f t="shared" si="4"/>
        <v>8.4080756581685126E+44</v>
      </c>
      <c r="C55">
        <f t="shared" si="13"/>
        <v>4.9459268577461842E+42</v>
      </c>
      <c r="D55">
        <f t="shared" si="14"/>
        <v>16660.04852941326</v>
      </c>
      <c r="E55">
        <f t="shared" si="15"/>
        <v>1.0204051908964464</v>
      </c>
    </row>
    <row r="56" spans="1:5" x14ac:dyDescent="0.3">
      <c r="A56">
        <f t="shared" si="12"/>
        <v>16660.04852941326</v>
      </c>
      <c r="B56">
        <f t="shared" si="4"/>
        <v>3.0931581744542395E+44</v>
      </c>
      <c r="C56">
        <f t="shared" si="13"/>
        <v>1.8195048085024938E+42</v>
      </c>
      <c r="D56">
        <f t="shared" si="14"/>
        <v>16490.04852941326</v>
      </c>
      <c r="E56">
        <f t="shared" si="15"/>
        <v>1.0309248010809151</v>
      </c>
    </row>
    <row r="57" spans="1:5" x14ac:dyDescent="0.3">
      <c r="A57">
        <f t="shared" si="12"/>
        <v>16490.04852941326</v>
      </c>
      <c r="B57">
        <f t="shared" si="4"/>
        <v>1.1379093006731043E+44</v>
      </c>
      <c r="C57">
        <f t="shared" si="13"/>
        <v>6.6935841216064963E+41</v>
      </c>
      <c r="D57">
        <f t="shared" si="14"/>
        <v>16320.04852941326</v>
      </c>
      <c r="E57">
        <f t="shared" si="15"/>
        <v>1.0416635691592018</v>
      </c>
    </row>
    <row r="58" spans="1:5" x14ac:dyDescent="0.3">
      <c r="A58">
        <f t="shared" si="12"/>
        <v>16320.04852941326</v>
      </c>
      <c r="B58">
        <f t="shared" si="4"/>
        <v>4.1861343763540836E+43</v>
      </c>
      <c r="C58">
        <f t="shared" si="13"/>
        <v>2.4624319860906375E+41</v>
      </c>
      <c r="D58">
        <f t="shared" si="14"/>
        <v>16150.04852941326</v>
      </c>
      <c r="E58">
        <f t="shared" si="15"/>
        <v>1.0526284158861052</v>
      </c>
    </row>
    <row r="59" spans="1:5" x14ac:dyDescent="0.3">
      <c r="A59">
        <f t="shared" si="12"/>
        <v>16150.04852941326</v>
      </c>
      <c r="B59">
        <f t="shared" si="4"/>
        <v>1.5399927750417045E+43</v>
      </c>
      <c r="C59">
        <f t="shared" si="13"/>
        <v>9.0587810296570851E+40</v>
      </c>
      <c r="D59">
        <f t="shared" si="14"/>
        <v>15980.04852941326</v>
      </c>
      <c r="E59">
        <f t="shared" si="15"/>
        <v>1.0638265565157323</v>
      </c>
    </row>
    <row r="60" spans="1:5" x14ac:dyDescent="0.3">
      <c r="A60">
        <f t="shared" si="12"/>
        <v>15980.04852941326</v>
      </c>
      <c r="B60">
        <f t="shared" si="4"/>
        <v>5.6653168149040092E+42</v>
      </c>
      <c r="C60">
        <f t="shared" si="13"/>
        <v>3.3325393028847116E+40</v>
      </c>
      <c r="D60">
        <f t="shared" si="14"/>
        <v>15810.04852941326</v>
      </c>
      <c r="E60">
        <f t="shared" si="15"/>
        <v>1.0752655166347489</v>
      </c>
    </row>
    <row r="61" spans="1:5" x14ac:dyDescent="0.3">
      <c r="A61">
        <f t="shared" si="12"/>
        <v>15810.04852941326</v>
      </c>
      <c r="B61">
        <f t="shared" si="4"/>
        <v>2.0841535839260627E+42</v>
      </c>
      <c r="C61">
        <f t="shared" si="13"/>
        <v>1.2259726964270956E+40</v>
      </c>
      <c r="D61">
        <f t="shared" si="14"/>
        <v>15640.04852941326</v>
      </c>
      <c r="E61">
        <f t="shared" si="15"/>
        <v>1.0869531490282249</v>
      </c>
    </row>
    <row r="62" spans="1:5" x14ac:dyDescent="0.3">
      <c r="A62">
        <f t="shared" si="12"/>
        <v>15640.04852941326</v>
      </c>
      <c r="B62">
        <f t="shared" si="4"/>
        <v>7.6671725577017857E+41</v>
      </c>
      <c r="C62">
        <f t="shared" si="13"/>
        <v>4.5101015045304623E+39</v>
      </c>
      <c r="D62">
        <f t="shared" si="14"/>
        <v>15470.04852941326</v>
      </c>
      <c r="E62">
        <f t="shared" si="15"/>
        <v>1.0988976516575135</v>
      </c>
    </row>
    <row r="63" spans="1:5" x14ac:dyDescent="0.3">
      <c r="A63">
        <f t="shared" si="12"/>
        <v>15470.04852941326</v>
      </c>
      <c r="B63">
        <f t="shared" si="4"/>
        <v>2.8205951558923511E+41</v>
      </c>
      <c r="C63">
        <f t="shared" si="13"/>
        <v>1.6591736211131476E+39</v>
      </c>
      <c r="D63">
        <f t="shared" si="14"/>
        <v>15300.04852941326</v>
      </c>
      <c r="E63">
        <f t="shared" si="15"/>
        <v>1.1111075868366498</v>
      </c>
    </row>
    <row r="64" spans="1:5" x14ac:dyDescent="0.3">
      <c r="A64">
        <f t="shared" si="12"/>
        <v>15300.04852941326</v>
      </c>
      <c r="B64">
        <f t="shared" si="4"/>
        <v>1.0376389697205555E+41</v>
      </c>
      <c r="C64">
        <f t="shared" si="13"/>
        <v>6.1037586454150317E+38</v>
      </c>
      <c r="D64">
        <f t="shared" si="14"/>
        <v>15130.04852941326</v>
      </c>
      <c r="E64">
        <f t="shared" si="15"/>
        <v>1.1235919017015377</v>
      </c>
    </row>
    <row r="65" spans="1:5" x14ac:dyDescent="0.3">
      <c r="A65">
        <f t="shared" si="12"/>
        <v>15130.04852941326</v>
      </c>
      <c r="B65">
        <f t="shared" si="4"/>
        <v>3.8172604431850907E+40</v>
      </c>
      <c r="C65">
        <f t="shared" si="13"/>
        <v>2.2454473195206417E+38</v>
      </c>
      <c r="D65">
        <f t="shared" si="14"/>
        <v>14960.04852941326</v>
      </c>
      <c r="E65">
        <f t="shared" si="15"/>
        <v>1.1363599500747574</v>
      </c>
    </row>
    <row r="66" spans="1:5" x14ac:dyDescent="0.3">
      <c r="A66">
        <f t="shared" si="12"/>
        <v>14960.04852941326</v>
      </c>
      <c r="B66">
        <f t="shared" si="4"/>
        <v>1.4042916386447833E+40</v>
      </c>
      <c r="C66">
        <f t="shared" si="13"/>
        <v>8.2605390508516667E+37</v>
      </c>
      <c r="D66">
        <f t="shared" si="14"/>
        <v>14790.04852941326</v>
      </c>
      <c r="E66">
        <f t="shared" si="15"/>
        <v>1.1494215158382859</v>
      </c>
    </row>
    <row r="67" spans="1:5" x14ac:dyDescent="0.3">
      <c r="A67">
        <f t="shared" si="12"/>
        <v>14790.04852941326</v>
      </c>
      <c r="B67">
        <f t="shared" si="4"/>
        <v>5.1661002326637198E+39</v>
      </c>
      <c r="C67">
        <f t="shared" si="13"/>
        <v>3.038882489802188E+37</v>
      </c>
      <c r="D67">
        <f t="shared" si="14"/>
        <v>14620.04852941326</v>
      </c>
      <c r="E67">
        <f t="shared" si="15"/>
        <v>1.1627868379368678</v>
      </c>
    </row>
    <row r="68" spans="1:5" x14ac:dyDescent="0.3">
      <c r="A68">
        <f t="shared" si="12"/>
        <v>14620.04852941326</v>
      </c>
      <c r="B68">
        <f t="shared" ref="B68:B131" si="16">(170*COSH((1/170)*A68))-185</f>
        <v>1.9005020666279872E+39</v>
      </c>
      <c r="C68">
        <f t="shared" si="13"/>
        <v>1.1179423921341101E+37</v>
      </c>
      <c r="D68">
        <f t="shared" si="14"/>
        <v>14450.04852941326</v>
      </c>
      <c r="E68">
        <f t="shared" si="15"/>
        <v>1.1764666371463239</v>
      </c>
    </row>
    <row r="69" spans="1:5" x14ac:dyDescent="0.3">
      <c r="A69">
        <f t="shared" si="12"/>
        <v>14450.04852941326</v>
      </c>
      <c r="B69">
        <f t="shared" si="16"/>
        <v>6.9915563821627517E+38</v>
      </c>
      <c r="C69">
        <f t="shared" si="13"/>
        <v>4.1126802248016186E+36</v>
      </c>
      <c r="D69">
        <f t="shared" si="14"/>
        <v>14280.04852941326</v>
      </c>
      <c r="E69">
        <f t="shared" si="15"/>
        <v>1.1904721447538735</v>
      </c>
    </row>
    <row r="70" spans="1:5" x14ac:dyDescent="0.3">
      <c r="A70">
        <f t="shared" si="12"/>
        <v>14280.04852941326</v>
      </c>
      <c r="B70">
        <f t="shared" si="16"/>
        <v>2.5720498547886642E+38</v>
      </c>
      <c r="C70">
        <f t="shared" si="13"/>
        <v>1.5129705028168613E+36</v>
      </c>
      <c r="D70">
        <f t="shared" si="14"/>
        <v>14110.04852941326</v>
      </c>
      <c r="E70">
        <f t="shared" si="15"/>
        <v>1.204815133311729</v>
      </c>
    </row>
    <row r="71" spans="1:5" x14ac:dyDescent="0.3">
      <c r="A71">
        <f t="shared" si="12"/>
        <v>14110.04852941326</v>
      </c>
      <c r="B71">
        <f t="shared" si="16"/>
        <v>9.4620426324474325E+37</v>
      </c>
      <c r="C71">
        <f t="shared" si="13"/>
        <v>5.5659074308514306E+35</v>
      </c>
      <c r="D71">
        <f t="shared" si="14"/>
        <v>13940.04852941326</v>
      </c>
      <c r="E71">
        <f t="shared" si="15"/>
        <v>1.2195079496409424</v>
      </c>
    </row>
    <row r="72" spans="1:5" x14ac:dyDescent="0.3">
      <c r="A72">
        <f t="shared" si="12"/>
        <v>13940.04852941326</v>
      </c>
      <c r="B72">
        <f t="shared" si="16"/>
        <v>3.480890955965124E+37</v>
      </c>
      <c r="C72">
        <f t="shared" si="13"/>
        <v>2.0475829152736025E+35</v>
      </c>
      <c r="D72">
        <f t="shared" si="14"/>
        <v>13770.04852941326</v>
      </c>
      <c r="E72">
        <f t="shared" si="15"/>
        <v>1.2345635502799763</v>
      </c>
    </row>
    <row r="73" spans="1:5" x14ac:dyDescent="0.3">
      <c r="A73">
        <f t="shared" si="12"/>
        <v>13770.04852941326</v>
      </c>
      <c r="B73">
        <f t="shared" si="16"/>
        <v>1.2805482196591774E+37</v>
      </c>
      <c r="C73">
        <f t="shared" si="13"/>
        <v>7.5326365862304559E+34</v>
      </c>
      <c r="D73">
        <f t="shared" si="14"/>
        <v>13600.04852941326</v>
      </c>
      <c r="E73">
        <f t="shared" si="15"/>
        <v>1.2499955395919033</v>
      </c>
    </row>
    <row r="74" spans="1:5" x14ac:dyDescent="0.3">
      <c r="A74">
        <f t="shared" si="12"/>
        <v>13600.04852941326</v>
      </c>
      <c r="B74">
        <f t="shared" si="16"/>
        <v>4.7108736344130363E+36</v>
      </c>
      <c r="C74">
        <f t="shared" si="13"/>
        <v>2.7711021378900213E+34</v>
      </c>
      <c r="D74">
        <f t="shared" si="14"/>
        <v>13430.04852941326</v>
      </c>
      <c r="E74">
        <f t="shared" si="15"/>
        <v>1.2658182107658182</v>
      </c>
    </row>
    <row r="75" spans="1:5" x14ac:dyDescent="0.3">
      <c r="A75">
        <f t="shared" si="12"/>
        <v>13430.04852941326</v>
      </c>
      <c r="B75">
        <f t="shared" si="16"/>
        <v>1.7330335600571491E+36</v>
      </c>
      <c r="C75">
        <f t="shared" si="13"/>
        <v>1.0194315059159701E+34</v>
      </c>
      <c r="D75">
        <f t="shared" si="14"/>
        <v>13260.04852941326</v>
      </c>
      <c r="E75">
        <f t="shared" si="15"/>
        <v>1.2820465899721882</v>
      </c>
    </row>
    <row r="76" spans="1:5" x14ac:dyDescent="0.3">
      <c r="A76">
        <f t="shared" si="12"/>
        <v>13260.04852941326</v>
      </c>
      <c r="B76">
        <f t="shared" si="16"/>
        <v>6.3754741760517925E+35</v>
      </c>
      <c r="C76">
        <f t="shared" si="13"/>
        <v>3.7502789270892895E+33</v>
      </c>
      <c r="D76">
        <f t="shared" si="14"/>
        <v>13090.04852941326</v>
      </c>
      <c r="E76">
        <f t="shared" si="15"/>
        <v>1.2986964839588717</v>
      </c>
    </row>
    <row r="77" spans="1:5" x14ac:dyDescent="0.3">
      <c r="A77">
        <f t="shared" si="12"/>
        <v>13090.04852941326</v>
      </c>
      <c r="B77">
        <f t="shared" si="16"/>
        <v>2.345405877088895E+35</v>
      </c>
      <c r="C77">
        <f t="shared" si="13"/>
        <v>1.379650515934644E+33</v>
      </c>
      <c r="D77">
        <f t="shared" si="14"/>
        <v>12920.04852941326</v>
      </c>
      <c r="E77">
        <f t="shared" si="15"/>
        <v>1.3157845314046992</v>
      </c>
    </row>
    <row r="78" spans="1:5" x14ac:dyDescent="0.3">
      <c r="A78">
        <f t="shared" si="12"/>
        <v>12920.04852941326</v>
      </c>
      <c r="B78">
        <f t="shared" si="16"/>
        <v>8.6282660338367931E+34</v>
      </c>
      <c r="C78">
        <f t="shared" si="13"/>
        <v>5.0754506081392901E+32</v>
      </c>
      <c r="D78">
        <f t="shared" si="14"/>
        <v>12750.04852941326</v>
      </c>
      <c r="E78">
        <f t="shared" si="15"/>
        <v>1.3333282583813284</v>
      </c>
    </row>
    <row r="79" spans="1:5" x14ac:dyDescent="0.3">
      <c r="A79">
        <f t="shared" si="12"/>
        <v>12750.04852941326</v>
      </c>
      <c r="B79">
        <f t="shared" si="16"/>
        <v>3.1741616868064164E+34</v>
      </c>
      <c r="C79">
        <f t="shared" si="13"/>
        <v>1.8671539334155391E+32</v>
      </c>
      <c r="D79">
        <f t="shared" si="14"/>
        <v>12580.04852941326</v>
      </c>
      <c r="E79">
        <f t="shared" si="15"/>
        <v>1.3513461383119869</v>
      </c>
    </row>
    <row r="80" spans="1:5" x14ac:dyDescent="0.3">
      <c r="A80">
        <f t="shared" si="12"/>
        <v>12580.04852941326</v>
      </c>
      <c r="B80">
        <f t="shared" si="16"/>
        <v>1.1677088275301472E+34</v>
      </c>
      <c r="C80">
        <f t="shared" si="13"/>
        <v>6.8688754560596895E+31</v>
      </c>
      <c r="D80">
        <f t="shared" si="14"/>
        <v>12410.04852941326</v>
      </c>
      <c r="E80">
        <f t="shared" si="15"/>
        <v>1.369857656858313</v>
      </c>
    </row>
    <row r="81" spans="1:5" x14ac:dyDescent="0.3">
      <c r="A81">
        <f t="shared" si="12"/>
        <v>12410.04852941326</v>
      </c>
      <c r="B81">
        <f t="shared" si="16"/>
        <v>4.2957607092275064E+33</v>
      </c>
      <c r="C81">
        <f t="shared" si="13"/>
        <v>2.5269180642514743E+31</v>
      </c>
      <c r="D81">
        <f t="shared" si="14"/>
        <v>12240.04852941326</v>
      </c>
      <c r="E81">
        <f t="shared" si="15"/>
        <v>1.3888833822144098</v>
      </c>
    </row>
    <row r="82" spans="1:5" x14ac:dyDescent="0.3">
      <c r="A82">
        <f t="shared" si="12"/>
        <v>12240.04852941326</v>
      </c>
      <c r="B82">
        <f t="shared" si="16"/>
        <v>1.5803220491168537E+33</v>
      </c>
      <c r="C82">
        <f t="shared" si="13"/>
        <v>9.2960120536285519E+30</v>
      </c>
      <c r="D82">
        <f t="shared" si="14"/>
        <v>12070.04852941326</v>
      </c>
      <c r="E82">
        <f t="shared" si="15"/>
        <v>1.4084450413412208</v>
      </c>
    </row>
    <row r="83" spans="1:5" x14ac:dyDescent="0.3">
      <c r="A83">
        <f t="shared" si="12"/>
        <v>12070.04852941326</v>
      </c>
      <c r="B83">
        <f t="shared" si="16"/>
        <v>5.8136799230001679E+32</v>
      </c>
      <c r="C83">
        <f t="shared" si="13"/>
        <v>3.4198117194118635E+30</v>
      </c>
      <c r="D83">
        <f t="shared" si="14"/>
        <v>11900.04852941326</v>
      </c>
      <c r="E83">
        <f t="shared" si="15"/>
        <v>1.4285656027352518</v>
      </c>
    </row>
    <row r="84" spans="1:5" x14ac:dyDescent="0.3">
      <c r="A84">
        <f t="shared" si="12"/>
        <v>11900.04852941326</v>
      </c>
      <c r="B84">
        <f t="shared" si="16"/>
        <v>2.1387333212229359E+32</v>
      </c>
      <c r="C84">
        <f t="shared" si="13"/>
        <v>1.2580784242487858E+30</v>
      </c>
      <c r="D84">
        <f t="shared" si="14"/>
        <v>11730.04852941326</v>
      </c>
      <c r="E84">
        <f t="shared" si="15"/>
        <v>1.4492693663945435</v>
      </c>
    </row>
    <row r="85" spans="1:5" x14ac:dyDescent="0.3">
      <c r="A85">
        <f t="shared" si="12"/>
        <v>11730.04852941326</v>
      </c>
      <c r="B85">
        <f t="shared" si="16"/>
        <v>7.8679601902623641E+31</v>
      </c>
      <c r="C85">
        <f t="shared" si="13"/>
        <v>4.6282118766249201E+29</v>
      </c>
      <c r="D85">
        <f t="shared" si="14"/>
        <v>11560.04852941326</v>
      </c>
      <c r="E85">
        <f t="shared" si="15"/>
        <v>1.4705820617227849</v>
      </c>
    </row>
    <row r="86" spans="1:5" x14ac:dyDescent="0.3">
      <c r="A86">
        <f t="shared" si="12"/>
        <v>11560.04852941326</v>
      </c>
      <c r="B86">
        <f t="shared" si="16"/>
        <v>2.8944607979528737E+31</v>
      </c>
      <c r="C86">
        <f t="shared" si="13"/>
        <v>1.7026239987958081E+29</v>
      </c>
      <c r="D86">
        <f t="shared" si="14"/>
        <v>11390.04852941326</v>
      </c>
      <c r="E86">
        <f t="shared" si="15"/>
        <v>1.4925309542009237</v>
      </c>
    </row>
    <row r="87" spans="1:5" x14ac:dyDescent="0.3">
      <c r="A87">
        <f t="shared" si="12"/>
        <v>11390.04852941326</v>
      </c>
      <c r="B87">
        <f t="shared" si="16"/>
        <v>1.0648126208435501E+31</v>
      </c>
      <c r="C87">
        <f t="shared" si="13"/>
        <v>6.2636036520208835E+28</v>
      </c>
      <c r="D87">
        <f t="shared" si="14"/>
        <v>11220.04852941326</v>
      </c>
      <c r="E87">
        <f t="shared" si="15"/>
        <v>1.5151449617561499</v>
      </c>
    </row>
    <row r="88" spans="1:5" x14ac:dyDescent="0.3">
      <c r="A88">
        <f t="shared" si="12"/>
        <v>11220.04852941326</v>
      </c>
      <c r="B88">
        <f t="shared" si="16"/>
        <v>3.9172267190822413E+30</v>
      </c>
      <c r="C88">
        <f t="shared" si="13"/>
        <v>2.3042510112248477E+28</v>
      </c>
      <c r="D88">
        <f t="shared" si="14"/>
        <v>11050.04852941326</v>
      </c>
      <c r="E88">
        <f t="shared" si="15"/>
        <v>1.5384547818725891</v>
      </c>
    </row>
    <row r="89" spans="1:5" x14ac:dyDescent="0.3">
      <c r="A89">
        <f t="shared" ref="A89:A146" si="17">D88</f>
        <v>11050.04852941326</v>
      </c>
      <c r="B89">
        <f t="shared" si="16"/>
        <v>1.4410671763578172E+30</v>
      </c>
      <c r="C89">
        <f t="shared" ref="C89:C146" si="18">SINH(A89/170)</f>
        <v>8.4768657432812784E+27</v>
      </c>
      <c r="D89">
        <f t="shared" ref="D89:D146" si="19">A89-(B89/C89)</f>
        <v>10880.04852941326</v>
      </c>
      <c r="E89">
        <f t="shared" ref="E89:E146" si="20">ABS((D89-A89)/D89)*100</f>
        <v>1.5624930306185665</v>
      </c>
    </row>
    <row r="90" spans="1:5" x14ac:dyDescent="0.3">
      <c r="A90">
        <f t="shared" si="17"/>
        <v>10880.04852941326</v>
      </c>
      <c r="B90">
        <f t="shared" si="16"/>
        <v>5.3013898752902224E+29</v>
      </c>
      <c r="C90">
        <f t="shared" si="18"/>
        <v>3.1184646325236601E+27</v>
      </c>
      <c r="D90">
        <f t="shared" si="19"/>
        <v>10710.04852941326</v>
      </c>
      <c r="E90">
        <f t="shared" si="20"/>
        <v>1.5872943949145049</v>
      </c>
    </row>
    <row r="91" spans="1:5" x14ac:dyDescent="0.3">
      <c r="A91">
        <f t="shared" si="17"/>
        <v>10710.04852941326</v>
      </c>
      <c r="B91">
        <f t="shared" si="16"/>
        <v>1.9502723447537091E+29</v>
      </c>
      <c r="C91">
        <f t="shared" si="18"/>
        <v>1.1472190263257113E+27</v>
      </c>
      <c r="D91">
        <f t="shared" si="19"/>
        <v>10540.04852941326</v>
      </c>
      <c r="E91">
        <f t="shared" si="20"/>
        <v>1.6128957995363569</v>
      </c>
    </row>
    <row r="92" spans="1:5" x14ac:dyDescent="0.3">
      <c r="A92">
        <f t="shared" si="17"/>
        <v>10540.04852941326</v>
      </c>
      <c r="B92">
        <f t="shared" si="16"/>
        <v>7.1746510032011299E+28</v>
      </c>
      <c r="C92">
        <f t="shared" si="18"/>
        <v>4.2203829430594883E+26</v>
      </c>
      <c r="D92">
        <f t="shared" si="19"/>
        <v>10370.04852941326</v>
      </c>
      <c r="E92">
        <f t="shared" si="20"/>
        <v>1.6393365905455279</v>
      </c>
    </row>
    <row r="93" spans="1:5" x14ac:dyDescent="0.3">
      <c r="A93">
        <f t="shared" si="17"/>
        <v>10370.04852941326</v>
      </c>
      <c r="B93">
        <f t="shared" si="16"/>
        <v>2.63940660165776E+28</v>
      </c>
      <c r="C93">
        <f t="shared" si="18"/>
        <v>1.5525921186222116E+26</v>
      </c>
      <c r="D93">
        <f t="shared" si="19"/>
        <v>10200.04852941326</v>
      </c>
      <c r="E93">
        <f t="shared" si="20"/>
        <v>1.6666587370617043</v>
      </c>
    </row>
    <row r="94" spans="1:5" x14ac:dyDescent="0.3">
      <c r="A94">
        <f t="shared" si="17"/>
        <v>10200.04852941326</v>
      </c>
      <c r="B94">
        <f t="shared" si="16"/>
        <v>9.7098342564207231E+27</v>
      </c>
      <c r="C94">
        <f t="shared" si="18"/>
        <v>5.7116672096592487E+25</v>
      </c>
      <c r="D94">
        <f t="shared" si="19"/>
        <v>10030.04852941326</v>
      </c>
      <c r="E94">
        <f t="shared" si="20"/>
        <v>1.6949070535548516</v>
      </c>
    </row>
    <row r="95" spans="1:5" x14ac:dyDescent="0.3">
      <c r="A95">
        <f t="shared" si="17"/>
        <v>10030.04852941326</v>
      </c>
      <c r="B95">
        <f t="shared" si="16"/>
        <v>3.5720484001193828E+27</v>
      </c>
      <c r="C95">
        <f t="shared" si="18"/>
        <v>2.1012049412466958E+25</v>
      </c>
      <c r="D95">
        <f t="shared" si="19"/>
        <v>9860.0485294132595</v>
      </c>
      <c r="E95">
        <f t="shared" si="20"/>
        <v>1.724129445132824</v>
      </c>
    </row>
    <row r="96" spans="1:5" x14ac:dyDescent="0.3">
      <c r="A96">
        <f t="shared" si="17"/>
        <v>9860.0485294132595</v>
      </c>
      <c r="B96">
        <f t="shared" si="16"/>
        <v>1.314083169273263E+27</v>
      </c>
      <c r="C96">
        <f t="shared" si="18"/>
        <v>7.7299009957250773E+24</v>
      </c>
      <c r="D96">
        <f t="shared" si="19"/>
        <v>9690.0485294132595</v>
      </c>
      <c r="E96">
        <f t="shared" si="20"/>
        <v>1.7543771786485949</v>
      </c>
    </row>
    <row r="97" spans="1:5" x14ac:dyDescent="0.3">
      <c r="A97">
        <f t="shared" si="17"/>
        <v>9690.0485294132595</v>
      </c>
      <c r="B97">
        <f t="shared" si="16"/>
        <v>4.8342418196504587E+26</v>
      </c>
      <c r="C97">
        <f t="shared" si="18"/>
        <v>2.8436716586179169E+24</v>
      </c>
      <c r="D97">
        <f t="shared" si="19"/>
        <v>9520.0485294132595</v>
      </c>
      <c r="E97">
        <f t="shared" si="20"/>
        <v>1.7857051828545401</v>
      </c>
    </row>
    <row r="98" spans="1:5" x14ac:dyDescent="0.3">
      <c r="A98">
        <f t="shared" si="17"/>
        <v>9520.0485294132595</v>
      </c>
      <c r="B98">
        <f t="shared" si="16"/>
        <v>1.7784181791006273E+26</v>
      </c>
      <c r="C98">
        <f t="shared" si="18"/>
        <v>1.0461283406474279E+24</v>
      </c>
      <c r="D98">
        <f t="shared" si="19"/>
        <v>9350.0485294132595</v>
      </c>
      <c r="E98">
        <f t="shared" si="20"/>
        <v>1.8181723813006558</v>
      </c>
    </row>
    <row r="99" spans="1:5" x14ac:dyDescent="0.3">
      <c r="A99">
        <f t="shared" si="17"/>
        <v>9350.0485294132595</v>
      </c>
      <c r="B99">
        <f t="shared" si="16"/>
        <v>6.5424348589667278E+25</v>
      </c>
      <c r="C99">
        <f t="shared" si="18"/>
        <v>3.84849109350984E+23</v>
      </c>
      <c r="D99">
        <f t="shared" si="19"/>
        <v>9180.0485294132595</v>
      </c>
      <c r="E99">
        <f t="shared" si="20"/>
        <v>1.8518420622212712</v>
      </c>
    </row>
    <row r="100" spans="1:5" x14ac:dyDescent="0.3">
      <c r="A100">
        <f t="shared" si="17"/>
        <v>9180.0485294132595</v>
      </c>
      <c r="B100">
        <f t="shared" si="16"/>
        <v>2.406827279817244E+25</v>
      </c>
      <c r="C100">
        <f t="shared" si="18"/>
        <v>1.4157807528336729E+23</v>
      </c>
      <c r="D100">
        <f t="shared" si="19"/>
        <v>9010.0485294132595</v>
      </c>
      <c r="E100">
        <f t="shared" si="20"/>
        <v>1.8867822902955054</v>
      </c>
    </row>
    <row r="101" spans="1:5" x14ac:dyDescent="0.3">
      <c r="A101">
        <f t="shared" si="17"/>
        <v>9010.0485294132595</v>
      </c>
      <c r="B101">
        <f t="shared" si="16"/>
        <v>8.8542227469535031E+24</v>
      </c>
      <c r="C101">
        <f t="shared" si="18"/>
        <v>5.2083663217373546E+22</v>
      </c>
      <c r="D101">
        <f t="shared" si="19"/>
        <v>8840.0485294132595</v>
      </c>
      <c r="E101">
        <f t="shared" si="20"/>
        <v>1.9230663659182807</v>
      </c>
    </row>
    <row r="102" spans="1:5" x14ac:dyDescent="0.3">
      <c r="A102">
        <f t="shared" si="17"/>
        <v>8840.0485294132595</v>
      </c>
      <c r="B102">
        <f t="shared" si="16"/>
        <v>3.2572865161567281E+24</v>
      </c>
      <c r="C102">
        <f t="shared" si="18"/>
        <v>1.9160508918568988E+22</v>
      </c>
      <c r="D102">
        <f t="shared" si="19"/>
        <v>8670.0485294132595</v>
      </c>
      <c r="E102">
        <f t="shared" si="20"/>
        <v>1.9607733385029236</v>
      </c>
    </row>
    <row r="103" spans="1:5" x14ac:dyDescent="0.3">
      <c r="A103">
        <f t="shared" si="17"/>
        <v>8670.0485294132595</v>
      </c>
      <c r="B103">
        <f t="shared" si="16"/>
        <v>1.1982887432990112E+24</v>
      </c>
      <c r="C103">
        <f t="shared" si="18"/>
        <v>7.0487573135235953E+21</v>
      </c>
      <c r="D103">
        <f t="shared" si="19"/>
        <v>8500.0485294132595</v>
      </c>
      <c r="E103">
        <f t="shared" si="20"/>
        <v>1.9999885813797198</v>
      </c>
    </row>
    <row r="104" spans="1:5" x14ac:dyDescent="0.3">
      <c r="A104">
        <f t="shared" si="17"/>
        <v>8500.0485294132595</v>
      </c>
      <c r="B104">
        <f t="shared" si="16"/>
        <v>4.408257932468701E+23</v>
      </c>
      <c r="C104">
        <f t="shared" si="18"/>
        <v>2.5930929014521772E+21</v>
      </c>
      <c r="D104">
        <f t="shared" si="19"/>
        <v>8330.0485294132595</v>
      </c>
      <c r="E104">
        <f t="shared" si="20"/>
        <v>2.0408044370898071</v>
      </c>
    </row>
    <row r="105" spans="1:5" x14ac:dyDescent="0.3">
      <c r="A105">
        <f t="shared" si="17"/>
        <v>8330.0485294132595</v>
      </c>
      <c r="B105">
        <f t="shared" si="16"/>
        <v>1.6217074647361638E+23</v>
      </c>
      <c r="C105">
        <f t="shared" si="18"/>
        <v>9.5394556749186099E+20</v>
      </c>
      <c r="D105">
        <f t="shared" si="19"/>
        <v>8160.0485294132595</v>
      </c>
      <c r="E105">
        <f t="shared" si="20"/>
        <v>2.0833209433403175</v>
      </c>
    </row>
    <row r="106" spans="1:5" x14ac:dyDescent="0.3">
      <c r="A106">
        <f t="shared" si="17"/>
        <v>8160.0485294132595</v>
      </c>
      <c r="B106">
        <f t="shared" si="16"/>
        <v>5.9659283587069639E+22</v>
      </c>
      <c r="C106">
        <f t="shared" si="18"/>
        <v>3.5093696227688022E+20</v>
      </c>
      <c r="D106">
        <f t="shared" si="19"/>
        <v>7990.0485294132595</v>
      </c>
      <c r="E106">
        <f t="shared" si="20"/>
        <v>2.1276466516340893</v>
      </c>
    </row>
    <row r="107" spans="1:5" x14ac:dyDescent="0.3">
      <c r="A107">
        <f t="shared" si="17"/>
        <v>7990.0485294132595</v>
      </c>
      <c r="B107">
        <f t="shared" si="16"/>
        <v>2.1947423906699778E+22</v>
      </c>
      <c r="C107">
        <f t="shared" si="18"/>
        <v>1.2910249356882223E+20</v>
      </c>
      <c r="D107">
        <f t="shared" si="19"/>
        <v>7820.0485294132595</v>
      </c>
      <c r="E107">
        <f t="shared" si="20"/>
        <v>2.1738995526764993</v>
      </c>
    </row>
    <row r="108" spans="1:5" x14ac:dyDescent="0.3">
      <c r="A108">
        <f t="shared" si="17"/>
        <v>7820.0485294132595</v>
      </c>
      <c r="B108">
        <f t="shared" si="16"/>
        <v>8.0740060419494689E+21</v>
      </c>
      <c r="C108">
        <f t="shared" si="18"/>
        <v>4.749415318793805E+19</v>
      </c>
      <c r="D108">
        <f t="shared" si="19"/>
        <v>7650.0485294132595</v>
      </c>
      <c r="E108">
        <f t="shared" si="20"/>
        <v>2.2222081251690908</v>
      </c>
    </row>
    <row r="109" spans="1:5" x14ac:dyDescent="0.3">
      <c r="A109">
        <f t="shared" si="17"/>
        <v>7650.0485294132595</v>
      </c>
      <c r="B109">
        <f t="shared" si="16"/>
        <v>2.9702608307272197E+21</v>
      </c>
      <c r="C109">
        <f t="shared" si="18"/>
        <v>1.7472122533689526E+19</v>
      </c>
      <c r="D109">
        <f t="shared" si="19"/>
        <v>7480.0485294132595</v>
      </c>
      <c r="E109">
        <f t="shared" si="20"/>
        <v>2.2727125276195892</v>
      </c>
    </row>
    <row r="110" spans="1:5" x14ac:dyDescent="0.3">
      <c r="A110">
        <f t="shared" si="17"/>
        <v>7480.0485294132595</v>
      </c>
      <c r="B110">
        <f t="shared" si="16"/>
        <v>1.0926978945413535E+21</v>
      </c>
      <c r="C110">
        <f t="shared" si="18"/>
        <v>6.4276346737726679E+18</v>
      </c>
      <c r="D110">
        <f t="shared" si="19"/>
        <v>7310.0485294132595</v>
      </c>
      <c r="E110">
        <f t="shared" si="20"/>
        <v>2.3255659564498821</v>
      </c>
    </row>
    <row r="111" spans="1:5" x14ac:dyDescent="0.3">
      <c r="A111">
        <f t="shared" si="17"/>
        <v>7310.0485294132595</v>
      </c>
      <c r="B111">
        <f t="shared" si="16"/>
        <v>4.019810908130847E+20</v>
      </c>
      <c r="C111">
        <f t="shared" si="18"/>
        <v>2.3645946518416748E+18</v>
      </c>
      <c r="D111">
        <f t="shared" si="19"/>
        <v>7140.0485294132595</v>
      </c>
      <c r="E111">
        <f t="shared" si="20"/>
        <v>2.3809361981181087</v>
      </c>
    </row>
    <row r="112" spans="1:5" x14ac:dyDescent="0.3">
      <c r="A112">
        <f t="shared" si="17"/>
        <v>7140.0485294132595</v>
      </c>
      <c r="B112">
        <f t="shared" si="16"/>
        <v>1.4788057904980443E+20</v>
      </c>
      <c r="C112">
        <f t="shared" si="18"/>
        <v>8.6988575911649664E+17</v>
      </c>
      <c r="D112">
        <f t="shared" si="19"/>
        <v>6970.0485294132595</v>
      </c>
      <c r="E112">
        <f t="shared" si="20"/>
        <v>2.4390074083789863</v>
      </c>
    </row>
    <row r="113" spans="1:5" x14ac:dyDescent="0.3">
      <c r="A113">
        <f t="shared" si="17"/>
        <v>6970.0485294132595</v>
      </c>
      <c r="B113">
        <f t="shared" si="16"/>
        <v>5.4402224780951355E+19</v>
      </c>
      <c r="C113">
        <f t="shared" si="18"/>
        <v>3.2001308694677267E+17</v>
      </c>
      <c r="D113">
        <f t="shared" si="19"/>
        <v>6800.0485294132595</v>
      </c>
      <c r="E113">
        <f t="shared" si="20"/>
        <v>2.4999821584312785</v>
      </c>
    </row>
    <row r="114" spans="1:5" x14ac:dyDescent="0.3">
      <c r="A114">
        <f t="shared" si="17"/>
        <v>6800.0485294132595</v>
      </c>
      <c r="B114">
        <f t="shared" si="16"/>
        <v>2.0013460050899575E+19</v>
      </c>
      <c r="C114">
        <f t="shared" si="18"/>
        <v>1.1772623559352691E+17</v>
      </c>
      <c r="D114">
        <f t="shared" si="19"/>
        <v>6630.0485294132595</v>
      </c>
      <c r="E114">
        <f t="shared" si="20"/>
        <v>2.5640837958548777</v>
      </c>
    </row>
    <row r="115" spans="1:5" x14ac:dyDescent="0.3">
      <c r="A115">
        <f t="shared" si="17"/>
        <v>6630.0485294132595</v>
      </c>
      <c r="B115">
        <f t="shared" si="16"/>
        <v>7.3625404994319206E+18</v>
      </c>
      <c r="C115">
        <f t="shared" si="18"/>
        <v>4.330906176136424E+16</v>
      </c>
      <c r="D115">
        <f t="shared" si="19"/>
        <v>6460.0485294132595</v>
      </c>
      <c r="E115">
        <f t="shared" si="20"/>
        <v>2.6315591783246313</v>
      </c>
    </row>
    <row r="116" spans="1:5" x14ac:dyDescent="0.3">
      <c r="A116">
        <f t="shared" si="17"/>
        <v>6460.0485294132595</v>
      </c>
      <c r="B116">
        <f t="shared" si="16"/>
        <v>2.7085272845331267E+18</v>
      </c>
      <c r="C116">
        <f t="shared" si="18"/>
        <v>1.5932513438430158E+16</v>
      </c>
      <c r="D116">
        <f t="shared" si="19"/>
        <v>6290.0485294132595</v>
      </c>
      <c r="E116">
        <f t="shared" si="20"/>
        <v>2.7026818506256856</v>
      </c>
    </row>
    <row r="117" spans="1:5" x14ac:dyDescent="0.3">
      <c r="A117">
        <f t="shared" si="17"/>
        <v>6290.0485294132595</v>
      </c>
      <c r="B117">
        <f t="shared" si="16"/>
        <v>9.9641150383165082E+17</v>
      </c>
      <c r="C117">
        <f t="shared" si="18"/>
        <v>5861244140186182</v>
      </c>
      <c r="D117">
        <f t="shared" si="19"/>
        <v>6120.0485294132595</v>
      </c>
      <c r="E117">
        <f t="shared" si="20"/>
        <v>2.7777557511671924</v>
      </c>
    </row>
    <row r="118" spans="1:5" x14ac:dyDescent="0.3">
      <c r="A118">
        <f t="shared" si="17"/>
        <v>6120.0485294132595</v>
      </c>
      <c r="B118">
        <f t="shared" si="16"/>
        <v>3.66559307206384E+17</v>
      </c>
      <c r="C118">
        <f t="shared" si="18"/>
        <v>2156231218861083.5</v>
      </c>
      <c r="D118">
        <f t="shared" si="19"/>
        <v>5950.0485294132595</v>
      </c>
      <c r="E118">
        <f t="shared" si="20"/>
        <v>2.8571195538931828</v>
      </c>
    </row>
    <row r="119" spans="1:5" x14ac:dyDescent="0.3">
      <c r="A119">
        <f t="shared" si="17"/>
        <v>5950.0485294132595</v>
      </c>
      <c r="B119">
        <f t="shared" si="16"/>
        <v>1.3484963309127549E+17</v>
      </c>
      <c r="C119">
        <f t="shared" si="18"/>
        <v>793233135831033.38</v>
      </c>
      <c r="D119">
        <f t="shared" si="19"/>
        <v>5780.0485294132595</v>
      </c>
      <c r="E119">
        <f t="shared" si="20"/>
        <v>2.9411517764065715</v>
      </c>
    </row>
    <row r="120" spans="1:5" x14ac:dyDescent="0.3">
      <c r="A120">
        <f t="shared" si="17"/>
        <v>5780.0485294132595</v>
      </c>
      <c r="B120">
        <f t="shared" si="16"/>
        <v>4.9608407663792336E+16</v>
      </c>
      <c r="C120">
        <f t="shared" si="18"/>
        <v>291814162728191.31</v>
      </c>
      <c r="D120">
        <f t="shared" si="19"/>
        <v>5610.0485294132604</v>
      </c>
      <c r="E120">
        <f t="shared" si="20"/>
        <v>3.0302768168349323</v>
      </c>
    </row>
    <row r="121" spans="1:5" x14ac:dyDescent="0.3">
      <c r="A121">
        <f t="shared" si="17"/>
        <v>5610.0485294132604</v>
      </c>
      <c r="B121">
        <f t="shared" si="16"/>
        <v>1.8249913288761036E+16</v>
      </c>
      <c r="C121">
        <f t="shared" si="18"/>
        <v>107352431110360.13</v>
      </c>
      <c r="D121">
        <f t="shared" si="19"/>
        <v>5440.0485294132623</v>
      </c>
      <c r="E121">
        <f t="shared" si="20"/>
        <v>3.1249721225985749</v>
      </c>
    </row>
    <row r="122" spans="1:5" x14ac:dyDescent="0.3">
      <c r="A122">
        <f t="shared" si="17"/>
        <v>5440.0485294132623</v>
      </c>
      <c r="B122">
        <f t="shared" si="16"/>
        <v>6713767902096619</v>
      </c>
      <c r="C122">
        <f t="shared" si="18"/>
        <v>39492752365275.32</v>
      </c>
      <c r="D122">
        <f t="shared" si="19"/>
        <v>5270.0485294132668</v>
      </c>
      <c r="E122">
        <f t="shared" si="20"/>
        <v>3.2257767466692031</v>
      </c>
    </row>
    <row r="123" spans="1:5" x14ac:dyDescent="0.3">
      <c r="A123">
        <f t="shared" si="17"/>
        <v>5270.0485294132668</v>
      </c>
      <c r="B123">
        <f t="shared" si="16"/>
        <v>2469857183978024.5</v>
      </c>
      <c r="C123">
        <f t="shared" si="18"/>
        <v>14528571670460.057</v>
      </c>
      <c r="D123">
        <f t="shared" si="19"/>
        <v>5100.0485294132795</v>
      </c>
      <c r="E123">
        <f t="shared" si="20"/>
        <v>3.3333016150641304</v>
      </c>
    </row>
    <row r="124" spans="1:5" x14ac:dyDescent="0.3">
      <c r="A124">
        <f t="shared" si="17"/>
        <v>5100.0485294132795</v>
      </c>
      <c r="B124">
        <f t="shared" si="16"/>
        <v>908609680615058.63</v>
      </c>
      <c r="C124">
        <f t="shared" si="18"/>
        <v>5344762827148.4922</v>
      </c>
      <c r="D124">
        <f t="shared" si="19"/>
        <v>4930.0485294133141</v>
      </c>
      <c r="E124">
        <f t="shared" si="20"/>
        <v>3.4482419186286548</v>
      </c>
    </row>
    <row r="125" spans="1:5" x14ac:dyDescent="0.3">
      <c r="A125">
        <f t="shared" si="17"/>
        <v>4930.0485294133141</v>
      </c>
      <c r="B125">
        <f t="shared" si="16"/>
        <v>334258821547582.44</v>
      </c>
      <c r="C125">
        <f t="shared" si="18"/>
        <v>1966228362045.6907</v>
      </c>
      <c r="D125">
        <f t="shared" si="19"/>
        <v>4760.0485294134078</v>
      </c>
      <c r="E125">
        <f t="shared" si="20"/>
        <v>3.5713921601731196</v>
      </c>
    </row>
    <row r="126" spans="1:5" x14ac:dyDescent="0.3">
      <c r="A126">
        <f t="shared" si="17"/>
        <v>4760.0485294134078</v>
      </c>
      <c r="B126">
        <f t="shared" si="16"/>
        <v>122966948477500.25</v>
      </c>
      <c r="C126">
        <f t="shared" si="18"/>
        <v>723334991045.2074</v>
      </c>
      <c r="D126">
        <f t="shared" si="19"/>
        <v>4590.0485294136633</v>
      </c>
      <c r="E126">
        <f t="shared" si="20"/>
        <v>3.7036645453824941</v>
      </c>
    </row>
    <row r="127" spans="1:5" x14ac:dyDescent="0.3">
      <c r="A127">
        <f t="shared" si="17"/>
        <v>4590.0485294136633</v>
      </c>
      <c r="B127">
        <f t="shared" si="16"/>
        <v>45237012288411.375</v>
      </c>
      <c r="C127">
        <f t="shared" si="18"/>
        <v>266100072285.86102</v>
      </c>
      <c r="D127">
        <f t="shared" si="19"/>
        <v>4420.0485294143582</v>
      </c>
      <c r="E127">
        <f t="shared" si="20"/>
        <v>3.8461116177344232</v>
      </c>
    </row>
    <row r="128" spans="1:5" x14ac:dyDescent="0.3">
      <c r="A128">
        <f t="shared" si="17"/>
        <v>4420.0485294143582</v>
      </c>
      <c r="B128">
        <f t="shared" si="16"/>
        <v>16641766800877.494</v>
      </c>
      <c r="C128">
        <f t="shared" si="18"/>
        <v>97892745888.602905</v>
      </c>
      <c r="D128">
        <f t="shared" si="19"/>
        <v>4250.0485294162481</v>
      </c>
      <c r="E128">
        <f t="shared" si="20"/>
        <v>3.9999543257323666</v>
      </c>
    </row>
    <row r="129" spans="1:5" x14ac:dyDescent="0.3">
      <c r="A129">
        <f t="shared" si="17"/>
        <v>4250.0485294162481</v>
      </c>
      <c r="B129">
        <f t="shared" si="16"/>
        <v>6122163870763.4111</v>
      </c>
      <c r="C129">
        <f t="shared" si="18"/>
        <v>36012728652.637711</v>
      </c>
      <c r="D129">
        <f t="shared" si="19"/>
        <v>4080.048529421385</v>
      </c>
      <c r="E129">
        <f t="shared" si="20"/>
        <v>4.1666171068551447</v>
      </c>
    </row>
    <row r="130" spans="1:5" x14ac:dyDescent="0.3">
      <c r="A130">
        <f t="shared" si="17"/>
        <v>4080.048529421385</v>
      </c>
      <c r="B130">
        <f t="shared" si="16"/>
        <v>2252218223487.5483</v>
      </c>
      <c r="C130">
        <f t="shared" si="18"/>
        <v>13248342492.19146</v>
      </c>
      <c r="D130">
        <f t="shared" si="19"/>
        <v>3910.0485294353489</v>
      </c>
      <c r="E130">
        <f t="shared" si="20"/>
        <v>4.347772123702665</v>
      </c>
    </row>
    <row r="131" spans="1:5" x14ac:dyDescent="0.3">
      <c r="A131">
        <f t="shared" si="17"/>
        <v>3910.0485294353489</v>
      </c>
      <c r="B131">
        <f t="shared" si="16"/>
        <v>828544781403.85095</v>
      </c>
      <c r="C131">
        <f t="shared" si="18"/>
        <v>4873792832.8755941</v>
      </c>
      <c r="D131">
        <f t="shared" si="19"/>
        <v>3740.0485294733071</v>
      </c>
      <c r="E131">
        <f t="shared" si="20"/>
        <v>4.5453955643185742</v>
      </c>
    </row>
    <row r="132" spans="1:5" x14ac:dyDescent="0.3">
      <c r="A132">
        <f t="shared" si="17"/>
        <v>3740.0485294733071</v>
      </c>
      <c r="B132">
        <f t="shared" ref="B132:B146" si="21">(170*COSH((1/170)*A132))-185</f>
        <v>304804591119.47943</v>
      </c>
      <c r="C132">
        <f t="shared" si="18"/>
        <v>1792968184.1439965</v>
      </c>
      <c r="D132">
        <f t="shared" si="19"/>
        <v>3570.0485295764879</v>
      </c>
      <c r="E132">
        <f t="shared" si="20"/>
        <v>4.761840027899737</v>
      </c>
    </row>
    <row r="133" spans="1:5" x14ac:dyDescent="0.3">
      <c r="A133">
        <f t="shared" si="17"/>
        <v>3570.0485295764879</v>
      </c>
      <c r="B133">
        <f t="shared" si="21"/>
        <v>112131342598.63937</v>
      </c>
      <c r="C133">
        <f t="shared" si="18"/>
        <v>659596134.02140808</v>
      </c>
      <c r="D133">
        <f t="shared" si="19"/>
        <v>3400.0485298569624</v>
      </c>
      <c r="E133">
        <f t="shared" si="20"/>
        <v>4.9999286253328048</v>
      </c>
    </row>
    <row r="134" spans="1:5" x14ac:dyDescent="0.3">
      <c r="A134">
        <f t="shared" si="17"/>
        <v>3400.0485298569624</v>
      </c>
      <c r="B134">
        <f t="shared" si="21"/>
        <v>41250815604.10643</v>
      </c>
      <c r="C134">
        <f t="shared" si="18"/>
        <v>242651857.58297899</v>
      </c>
      <c r="D134">
        <f t="shared" si="19"/>
        <v>3230.0485306193714</v>
      </c>
      <c r="E134">
        <f t="shared" si="20"/>
        <v>5.2630787935868275</v>
      </c>
    </row>
    <row r="135" spans="1:5" x14ac:dyDescent="0.3">
      <c r="A135">
        <f t="shared" si="17"/>
        <v>3230.0485306193714</v>
      </c>
      <c r="B135">
        <f t="shared" si="21"/>
        <v>15175326943.420242</v>
      </c>
      <c r="C135">
        <f t="shared" si="18"/>
        <v>89266630.167177901</v>
      </c>
      <c r="D135">
        <f t="shared" si="19"/>
        <v>3060.0485326918142</v>
      </c>
      <c r="E135">
        <f t="shared" si="20"/>
        <v>5.555467376133878</v>
      </c>
    </row>
    <row r="136" spans="1:5" x14ac:dyDescent="0.3">
      <c r="A136">
        <f t="shared" si="17"/>
        <v>3060.0485326918142</v>
      </c>
      <c r="B136">
        <f t="shared" si="21"/>
        <v>5582690746.6547527</v>
      </c>
      <c r="C136">
        <f t="shared" si="18"/>
        <v>32839358.421498645</v>
      </c>
      <c r="D136">
        <f t="shared" si="19"/>
        <v>2890.0485383252985</v>
      </c>
      <c r="E136">
        <f t="shared" si="20"/>
        <v>5.8822539522130617</v>
      </c>
    </row>
    <row r="137" spans="1:5" x14ac:dyDescent="0.3">
      <c r="A137">
        <f t="shared" si="17"/>
        <v>2890.0485383252985</v>
      </c>
      <c r="B137">
        <f t="shared" si="21"/>
        <v>2053757103.2277334</v>
      </c>
      <c r="C137">
        <f t="shared" si="18"/>
        <v>12080925.224869022</v>
      </c>
      <c r="D137">
        <f t="shared" si="19"/>
        <v>2720.048553638695</v>
      </c>
      <c r="E137">
        <f t="shared" si="20"/>
        <v>6.2498878727436376</v>
      </c>
    </row>
    <row r="138" spans="1:5" x14ac:dyDescent="0.3">
      <c r="A138">
        <f t="shared" si="17"/>
        <v>2720.048553638695</v>
      </c>
      <c r="B138">
        <f t="shared" si="21"/>
        <v>755534966.55270267</v>
      </c>
      <c r="C138">
        <f t="shared" si="18"/>
        <v>4444324.4208981553</v>
      </c>
      <c r="D138">
        <f t="shared" si="19"/>
        <v>2550.0485952648155</v>
      </c>
      <c r="E138">
        <f t="shared" si="20"/>
        <v>6.6665379902780044</v>
      </c>
    </row>
    <row r="139" spans="1:5" x14ac:dyDescent="0.3">
      <c r="A139">
        <f t="shared" si="17"/>
        <v>2550.0485952648155</v>
      </c>
      <c r="B139">
        <f t="shared" si="21"/>
        <v>277945732.3963111</v>
      </c>
      <c r="C139">
        <f t="shared" si="18"/>
        <v>1634975.9846838771</v>
      </c>
      <c r="D139">
        <f t="shared" si="19"/>
        <v>2380.0487084162928</v>
      </c>
      <c r="E139">
        <f t="shared" si="20"/>
        <v>7.1427062079600141</v>
      </c>
    </row>
    <row r="140" spans="1:5" x14ac:dyDescent="0.3">
      <c r="A140">
        <f t="shared" si="17"/>
        <v>2380.0487084162928</v>
      </c>
      <c r="B140">
        <f t="shared" si="21"/>
        <v>102250471.82540001</v>
      </c>
      <c r="C140">
        <f t="shared" si="18"/>
        <v>601474.45191328647</v>
      </c>
      <c r="D140">
        <f t="shared" si="19"/>
        <v>2210.0490159935443</v>
      </c>
      <c r="E140">
        <f t="shared" si="20"/>
        <v>7.6921231697806398</v>
      </c>
    </row>
    <row r="141" spans="1:5" x14ac:dyDescent="0.3">
      <c r="A141">
        <f t="shared" si="17"/>
        <v>2210.0490159935443</v>
      </c>
      <c r="B141">
        <f t="shared" si="21"/>
        <v>37615797.550213411</v>
      </c>
      <c r="C141">
        <f t="shared" si="18"/>
        <v>221270.48558723097</v>
      </c>
      <c r="D141">
        <f t="shared" si="19"/>
        <v>2040.0498520725873</v>
      </c>
      <c r="E141">
        <f t="shared" si="20"/>
        <v>8.3330887109570622</v>
      </c>
    </row>
    <row r="142" spans="1:5" x14ac:dyDescent="0.3">
      <c r="A142">
        <f t="shared" si="17"/>
        <v>2040.0498520725873</v>
      </c>
      <c r="B142">
        <f t="shared" si="21"/>
        <v>13838029.697861323</v>
      </c>
      <c r="C142">
        <f t="shared" si="18"/>
        <v>81401.262922453592</v>
      </c>
      <c r="D142">
        <f t="shared" si="19"/>
        <v>1870.0521247517713</v>
      </c>
      <c r="E142">
        <f t="shared" si="20"/>
        <v>9.0905341659062753</v>
      </c>
    </row>
    <row r="143" spans="1:5" x14ac:dyDescent="0.3">
      <c r="A143">
        <f t="shared" si="17"/>
        <v>1870.0521247517713</v>
      </c>
      <c r="B143">
        <f t="shared" si="21"/>
        <v>5090677.7488542031</v>
      </c>
      <c r="C143">
        <f t="shared" si="18"/>
        <v>29946.25144715167</v>
      </c>
      <c r="D143">
        <f t="shared" si="19"/>
        <v>1700.0583023917977</v>
      </c>
      <c r="E143">
        <f t="shared" si="20"/>
        <v>9.999293678388014</v>
      </c>
    </row>
    <row r="144" spans="1:5" x14ac:dyDescent="0.3">
      <c r="A144">
        <f t="shared" si="17"/>
        <v>1700.0583023917977</v>
      </c>
      <c r="B144">
        <f t="shared" si="21"/>
        <v>1872706.8043535799</v>
      </c>
      <c r="C144">
        <f t="shared" si="18"/>
        <v>11017.010568460244</v>
      </c>
      <c r="D144">
        <f t="shared" si="19"/>
        <v>1530.0750939055674</v>
      </c>
      <c r="E144">
        <f t="shared" si="20"/>
        <v>11.109468362911686</v>
      </c>
    </row>
    <row r="145" spans="1:5" x14ac:dyDescent="0.3">
      <c r="A145">
        <f t="shared" si="17"/>
        <v>1530.0750939055674</v>
      </c>
      <c r="B145">
        <f t="shared" si="21"/>
        <v>688881.45764577773</v>
      </c>
      <c r="C145">
        <f t="shared" si="18"/>
        <v>4053.3319804433904</v>
      </c>
      <c r="D145">
        <f t="shared" si="19"/>
        <v>1360.1207301945492</v>
      </c>
      <c r="E145">
        <f t="shared" si="20"/>
        <v>12.495535134348572</v>
      </c>
    </row>
    <row r="146" spans="1:5" x14ac:dyDescent="0.3">
      <c r="A146">
        <f t="shared" si="17"/>
        <v>1360.1207301945492</v>
      </c>
      <c r="B146">
        <f t="shared" si="21"/>
        <v>253376.46712336122</v>
      </c>
      <c r="C146">
        <f t="shared" si="18"/>
        <v>1491.5377066776505</v>
      </c>
      <c r="D146">
        <f t="shared" si="19"/>
        <v>1190.2447250563696</v>
      </c>
      <c r="E146">
        <f t="shared" si="20"/>
        <v>14.272359420045683</v>
      </c>
    </row>
    <row r="147" spans="1:5" x14ac:dyDescent="0.3">
      <c r="A147">
        <f>D146</f>
        <v>1190.2447250563696</v>
      </c>
      <c r="B147">
        <f>(170*COSH((1/170)*A147))-185</f>
        <v>93163.17930192838</v>
      </c>
      <c r="C147">
        <f>SINH(A147/170)</f>
        <v>549.10602649996497</v>
      </c>
      <c r="D147">
        <f>A147-(B147/C147)</f>
        <v>1020.5813544032443</v>
      </c>
      <c r="E147">
        <f>ABS((D147-A147)/D147)*100</f>
        <v>16.62418874508354</v>
      </c>
    </row>
    <row r="148" spans="1:5" x14ac:dyDescent="0.3">
      <c r="A148">
        <f t="shared" ref="A148:A156" si="22">D147</f>
        <v>1020.5813544032443</v>
      </c>
      <c r="B148">
        <f t="shared" ref="B148:B156" si="23">(170*COSH((1/170)*A148))-185</f>
        <v>34224.125714827336</v>
      </c>
      <c r="C148">
        <f t="shared" ref="C148:C156" si="24">SINH(A148/170)</f>
        <v>202.40415156193896</v>
      </c>
      <c r="D148">
        <f t="shared" ref="D148:D156" si="25">A148-(B148/C148)</f>
        <v>851.49329247011644</v>
      </c>
      <c r="E148">
        <f t="shared" ref="E148:E156" si="26">ABS((D148-A148)/D148)*100</f>
        <v>19.857826647420371</v>
      </c>
    </row>
    <row r="149" spans="1:5" x14ac:dyDescent="0.3">
      <c r="A149">
        <f t="shared" si="22"/>
        <v>851.49329247011644</v>
      </c>
      <c r="B149">
        <f t="shared" si="23"/>
        <v>12541.986485960957</v>
      </c>
      <c r="C149">
        <f t="shared" si="24"/>
        <v>74.857947368436896</v>
      </c>
      <c r="D149">
        <f t="shared" si="25"/>
        <v>683.9494721161916</v>
      </c>
      <c r="E149">
        <f t="shared" si="26"/>
        <v>24.496520164791054</v>
      </c>
    </row>
    <row r="150" spans="1:5" x14ac:dyDescent="0.3">
      <c r="A150">
        <f t="shared" si="22"/>
        <v>683.9494721161916</v>
      </c>
      <c r="B150">
        <f t="shared" si="23"/>
        <v>4566.4429331052852</v>
      </c>
      <c r="C150">
        <f t="shared" si="24"/>
        <v>27.931769281142103</v>
      </c>
      <c r="D150">
        <f t="shared" si="25"/>
        <v>520.46384085729812</v>
      </c>
      <c r="E150">
        <f t="shared" si="26"/>
        <v>31.411525340473812</v>
      </c>
    </row>
    <row r="151" spans="1:5" x14ac:dyDescent="0.3">
      <c r="A151">
        <f t="shared" si="22"/>
        <v>520.46384085729812</v>
      </c>
      <c r="B151">
        <f t="shared" si="23"/>
        <v>1634.6373571458764</v>
      </c>
      <c r="C151">
        <f t="shared" si="24"/>
        <v>10.65693417796062</v>
      </c>
      <c r="D151">
        <f t="shared" si="25"/>
        <v>367.07663494526059</v>
      </c>
      <c r="E151">
        <f t="shared" si="26"/>
        <v>41.786153437663231</v>
      </c>
    </row>
    <row r="152" spans="1:5" x14ac:dyDescent="0.3">
      <c r="A152">
        <f t="shared" si="22"/>
        <v>367.07663494526059</v>
      </c>
      <c r="B152">
        <f t="shared" si="23"/>
        <v>561.32178871828125</v>
      </c>
      <c r="C152">
        <f t="shared" si="24"/>
        <v>4.2747193287562206</v>
      </c>
      <c r="D152">
        <f t="shared" si="25"/>
        <v>235.76467138726849</v>
      </c>
      <c r="E152">
        <f t="shared" si="26"/>
        <v>55.696200276884689</v>
      </c>
    </row>
    <row r="153" spans="1:5" x14ac:dyDescent="0.3">
      <c r="A153">
        <f t="shared" si="22"/>
        <v>235.76467138726849</v>
      </c>
      <c r="B153">
        <f t="shared" si="23"/>
        <v>176.42748722105466</v>
      </c>
      <c r="C153">
        <f t="shared" si="24"/>
        <v>1.8761831655121151</v>
      </c>
      <c r="D153">
        <f t="shared" si="25"/>
        <v>141.72934985569628</v>
      </c>
      <c r="E153">
        <f t="shared" si="26"/>
        <v>66.348516822602789</v>
      </c>
    </row>
    <row r="154" spans="1:5" x14ac:dyDescent="0.3">
      <c r="A154">
        <f t="shared" si="22"/>
        <v>141.72934985569628</v>
      </c>
      <c r="B154">
        <f t="shared" si="23"/>
        <v>47.582309509569427</v>
      </c>
      <c r="C154">
        <f t="shared" si="24"/>
        <v>0.93369324143082633</v>
      </c>
      <c r="D154">
        <f t="shared" si="25"/>
        <v>90.767955472405561</v>
      </c>
      <c r="E154">
        <f t="shared" si="26"/>
        <v>56.144697892620854</v>
      </c>
    </row>
    <row r="155" spans="1:5" x14ac:dyDescent="0.3">
      <c r="A155">
        <f t="shared" si="22"/>
        <v>90.767955472405561</v>
      </c>
      <c r="B155">
        <f t="shared" si="23"/>
        <v>9.8129951311760522</v>
      </c>
      <c r="C155">
        <f t="shared" si="24"/>
        <v>0.55966200477079919</v>
      </c>
      <c r="D155">
        <f t="shared" si="25"/>
        <v>73.234167136721041</v>
      </c>
      <c r="E155">
        <f t="shared" si="26"/>
        <v>23.942087445263969</v>
      </c>
    </row>
    <row r="156" spans="1:5" x14ac:dyDescent="0.3">
      <c r="A156">
        <f t="shared" si="22"/>
        <v>73.234167136721041</v>
      </c>
      <c r="B156">
        <f t="shared" si="23"/>
        <v>1.0197067222171654</v>
      </c>
      <c r="C156">
        <f t="shared" si="24"/>
        <v>0.44423766547455967</v>
      </c>
      <c r="D156">
        <f t="shared" si="25"/>
        <v>70.93875906697113</v>
      </c>
      <c r="E156">
        <f t="shared" si="26"/>
        <v>3.2357601118774655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90B0-FF92-4F20-8F84-1A7ED2A483C4}">
  <dimension ref="A1:F16"/>
  <sheetViews>
    <sheetView workbookViewId="0">
      <selection activeCell="I16" sqref="I16:I17"/>
    </sheetView>
  </sheetViews>
  <sheetFormatPr defaultRowHeight="14.4" x14ac:dyDescent="0.3"/>
  <sheetData>
    <row r="1" spans="1:6" x14ac:dyDescent="0.3">
      <c r="A1" t="s">
        <v>19</v>
      </c>
    </row>
    <row r="2" spans="1:6" x14ac:dyDescent="0.3">
      <c r="A2" t="s">
        <v>14</v>
      </c>
      <c r="B2" t="s">
        <v>20</v>
      </c>
      <c r="C2" t="s">
        <v>16</v>
      </c>
      <c r="D2" t="s">
        <v>21</v>
      </c>
      <c r="E2" t="s">
        <v>15</v>
      </c>
      <c r="F2" t="s">
        <v>18</v>
      </c>
    </row>
    <row r="3" spans="1:6" x14ac:dyDescent="0.3">
      <c r="A3">
        <v>10</v>
      </c>
      <c r="B3">
        <v>30</v>
      </c>
      <c r="C3">
        <f>(170*COSH((1/170)*A3))-185</f>
        <v>-14.705797534148559</v>
      </c>
      <c r="D3">
        <f>(170*COSH((1/170)*B3))-185</f>
        <v>-12.346064511684972</v>
      </c>
      <c r="E3">
        <f>A3-((C3*(B3-A3)/(D3-C3)))</f>
        <v>134.63950280947924</v>
      </c>
      <c r="F3">
        <f>ABS(((E3-A3)/E3)*100)</f>
        <v>92.572759263564393</v>
      </c>
    </row>
    <row r="4" spans="1:6" x14ac:dyDescent="0.3">
      <c r="A4">
        <f>E3</f>
        <v>134.63950280947924</v>
      </c>
      <c r="B4">
        <f>A3</f>
        <v>10</v>
      </c>
      <c r="C4">
        <f t="shared" ref="C4:D7" si="0">(170*COSH((1/170)*A4))-185</f>
        <v>41.162943286159248</v>
      </c>
      <c r="D4">
        <f t="shared" si="0"/>
        <v>-14.705797534148559</v>
      </c>
      <c r="E4">
        <f t="shared" ref="E4:E7" si="1">A4-((C4*(B4-A4)/(D4-C4)))</f>
        <v>42.807671448483589</v>
      </c>
      <c r="F4">
        <f>ABS((E4-A4)/E4)*100</f>
        <v>214.52190285918644</v>
      </c>
    </row>
    <row r="5" spans="1:6" x14ac:dyDescent="0.3">
      <c r="A5">
        <f>E4</f>
        <v>42.807671448483589</v>
      </c>
      <c r="B5">
        <f t="shared" ref="B5:B7" si="2">A4</f>
        <v>134.63950280947924</v>
      </c>
      <c r="C5">
        <f t="shared" si="0"/>
        <v>-9.581764217787935</v>
      </c>
      <c r="D5">
        <f t="shared" si="0"/>
        <v>41.162943286159248</v>
      </c>
      <c r="E5">
        <f t="shared" si="1"/>
        <v>60.147626668843863</v>
      </c>
      <c r="F5">
        <f>ABS((E5-A5)/E5)*100</f>
        <v>28.828993229989365</v>
      </c>
    </row>
    <row r="6" spans="1:6" x14ac:dyDescent="0.3">
      <c r="A6">
        <f>E5</f>
        <v>60.147626668843863</v>
      </c>
      <c r="B6">
        <f t="shared" si="2"/>
        <v>42.807671448483589</v>
      </c>
      <c r="C6">
        <f t="shared" si="0"/>
        <v>-4.2481346668174638</v>
      </c>
      <c r="D6">
        <f t="shared" si="0"/>
        <v>-9.581764217787935</v>
      </c>
      <c r="E6">
        <f t="shared" si="1"/>
        <v>73.958571765184843</v>
      </c>
      <c r="F6">
        <f>ABS((E6-A6)/E6)*100</f>
        <v>18.673893730925624</v>
      </c>
    </row>
    <row r="7" spans="1:6" x14ac:dyDescent="0.3">
      <c r="A7">
        <f>E6</f>
        <v>73.958571765184843</v>
      </c>
      <c r="B7">
        <f t="shared" si="2"/>
        <v>60.147626668843863</v>
      </c>
      <c r="C7">
        <f t="shared" si="0"/>
        <v>1.3432043792832644</v>
      </c>
      <c r="D7">
        <f t="shared" si="0"/>
        <v>-4.2481346668174638</v>
      </c>
      <c r="E7">
        <f t="shared" si="1"/>
        <v>70.640775834282934</v>
      </c>
      <c r="F7">
        <f>ABS((E7-A7)/E7)*100</f>
        <v>4.6967150229000412</v>
      </c>
    </row>
    <row r="9" spans="1:6" x14ac:dyDescent="0.3">
      <c r="A9" t="s">
        <v>22</v>
      </c>
    </row>
    <row r="10" spans="1:6" x14ac:dyDescent="0.3">
      <c r="A10" t="s">
        <v>14</v>
      </c>
      <c r="B10" t="s">
        <v>23</v>
      </c>
      <c r="C10" t="s">
        <v>16</v>
      </c>
      <c r="D10" t="s">
        <v>24</v>
      </c>
      <c r="E10" t="s">
        <v>15</v>
      </c>
      <c r="F10" t="s">
        <v>18</v>
      </c>
    </row>
    <row r="11" spans="1:6" x14ac:dyDescent="0.3">
      <c r="A11">
        <v>10</v>
      </c>
      <c r="B11">
        <v>0.01</v>
      </c>
      <c r="C11">
        <f>(170*COSH((1/170)*A11))-185</f>
        <v>-14.705797534148559</v>
      </c>
      <c r="D11">
        <f>(170*COSH((1/170)*(A11+B11*A11)))-185</f>
        <v>-14.699882325254976</v>
      </c>
      <c r="E11">
        <f>A11-((B11*A11*C11)/(D11-C11))</f>
        <v>258.60994427603953</v>
      </c>
      <c r="F11">
        <f>ABS(((E11-A11)/E11)*100)</f>
        <v>96.13317267130067</v>
      </c>
    </row>
    <row r="12" spans="1:6" x14ac:dyDescent="0.3">
      <c r="A12">
        <f>E11</f>
        <v>258.60994427603953</v>
      </c>
      <c r="B12">
        <v>0.01</v>
      </c>
      <c r="C12">
        <f>(170*COSH((1/170)*A12))-185</f>
        <v>222.68696023557322</v>
      </c>
      <c r="D12">
        <f t="shared" ref="D12:D15" si="3">(170*COSH((1/170)*(A12+B12*A12)))-185</f>
        <v>228.3713151013103</v>
      </c>
      <c r="E12">
        <f t="shared" ref="E12:E15" si="4">A12-((B12*A12*C12)/(D12-C12))</f>
        <v>157.29842566441116</v>
      </c>
      <c r="F12">
        <f>ABS((E12-A12)/E12)*100</f>
        <v>64.407204448296113</v>
      </c>
    </row>
    <row r="13" spans="1:6" x14ac:dyDescent="0.3">
      <c r="A13">
        <f>E12</f>
        <v>157.29842566441116</v>
      </c>
      <c r="B13">
        <v>0.01</v>
      </c>
      <c r="C13">
        <f>(170*COSH((1/170)*A13))-185</f>
        <v>63.115443241211437</v>
      </c>
      <c r="D13">
        <f t="shared" si="3"/>
        <v>64.798303000721859</v>
      </c>
      <c r="E13">
        <f t="shared" si="4"/>
        <v>98.303849313959304</v>
      </c>
      <c r="F13">
        <f>ABS((E13-A13)/E13)*100</f>
        <v>60.012478414794415</v>
      </c>
    </row>
    <row r="14" spans="1:6" x14ac:dyDescent="0.3">
      <c r="A14">
        <f>E13</f>
        <v>98.303849313959304</v>
      </c>
      <c r="B14">
        <v>0.01</v>
      </c>
      <c r="C14">
        <f>(170*COSH((1/170)*A14))-185</f>
        <v>14.223369144351437</v>
      </c>
      <c r="D14">
        <f t="shared" si="3"/>
        <v>14.827366967210622</v>
      </c>
      <c r="E14">
        <f t="shared" si="4"/>
        <v>75.15456161480283</v>
      </c>
      <c r="F14">
        <f>ABS((E14-A14)/E14)*100</f>
        <v>30.802239014852923</v>
      </c>
    </row>
    <row r="15" spans="1:6" x14ac:dyDescent="0.3">
      <c r="A15">
        <f>E14</f>
        <v>75.15456161480283</v>
      </c>
      <c r="B15">
        <v>0.01</v>
      </c>
      <c r="C15">
        <f>(170*COSH((1/170)*A15))-185</f>
        <v>1.8847054946489834</v>
      </c>
      <c r="D15">
        <f t="shared" si="3"/>
        <v>2.2297090318584196</v>
      </c>
      <c r="E15">
        <f t="shared" si="4"/>
        <v>71.048974281726629</v>
      </c>
      <c r="F15">
        <f>ABS((E15-A15)/E15)*100</f>
        <v>5.7785314630954971</v>
      </c>
    </row>
    <row r="16" spans="1:6" x14ac:dyDescent="0.3">
      <c r="A16">
        <f t="shared" ref="A16" si="5">E15</f>
        <v>71.048974281726629</v>
      </c>
      <c r="B16">
        <v>0.01</v>
      </c>
      <c r="C16">
        <f t="shared" ref="C16" si="6">(170*COSH((1/170)*A16))-185</f>
        <v>6.4302992047856833E-2</v>
      </c>
      <c r="D16">
        <f t="shared" ref="D16" si="7">(170*COSH((1/170)*(A16+B16*A16)))-185</f>
        <v>0.3715789514549499</v>
      </c>
      <c r="E16">
        <f t="shared" ref="E16" si="8">A16-((B16*A16*C16)/(D16-C16))</f>
        <v>70.900291591513508</v>
      </c>
      <c r="F16">
        <f t="shared" ref="F16" si="9">ABS((E16-A16)/E16)*100</f>
        <v>0.20970674009317905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 Newton Raphson</vt:lpstr>
      <vt:lpstr>Question 3 Secant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emil</dc:creator>
  <cp:lastModifiedBy>george emil</cp:lastModifiedBy>
  <dcterms:created xsi:type="dcterms:W3CDTF">2015-06-05T18:17:20Z</dcterms:created>
  <dcterms:modified xsi:type="dcterms:W3CDTF">2019-09-22T12:48:51Z</dcterms:modified>
</cp:coreProperties>
</file>