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ED0102-3EDE-4E8C-8739-D4C4523FFC25}" xr6:coauthVersionLast="36" xr6:coauthVersionMax="47" xr10:uidLastSave="{00000000-0000-0000-0000-000000000000}"/>
  <bookViews>
    <workbookView xWindow="-120" yWindow="-120" windowWidth="20730" windowHeight="11160" xr2:uid="{8125E084-4D1B-4C92-8CA0-F99FF68E7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H14" i="1"/>
  <c r="H13" i="1"/>
  <c r="B13" i="1"/>
  <c r="C9" i="1"/>
  <c r="B9" i="1"/>
  <c r="J41" i="1" l="1"/>
  <c r="J38" i="1"/>
  <c r="J31" i="1"/>
  <c r="F18" i="1"/>
  <c r="G9" i="1"/>
  <c r="G15" i="1" s="1"/>
  <c r="F9" i="1"/>
  <c r="F14" i="1" s="1"/>
  <c r="C17" i="1"/>
  <c r="J22" i="1" a="1"/>
  <c r="J22" i="1" s="1"/>
  <c r="D9" i="1"/>
  <c r="D18" i="1" s="1"/>
  <c r="E9" i="1"/>
  <c r="E16" i="1" s="1"/>
  <c r="J32" i="1" l="1"/>
  <c r="J34" i="1"/>
  <c r="J33" i="1"/>
  <c r="J35" i="1"/>
  <c r="J36" i="1"/>
  <c r="F16" i="1"/>
  <c r="F17" i="1"/>
  <c r="F13" i="1"/>
  <c r="F15" i="1"/>
  <c r="G13" i="1"/>
  <c r="G14" i="1"/>
  <c r="G18" i="1"/>
  <c r="G17" i="1"/>
  <c r="G16" i="1"/>
  <c r="E15" i="1"/>
  <c r="E13" i="1"/>
  <c r="E14" i="1"/>
  <c r="E17" i="1"/>
  <c r="E18" i="1"/>
  <c r="D15" i="1"/>
  <c r="D13" i="1"/>
  <c r="D14" i="1"/>
  <c r="D16" i="1"/>
  <c r="D17" i="1"/>
  <c r="B18" i="1"/>
  <c r="B17" i="1"/>
  <c r="B14" i="1"/>
  <c r="B15" i="1"/>
  <c r="C16" i="1"/>
  <c r="C13" i="1"/>
  <c r="C15" i="1"/>
  <c r="C18" i="1"/>
  <c r="C14" i="1"/>
  <c r="B16" i="1"/>
  <c r="H18" i="1" l="1"/>
  <c r="J40" i="1"/>
  <c r="H17" i="1"/>
  <c r="H15" i="1"/>
  <c r="H16" i="1"/>
  <c r="J27" i="1"/>
  <c r="J26" i="1"/>
  <c r="J25" i="1"/>
  <c r="J24" i="1"/>
  <c r="J23" i="1"/>
  <c r="H20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<sst xmlns="http://schemas.openxmlformats.org/spreadsheetml/2006/main" count="35" uniqueCount="18">
  <si>
    <t>Parameter</t>
  </si>
  <si>
    <t>Slope</t>
  </si>
  <si>
    <t>SUM</t>
  </si>
  <si>
    <t>Normalized</t>
  </si>
  <si>
    <t>Weights</t>
  </si>
  <si>
    <t>CR = CI / RI</t>
  </si>
  <si>
    <t>RI = 1.252</t>
  </si>
  <si>
    <t>n = 6</t>
  </si>
  <si>
    <t>λ</t>
  </si>
  <si>
    <t>λ_max</t>
  </si>
  <si>
    <t>CI</t>
  </si>
  <si>
    <t>CR</t>
  </si>
  <si>
    <t>Wind speed</t>
  </si>
  <si>
    <t>Capacity factor</t>
  </si>
  <si>
    <t>Proximity to transmission lines</t>
  </si>
  <si>
    <t>Distance from nature protection area</t>
  </si>
  <si>
    <t>slope</t>
  </si>
  <si>
    <t>Proximity to population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</si>
</sst>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BCD-05BC-4FE8-A1A3-7CE3266DA634}">
  <dimension ref="A1:J41"/>
  <sheetViews>
    <sheetView tabSelected="1" topLeftCell="B1" workbookViewId="0">
      <selection activeCell="B31" sqref="B31"/>
    </sheetView>
  </sheetViews>
  <sheetFormatPr defaultRowHeight="15" x14ac:dyDescent="0.25"/>
  <cols>
    <col min="1" max="1" width="47.140625" customWidth="1"/>
    <col min="2" max="2" width="17" customWidth="1"/>
    <col min="3" max="3" width="20.85546875" customWidth="1"/>
    <col min="4" max="4" width="23.85546875" customWidth="1"/>
    <col min="5" max="5" width="45.140625" customWidth="1"/>
    <col min="6" max="6" width="40.42578125" customWidth="1"/>
    <col min="7" max="7" width="41.85546875" customWidth="1"/>
    <col min="8" max="8" width="42.140625" customWidth="1"/>
    <col min="9" max="9" width="13" customWidth="1"/>
    <col min="10" max="10" width="18.140625" customWidth="1"/>
  </cols>
  <sheetData>
    <row r="1" spans="1:10" ht="21" x14ac:dyDescent="0.35">
      <c r="A1" s="3" t="s">
        <v>0</v>
      </c>
      <c r="B1" s="3" t="s">
        <v>12</v>
      </c>
      <c r="C1" s="3" t="s">
        <v>13</v>
      </c>
      <c r="D1" s="3" t="s">
        <v>1</v>
      </c>
      <c r="E1" s="3" t="s">
        <v>15</v>
      </c>
      <c r="F1" s="3" t="s">
        <v>14</v>
      </c>
      <c r="G1" s="2" t="s">
        <v>17</v>
      </c>
    </row>
    <row r="2" spans="1:10" ht="21" x14ac:dyDescent="0.35">
      <c r="A2" s="3" t="s">
        <v>12</v>
      </c>
      <c r="B2" s="5">
        <v>1</v>
      </c>
      <c r="C2" s="5">
        <v>0.5</v>
      </c>
      <c r="D2" s="5">
        <v>4</v>
      </c>
      <c r="E2" s="5">
        <v>4</v>
      </c>
      <c r="F2" s="5">
        <v>5</v>
      </c>
      <c r="G2" s="1">
        <v>7</v>
      </c>
    </row>
    <row r="3" spans="1:10" ht="21" x14ac:dyDescent="0.35">
      <c r="A3" s="3" t="s">
        <v>13</v>
      </c>
      <c r="B3" s="5">
        <v>2</v>
      </c>
      <c r="C3" s="5">
        <v>1</v>
      </c>
      <c r="D3" s="5">
        <v>5</v>
      </c>
      <c r="E3" s="5">
        <v>3</v>
      </c>
      <c r="F3" s="5">
        <v>5</v>
      </c>
      <c r="G3" s="1">
        <v>9</v>
      </c>
      <c r="J3" s="2"/>
    </row>
    <row r="4" spans="1:10" ht="21" x14ac:dyDescent="0.35">
      <c r="A4" s="3" t="s">
        <v>16</v>
      </c>
      <c r="B4" s="5">
        <v>0.25</v>
      </c>
      <c r="C4" s="5">
        <v>0.2</v>
      </c>
      <c r="D4" s="5">
        <v>1</v>
      </c>
      <c r="E4" s="5">
        <v>0.5</v>
      </c>
      <c r="F4" s="5">
        <v>3</v>
      </c>
      <c r="G4" s="1">
        <v>7</v>
      </c>
    </row>
    <row r="5" spans="1:10" ht="21" x14ac:dyDescent="0.35">
      <c r="A5" s="3" t="s">
        <v>15</v>
      </c>
      <c r="B5" s="5">
        <v>0.25</v>
      </c>
      <c r="C5" s="5">
        <v>0.33</v>
      </c>
      <c r="D5" s="5">
        <v>2</v>
      </c>
      <c r="E5" s="5">
        <v>1</v>
      </c>
      <c r="F5" s="5">
        <v>3</v>
      </c>
      <c r="G5" s="1">
        <v>5</v>
      </c>
    </row>
    <row r="6" spans="1:10" ht="21" x14ac:dyDescent="0.35">
      <c r="A6" s="3" t="s">
        <v>14</v>
      </c>
      <c r="B6" s="5">
        <v>0.2</v>
      </c>
      <c r="C6" s="5">
        <v>0.2</v>
      </c>
      <c r="D6" s="5">
        <v>0.33</v>
      </c>
      <c r="E6" s="5">
        <v>0.33</v>
      </c>
      <c r="F6" s="5">
        <v>1</v>
      </c>
      <c r="G6" s="1">
        <v>5</v>
      </c>
    </row>
    <row r="7" spans="1:10" ht="21" x14ac:dyDescent="0.35">
      <c r="A7" s="3" t="s">
        <v>17</v>
      </c>
      <c r="B7" s="5">
        <v>0.14000000000000001</v>
      </c>
      <c r="C7" s="5">
        <v>0.11</v>
      </c>
      <c r="D7" s="5">
        <v>0.14000000000000001</v>
      </c>
      <c r="E7" s="5">
        <v>0.2</v>
      </c>
      <c r="F7" s="5">
        <v>0.2</v>
      </c>
      <c r="G7" s="1">
        <v>1</v>
      </c>
    </row>
    <row r="8" spans="1:10" ht="21" x14ac:dyDescent="0.35">
      <c r="A8" s="3"/>
      <c r="B8" s="6"/>
      <c r="C8" s="6"/>
      <c r="D8" s="6"/>
      <c r="E8" s="6"/>
      <c r="F8" s="6"/>
    </row>
    <row r="9" spans="1:10" ht="20.25" x14ac:dyDescent="0.3">
      <c r="A9" s="1" t="s">
        <v>2</v>
      </c>
      <c r="B9" s="5">
        <f xml:space="preserve"> SUM(B2:B7)</f>
        <v>3.8400000000000003</v>
      </c>
      <c r="C9" s="5">
        <f xml:space="preserve"> SUM(C2:C7)</f>
        <v>2.34</v>
      </c>
      <c r="D9" s="5">
        <f xml:space="preserve"> SUM(D2:D7)</f>
        <v>12.47</v>
      </c>
      <c r="E9" s="5">
        <f t="shared" ref="E9" si="0" xml:space="preserve"> SUM(E2:E7)</f>
        <v>9.0299999999999994</v>
      </c>
      <c r="F9" s="5">
        <f xml:space="preserve"> SUM(F2:F7)</f>
        <v>17.2</v>
      </c>
      <c r="G9" s="1">
        <f xml:space="preserve"> SUM(G2:G7)</f>
        <v>34</v>
      </c>
    </row>
    <row r="12" spans="1:10" ht="21" x14ac:dyDescent="0.35">
      <c r="A12" s="1" t="s">
        <v>3</v>
      </c>
      <c r="B12" s="3" t="s">
        <v>12</v>
      </c>
      <c r="C12" s="3" t="s">
        <v>13</v>
      </c>
      <c r="D12" s="3" t="s">
        <v>1</v>
      </c>
      <c r="E12" s="3" t="s">
        <v>15</v>
      </c>
      <c r="F12" s="3" t="s">
        <v>14</v>
      </c>
      <c r="G12" s="3" t="s">
        <v>17</v>
      </c>
      <c r="H12" s="1" t="s">
        <v>4</v>
      </c>
    </row>
    <row r="13" spans="1:10" ht="21" x14ac:dyDescent="0.35">
      <c r="A13" s="3" t="s">
        <v>12</v>
      </c>
      <c r="B13" s="3">
        <f xml:space="preserve"> B2/$B$9</f>
        <v>0.26041666666666663</v>
      </c>
      <c r="C13" s="3">
        <f xml:space="preserve"> C2/$C$9</f>
        <v>0.21367521367521369</v>
      </c>
      <c r="D13" s="3">
        <f xml:space="preserve"> D2/$D$9</f>
        <v>0.32076984763432237</v>
      </c>
      <c r="E13" s="3">
        <f xml:space="preserve"> E2/$E$9</f>
        <v>0.44296788482834998</v>
      </c>
      <c r="F13" s="3">
        <f xml:space="preserve"> F2/$F$9</f>
        <v>0.29069767441860467</v>
      </c>
      <c r="G13" s="3">
        <f xml:space="preserve"> G2/$G$9</f>
        <v>0.20588235294117646</v>
      </c>
      <c r="H13" s="1">
        <f xml:space="preserve"> AVERAGE(B13:G13)</f>
        <v>0.28906827336072233</v>
      </c>
    </row>
    <row r="14" spans="1:10" ht="21" x14ac:dyDescent="0.35">
      <c r="A14" s="3" t="s">
        <v>13</v>
      </c>
      <c r="B14" s="3">
        <f t="shared" ref="B14:B17" si="1" xml:space="preserve"> B3/$B$9</f>
        <v>0.52083333333333326</v>
      </c>
      <c r="C14" s="3">
        <f t="shared" ref="C14:C18" si="2" xml:space="preserve"> C3/$C$9</f>
        <v>0.42735042735042739</v>
      </c>
      <c r="D14" s="3">
        <f t="shared" ref="D14:D17" si="3" xml:space="preserve"> D3/$D$9</f>
        <v>0.40096230954290296</v>
      </c>
      <c r="E14" s="3">
        <f t="shared" ref="E14:E17" si="4" xml:space="preserve"> E3/$E$9</f>
        <v>0.33222591362126247</v>
      </c>
      <c r="F14" s="3">
        <f t="shared" ref="F14:F17" si="5" xml:space="preserve"> F3/$F$9</f>
        <v>0.29069767441860467</v>
      </c>
      <c r="G14" s="3">
        <f xml:space="preserve"> G3/$G$9</f>
        <v>0.26470588235294118</v>
      </c>
      <c r="H14" s="1">
        <f xml:space="preserve"> AVERAGE(B14:G14)</f>
        <v>0.37279592343657869</v>
      </c>
    </row>
    <row r="15" spans="1:10" ht="21" x14ac:dyDescent="0.35">
      <c r="A15" s="3" t="s">
        <v>1</v>
      </c>
      <c r="B15" s="3">
        <f t="shared" si="1"/>
        <v>6.5104166666666657E-2</v>
      </c>
      <c r="C15" s="3">
        <f t="shared" si="2"/>
        <v>8.5470085470085486E-2</v>
      </c>
      <c r="D15" s="3">
        <f t="shared" si="3"/>
        <v>8.0192461908580592E-2</v>
      </c>
      <c r="E15" s="3">
        <f t="shared" si="4"/>
        <v>5.5370985603543747E-2</v>
      </c>
      <c r="F15" s="3">
        <f t="shared" si="5"/>
        <v>0.1744186046511628</v>
      </c>
      <c r="G15" s="3">
        <f xml:space="preserve"> G4/$G$9</f>
        <v>0.20588235294117646</v>
      </c>
      <c r="H15" s="1">
        <f t="shared" ref="H14:H18" si="6" xml:space="preserve"> AVERAGE(B15:G15)</f>
        <v>0.11107310954020262</v>
      </c>
    </row>
    <row r="16" spans="1:10" ht="21" x14ac:dyDescent="0.35">
      <c r="A16" s="3" t="s">
        <v>15</v>
      </c>
      <c r="B16" s="3">
        <f t="shared" si="1"/>
        <v>6.5104166666666657E-2</v>
      </c>
      <c r="C16" s="3">
        <f t="shared" si="2"/>
        <v>0.14102564102564105</v>
      </c>
      <c r="D16" s="3">
        <f t="shared" si="3"/>
        <v>0.16038492381716118</v>
      </c>
      <c r="E16" s="3">
        <f t="shared" si="4"/>
        <v>0.11074197120708749</v>
      </c>
      <c r="F16" s="3">
        <f t="shared" si="5"/>
        <v>0.1744186046511628</v>
      </c>
      <c r="G16" s="3">
        <f t="shared" ref="G16:G18" si="7" xml:space="preserve"> G5/$G$9</f>
        <v>0.14705882352941177</v>
      </c>
      <c r="H16" s="1">
        <f t="shared" si="6"/>
        <v>0.13312235514952184</v>
      </c>
    </row>
    <row r="17" spans="1:10" ht="21" x14ac:dyDescent="0.35">
      <c r="A17" s="3" t="s">
        <v>14</v>
      </c>
      <c r="B17" s="3">
        <f t="shared" si="1"/>
        <v>5.2083333333333329E-2</v>
      </c>
      <c r="C17" s="3">
        <f t="shared" si="2"/>
        <v>8.5470085470085486E-2</v>
      </c>
      <c r="D17" s="3">
        <f t="shared" si="3"/>
        <v>2.6463512429831595E-2</v>
      </c>
      <c r="E17" s="3">
        <f t="shared" si="4"/>
        <v>3.6544850498338874E-2</v>
      </c>
      <c r="F17" s="3">
        <f t="shared" si="5"/>
        <v>5.8139534883720929E-2</v>
      </c>
      <c r="G17" s="3">
        <f t="shared" si="7"/>
        <v>0.14705882352941177</v>
      </c>
      <c r="H17" s="1">
        <f t="shared" si="6"/>
        <v>6.762669002412032E-2</v>
      </c>
    </row>
    <row r="18" spans="1:10" ht="21" x14ac:dyDescent="0.35">
      <c r="A18" s="3" t="s">
        <v>17</v>
      </c>
      <c r="B18" s="3">
        <f xml:space="preserve"> B7/$B$9</f>
        <v>3.6458333333333336E-2</v>
      </c>
      <c r="C18" s="3">
        <f t="shared" si="2"/>
        <v>4.7008547008547015E-2</v>
      </c>
      <c r="D18" s="3">
        <f xml:space="preserve"> D7/$D$9</f>
        <v>1.1226944667201283E-2</v>
      </c>
      <c r="E18" s="3">
        <f xml:space="preserve"> E7/$E$9</f>
        <v>2.2148394241417499E-2</v>
      </c>
      <c r="F18" s="3">
        <f xml:space="preserve"> F7/$F$9</f>
        <v>1.1627906976744188E-2</v>
      </c>
      <c r="G18" s="3">
        <f t="shared" si="7"/>
        <v>2.9411764705882353E-2</v>
      </c>
      <c r="H18" s="1">
        <f t="shared" si="6"/>
        <v>2.6313648488854282E-2</v>
      </c>
    </row>
    <row r="20" spans="1:10" ht="20.25" x14ac:dyDescent="0.3">
      <c r="H20" s="1">
        <f>SUM(H13:H18)</f>
        <v>1.0000000000000002</v>
      </c>
    </row>
    <row r="21" spans="1:10" ht="20.25" x14ac:dyDescent="0.3">
      <c r="J21" s="1" t="s">
        <v>8</v>
      </c>
    </row>
    <row r="22" spans="1:10" ht="21" x14ac:dyDescent="0.35">
      <c r="A22" s="2" t="s">
        <v>5</v>
      </c>
      <c r="B22" s="1">
        <v>1</v>
      </c>
      <c r="C22" s="1">
        <v>0.5</v>
      </c>
      <c r="D22" s="1">
        <v>4</v>
      </c>
      <c r="E22" s="1">
        <v>4</v>
      </c>
      <c r="F22" s="1">
        <v>5</v>
      </c>
      <c r="G22" s="1">
        <v>7</v>
      </c>
      <c r="H22" s="3">
        <v>0.28906827336072233</v>
      </c>
      <c r="I22" s="4"/>
      <c r="J22" s="1" cm="1">
        <f t="array" ref="J22:J27">MMULT(B22:G27, H22:H27)</f>
        <v>1.9745770833804912</v>
      </c>
    </row>
    <row r="23" spans="1:10" ht="21" x14ac:dyDescent="0.35">
      <c r="A23" s="2" t="s">
        <v>6</v>
      </c>
      <c r="B23" s="1">
        <v>2</v>
      </c>
      <c r="C23" s="1">
        <v>1</v>
      </c>
      <c r="D23" s="1">
        <v>5</v>
      </c>
      <c r="E23" s="1">
        <v>3</v>
      </c>
      <c r="F23" s="1">
        <v>5</v>
      </c>
      <c r="G23" s="1">
        <v>9</v>
      </c>
      <c r="H23" s="3">
        <v>0.37279592343657869</v>
      </c>
      <c r="I23" s="4"/>
      <c r="J23" s="1">
        <v>2.4806213698278921</v>
      </c>
    </row>
    <row r="24" spans="1:10" ht="21" x14ac:dyDescent="0.35">
      <c r="A24" s="2" t="s">
        <v>7</v>
      </c>
      <c r="B24" s="1">
        <v>0.25</v>
      </c>
      <c r="C24" s="1">
        <v>0.2</v>
      </c>
      <c r="D24" s="1">
        <v>1</v>
      </c>
      <c r="E24" s="1">
        <v>0.5</v>
      </c>
      <c r="F24" s="1">
        <v>3</v>
      </c>
      <c r="G24" s="1">
        <v>7</v>
      </c>
      <c r="H24" s="3">
        <v>0.11107310954020262</v>
      </c>
      <c r="I24" s="4"/>
      <c r="J24" s="1">
        <v>0.7115361496368009</v>
      </c>
    </row>
    <row r="25" spans="1:10" ht="21" x14ac:dyDescent="0.35">
      <c r="B25" s="1">
        <v>0.25</v>
      </c>
      <c r="C25" s="1">
        <v>0.33</v>
      </c>
      <c r="D25" s="1">
        <v>2</v>
      </c>
      <c r="E25" s="1">
        <v>1</v>
      </c>
      <c r="F25" s="1">
        <v>3</v>
      </c>
      <c r="G25" s="1">
        <v>5</v>
      </c>
      <c r="H25" s="3">
        <v>0.13312235514952184</v>
      </c>
      <c r="I25" s="4"/>
      <c r="J25" s="1">
        <v>0.88500660982081114</v>
      </c>
    </row>
    <row r="26" spans="1:10" ht="21" x14ac:dyDescent="0.35">
      <c r="B26" s="1">
        <v>0.2</v>
      </c>
      <c r="C26" s="1">
        <v>0.2</v>
      </c>
      <c r="D26" s="1">
        <v>0.33</v>
      </c>
      <c r="E26" s="1">
        <v>0.33</v>
      </c>
      <c r="F26" s="1">
        <v>1</v>
      </c>
      <c r="G26" s="1">
        <v>5</v>
      </c>
      <c r="H26" s="3">
        <v>6.762669002412032E-2</v>
      </c>
      <c r="I26" s="4"/>
      <c r="J26" s="1">
        <v>0.4121522751754611</v>
      </c>
    </row>
    <row r="27" spans="1:10" ht="21" x14ac:dyDescent="0.35">
      <c r="B27" s="1">
        <v>0.14000000000000001</v>
      </c>
      <c r="C27" s="1">
        <v>0.11</v>
      </c>
      <c r="D27" s="1">
        <v>0.14000000000000001</v>
      </c>
      <c r="E27" s="1">
        <v>0.2</v>
      </c>
      <c r="F27" s="1">
        <v>0.2</v>
      </c>
      <c r="G27" s="1">
        <v>1</v>
      </c>
      <c r="H27" s="3">
        <v>2.6313648488854299E-2</v>
      </c>
      <c r="I27" s="4"/>
      <c r="J27" s="1">
        <v>0.16349080270773586</v>
      </c>
    </row>
    <row r="30" spans="1:10" ht="20.25" x14ac:dyDescent="0.3">
      <c r="A30" s="2" t="s">
        <v>11</v>
      </c>
      <c r="B30" s="2">
        <f>J41/1.252</f>
        <v>7.5790607353452943E-2</v>
      </c>
      <c r="J30" s="1" t="s">
        <v>9</v>
      </c>
    </row>
    <row r="31" spans="1:10" ht="20.25" x14ac:dyDescent="0.3">
      <c r="J31" s="1">
        <f>J22/H22</f>
        <v>6.8308329393051626</v>
      </c>
    </row>
    <row r="32" spans="1:10" ht="20.25" x14ac:dyDescent="0.3">
      <c r="J32" s="1">
        <f t="shared" ref="J32:J35" si="8">J23/H23</f>
        <v>6.654100042083491</v>
      </c>
    </row>
    <row r="33" spans="8:10" ht="20.25" x14ac:dyDescent="0.3">
      <c r="J33" s="1">
        <f t="shared" si="8"/>
        <v>6.4060162948734432</v>
      </c>
    </row>
    <row r="34" spans="8:10" ht="20.25" x14ac:dyDescent="0.3">
      <c r="J34" s="1">
        <f t="shared" si="8"/>
        <v>6.6480690551694313</v>
      </c>
    </row>
    <row r="35" spans="8:10" ht="20.25" x14ac:dyDescent="0.3">
      <c r="J35" s="1">
        <f t="shared" si="8"/>
        <v>6.0945208915068783</v>
      </c>
    </row>
    <row r="36" spans="8:10" ht="20.25" x14ac:dyDescent="0.3">
      <c r="J36" s="1">
        <f>J27/H27</f>
        <v>6.2131559892572801</v>
      </c>
    </row>
    <row r="37" spans="8:10" x14ac:dyDescent="0.25">
      <c r="J37" s="4"/>
    </row>
    <row r="38" spans="8:10" ht="20.25" x14ac:dyDescent="0.3">
      <c r="J38" s="1">
        <f xml:space="preserve"> AVERAGE(J31:J36)</f>
        <v>6.4744492020326154</v>
      </c>
    </row>
    <row r="39" spans="8:10" x14ac:dyDescent="0.25">
      <c r="J39" s="4"/>
    </row>
    <row r="40" spans="8:10" ht="20.25" x14ac:dyDescent="0.3">
      <c r="H40" s="2"/>
      <c r="I40" s="2"/>
      <c r="J40" s="1">
        <f>J38-6</f>
        <v>0.47444920203261542</v>
      </c>
    </row>
    <row r="41" spans="8:10" ht="20.25" x14ac:dyDescent="0.3">
      <c r="H41" s="2" t="s">
        <v>10</v>
      </c>
      <c r="I41" s="2"/>
      <c r="J41" s="1">
        <f>J40/5</f>
        <v>9.4889840406523082E-2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2022-11-28T19:57:39Z</dcterms:created>
  <dcterms:modified xsi:type="dcterms:W3CDTF">2022-12-07T15:18:03Z</dcterms:modified>
</cp:coreProperties>
</file>