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4\Desktop\r.k.alam invoice\"/>
    </mc:Choice>
  </mc:AlternateContent>
  <bookViews>
    <workbookView xWindow="0" yWindow="0" windowWidth="19440" windowHeight="13725" tabRatio="630"/>
  </bookViews>
  <sheets>
    <sheet name="Invoice" sheetId="1" r:id="rId1"/>
    <sheet name="BL DRAFT" sheetId="38" state="hidden" r:id="rId2"/>
    <sheet name="CIF" sheetId="35" state="hidden" r:id="rId3"/>
  </sheets>
  <externalReferences>
    <externalReference r:id="rId4"/>
  </externalReferences>
  <definedNames>
    <definedName name="_Fill" hidden="1">#REF!</definedName>
    <definedName name="A">#REF!</definedName>
    <definedName name="A_J">#REF!</definedName>
    <definedName name="A_J_AIR">#REF!</definedName>
    <definedName name="ARPINO">#REF!</definedName>
    <definedName name="ARPINO_AIR">#REF!</definedName>
    <definedName name="BCERT">#REF!</definedName>
    <definedName name="BILKA">#REF!</definedName>
    <definedName name="BILKA_AIR">#REF!</definedName>
    <definedName name="CARINS">#REF!</definedName>
    <definedName name="CARINS_AIR">#REF!</definedName>
    <definedName name="COJABIS_PORTRAIT">#REF!</definedName>
    <definedName name="COMBINEDFORM">#REF!</definedName>
    <definedName name="CON_T" localSheetId="2">[1]CALC!$A:$A</definedName>
    <definedName name="CON_T">[1]CALC!$A:$A</definedName>
    <definedName name="CONSOLIDATES_SEA">#REF!</definedName>
    <definedName name="DAMARC">#REF!</definedName>
    <definedName name="DAMARC_PORTRAIT">#REF!</definedName>
    <definedName name="EMMEGI">#REF!</definedName>
    <definedName name="F">#REF!</definedName>
    <definedName name="FAX__MESSAGE">#REF!</definedName>
    <definedName name="forms">#REF!</definedName>
    <definedName name="GARNET_SEA">#REF!</definedName>
    <definedName name="GRIGORIADIS_SEA">#REF!</definedName>
    <definedName name="GRUPPO_AIR">#REF!</definedName>
    <definedName name="H_R_PORTRAIT">#REF!</definedName>
    <definedName name="H_RUEBENER">#REF!</definedName>
    <definedName name="HADDAD">#REF!</definedName>
    <definedName name="HAHN_AIR">#REF!</definedName>
    <definedName name="HIMCO">#REF!</definedName>
    <definedName name="IBS_SEA">#REF!</definedName>
    <definedName name="INTER_M_AIR">#REF!</definedName>
    <definedName name="INTER_M_SEA">#REF!</definedName>
    <definedName name="JIBTEX">#REF!</definedName>
    <definedName name="JOINT_STOCK">#REF!</definedName>
    <definedName name="JOINT_STOCK1">#REF!</definedName>
    <definedName name="KARBO">#REF!</definedName>
    <definedName name="KARBO_">#REF!</definedName>
    <definedName name="KARBO_STANDA">#REF!</definedName>
    <definedName name="KARBO_STANDA1">#REF!</definedName>
    <definedName name="KARSTADT">#REF!</definedName>
    <definedName name="MS_MODE">#REF!</definedName>
    <definedName name="NECKERMANN">#REF!</definedName>
    <definedName name="NEW">#REF!</definedName>
    <definedName name="NISCOTEX">#REF!</definedName>
    <definedName name="PACIFIC">#REF!</definedName>
    <definedName name="PACKING_LIST">#REF!</definedName>
    <definedName name="PACKING_SUMMARY">#REF!</definedName>
    <definedName name="PHILLIPS_VAN_HEUSEN">#REF!</definedName>
    <definedName name="_xlnm.Print_Area" localSheetId="0">Invoice!$A$1:$K$79</definedName>
    <definedName name="PVH">#REF!</definedName>
    <definedName name="QUELLE_AIR">#REF!</definedName>
    <definedName name="RAWE_AIR">#REF!</definedName>
    <definedName name="RUSSELL_AIR">#REF!</definedName>
    <definedName name="SEARS">#REF!</definedName>
    <definedName name="SEARS_AIR">#REF!</definedName>
    <definedName name="SEIDEN_AIR">#REF!</definedName>
    <definedName name="SEIDEN_BAUR">#REF!</definedName>
    <definedName name="SEIDENSTICKER">#REF!</definedName>
    <definedName name="SEIDENSTICKER_AIR">#REF!</definedName>
    <definedName name="SIPLEC">#REF!</definedName>
    <definedName name="SOURCE_DGN">#REF!</definedName>
    <definedName name="SOURCE_DGN_INT">#REF!</definedName>
    <definedName name="SPORTS_GROUP">#REF!</definedName>
    <definedName name="SURUJAMAL_PORTRAIT">#REF!</definedName>
    <definedName name="SWIRE_AIR">#REF!</definedName>
    <definedName name="SWIRE_GUS">#REF!</definedName>
    <definedName name="SWIRE_MACLINE">#REF!</definedName>
    <definedName name="TEXLINE">#REF!</definedName>
    <definedName name="VISAGE">#REF!</definedName>
    <definedName name="YGMB_AIR">#REF!</definedName>
  </definedNames>
  <calcPr calcId="152511"/>
</workbook>
</file>

<file path=xl/calcChain.xml><?xml version="1.0" encoding="utf-8"?>
<calcChain xmlns="http://schemas.openxmlformats.org/spreadsheetml/2006/main">
  <c r="E58" i="38" l="1"/>
  <c r="E56" i="38"/>
  <c r="E54" i="38"/>
  <c r="E46" i="38"/>
  <c r="E45" i="38"/>
  <c r="E42" i="38"/>
  <c r="E41" i="38"/>
  <c r="E38" i="38"/>
  <c r="E37" i="38"/>
  <c r="D35" i="38"/>
  <c r="D39" i="38" s="1"/>
  <c r="D43" i="38" s="1"/>
  <c r="D47" i="38" s="1"/>
  <c r="E34" i="38"/>
  <c r="E33" i="38"/>
  <c r="D31" i="38"/>
  <c r="E59" i="38"/>
  <c r="I28" i="38" l="1"/>
  <c r="I63" i="38" s="1"/>
  <c r="H28" i="38"/>
  <c r="B28" i="38" l="1"/>
  <c r="H63" i="38" l="1"/>
  <c r="F1" i="35"/>
  <c r="E106" i="35" s="1"/>
  <c r="E107" i="35" s="1"/>
  <c r="B118" i="35" l="1"/>
  <c r="C118" i="35" s="1"/>
  <c r="B113" i="35"/>
  <c r="C113" i="35" s="1"/>
  <c r="B120" i="35"/>
  <c r="B114" i="35"/>
  <c r="B112" i="35"/>
  <c r="C112" i="35" s="1"/>
  <c r="B116" i="35"/>
  <c r="C116" i="35" s="1"/>
  <c r="C114" i="35" l="1"/>
  <c r="C115" i="35"/>
  <c r="C120" i="35"/>
  <c r="C117" i="35"/>
  <c r="B108" i="35" l="1"/>
</calcChain>
</file>

<file path=xl/sharedStrings.xml><?xml version="1.0" encoding="utf-8"?>
<sst xmlns="http://schemas.openxmlformats.org/spreadsheetml/2006/main" count="682" uniqueCount="640">
  <si>
    <t>COMMERCIAL   INVOICE</t>
  </si>
  <si>
    <t>SIZE</t>
  </si>
  <si>
    <t xml:space="preserve"> </t>
  </si>
  <si>
    <t>QUANTITY CTN</t>
  </si>
  <si>
    <t>QUANTITY PCS</t>
  </si>
  <si>
    <t>AMOUNT IN USD</t>
  </si>
  <si>
    <t>SUMMARY :</t>
  </si>
  <si>
    <t>GRAND  TOTAL</t>
  </si>
  <si>
    <t>MARKS &amp; NOS.</t>
  </si>
  <si>
    <t>:</t>
  </si>
  <si>
    <t xml:space="preserve">PORT OF LOADING </t>
  </si>
  <si>
    <t xml:space="preserve">PORT OF DISCHARGE </t>
  </si>
  <si>
    <t xml:space="preserve">FINAL DESTINATION </t>
  </si>
  <si>
    <t xml:space="preserve">TERMS OF PAYMENT </t>
  </si>
  <si>
    <t>TERMS OF SHIPMENT</t>
  </si>
  <si>
    <t>MODE OF SHIPMENT</t>
  </si>
  <si>
    <t xml:space="preserve">COUNTRY OF ORIGIN </t>
  </si>
  <si>
    <r>
      <rPr>
        <b/>
        <sz val="10"/>
        <rFont val="Calibri"/>
        <family val="2"/>
        <scheme val="minor"/>
      </rPr>
      <t xml:space="preserve">DECLARATION: </t>
    </r>
    <r>
      <rPr>
        <sz val="10"/>
        <rFont val="Calibri"/>
        <family val="2"/>
        <scheme val="minor"/>
      </rPr>
      <t>WE DO HEREBY CERTIFY THAT THE GOODS ARE IN ACCORDANCE WITH LC/SC OF PI/BUYER'S PURCHASE ORDER &amp; SPECIFICATIONS.</t>
    </r>
  </si>
  <si>
    <t>APPLICANT /FOR ACCOUNT  AND RISK OF MESSERS :</t>
  </si>
  <si>
    <t>BENEFICIARY /NEGOTIATING  BANK :</t>
  </si>
  <si>
    <t xml:space="preserve">TOTAL QUANTITY   </t>
  </si>
  <si>
    <t xml:space="preserve">TOTAL CTN  </t>
  </si>
  <si>
    <t xml:space="preserve">TOTAL NET WEIGHT </t>
  </si>
  <si>
    <t xml:space="preserve">TOTAL GROSS WEIGHT  </t>
  </si>
  <si>
    <t xml:space="preserve">TOTAL VOLUME   </t>
  </si>
  <si>
    <r>
      <t>EXP NO.</t>
    </r>
    <r>
      <rPr>
        <b/>
        <vertAlign val="subscript"/>
        <sz val="10"/>
        <rFont val="Calibri"/>
        <family val="2"/>
        <scheme val="minor"/>
      </rPr>
      <t xml:space="preserve">                  </t>
    </r>
  </si>
  <si>
    <r>
      <t xml:space="preserve">INVOICE NO. </t>
    </r>
    <r>
      <rPr>
        <b/>
        <vertAlign val="subscript"/>
        <sz val="10"/>
        <color indexed="8"/>
        <rFont val="Calibri"/>
        <family val="2"/>
        <scheme val="minor"/>
      </rPr>
      <t xml:space="preserve">  </t>
    </r>
  </si>
  <si>
    <t xml:space="preserve">L/C ISSUING BANK OF </t>
  </si>
  <si>
    <t xml:space="preserve">NOTIFY  PARTY </t>
  </si>
  <si>
    <t xml:space="preserve">B/L OR HAWB NO  </t>
  </si>
  <si>
    <t xml:space="preserve">TOTAL AMOUNT IN WORDS : </t>
  </si>
  <si>
    <t xml:space="preserve">SHIPPER / EXPORTER </t>
  </si>
  <si>
    <t xml:space="preserve">01. ORSAY GMBH, ORDIPOL. SP. Z.OO, UL. LOGISTYCZNA 1, </t>
  </si>
  <si>
    <t>55-040 BIELANY WROCLAWSKIE, POLAND, VAT NO. PL 6772001669</t>
  </si>
  <si>
    <t>65, GULSHAN AVENUE, DHAKA.</t>
  </si>
  <si>
    <t>TO:</t>
  </si>
  <si>
    <t>FROM:</t>
  </si>
  <si>
    <t>CARTON NO:</t>
  </si>
  <si>
    <t>ORDER NUMBER:</t>
  </si>
  <si>
    <t>LOT NUMBER:</t>
  </si>
  <si>
    <t>ARTICLE REFERENCE:</t>
  </si>
  <si>
    <t>COLOUR NO:</t>
  </si>
  <si>
    <t>QUANTITY:</t>
  </si>
  <si>
    <t>SIZE:</t>
  </si>
  <si>
    <t>SPECIAL CONTENTS</t>
  </si>
  <si>
    <t>FABRIC REMAINDERS</t>
  </si>
  <si>
    <t>SECONDS</t>
  </si>
  <si>
    <t>MIX ITEMS</t>
  </si>
  <si>
    <t>HONG KONG</t>
  </si>
  <si>
    <t>ROOM 620, FLOOR-6, 336 KWUN TONG ROAD, KWUN TONG, KOWLOON,</t>
  </si>
  <si>
    <t>SHIPPING MARKS:</t>
  </si>
  <si>
    <t>PRODUCER/MANUFACTURER:</t>
  </si>
  <si>
    <t>PRODUCER/FACTORY</t>
  </si>
  <si>
    <t>WINDY APPARELS LTD.</t>
  </si>
  <si>
    <t>EXPORT IMPORT BANK OF BANGLADESH LIMITED</t>
  </si>
  <si>
    <t>Data Table</t>
  </si>
  <si>
    <t>No</t>
  </si>
  <si>
    <t>Word 1</t>
  </si>
  <si>
    <t>Word 2</t>
  </si>
  <si>
    <t>Word 3</t>
  </si>
  <si>
    <t>Word 4</t>
  </si>
  <si>
    <t>Word 5</t>
  </si>
  <si>
    <t xml:space="preserve">One </t>
  </si>
  <si>
    <t xml:space="preserve">One Hundred </t>
  </si>
  <si>
    <t xml:space="preserve">One Thousand </t>
  </si>
  <si>
    <t xml:space="preserve">One Million </t>
  </si>
  <si>
    <t xml:space="preserve">And Cents One </t>
  </si>
  <si>
    <t xml:space="preserve">Two </t>
  </si>
  <si>
    <t xml:space="preserve">Two Hundred </t>
  </si>
  <si>
    <t xml:space="preserve">Two Thousand </t>
  </si>
  <si>
    <t xml:space="preserve">Two Million </t>
  </si>
  <si>
    <t xml:space="preserve">And Cents Two </t>
  </si>
  <si>
    <t/>
  </si>
  <si>
    <t xml:space="preserve">Three </t>
  </si>
  <si>
    <t xml:space="preserve">Three Hundred </t>
  </si>
  <si>
    <t xml:space="preserve">Three Thousand </t>
  </si>
  <si>
    <t xml:space="preserve">Three Million </t>
  </si>
  <si>
    <t xml:space="preserve">And Cents Three </t>
  </si>
  <si>
    <t xml:space="preserve">Four </t>
  </si>
  <si>
    <t xml:space="preserve">Four Hundred </t>
  </si>
  <si>
    <t xml:space="preserve">Four Thousand </t>
  </si>
  <si>
    <t xml:space="preserve">Four Million </t>
  </si>
  <si>
    <t xml:space="preserve">And Cents Four </t>
  </si>
  <si>
    <t xml:space="preserve">Five </t>
  </si>
  <si>
    <t xml:space="preserve">Five Hundred </t>
  </si>
  <si>
    <t xml:space="preserve">Five Thousand </t>
  </si>
  <si>
    <t xml:space="preserve">Five Million </t>
  </si>
  <si>
    <t xml:space="preserve">And Cents Five </t>
  </si>
  <si>
    <t xml:space="preserve">Six </t>
  </si>
  <si>
    <t xml:space="preserve">Six Hundred </t>
  </si>
  <si>
    <t xml:space="preserve">Six Thousand </t>
  </si>
  <si>
    <t xml:space="preserve">Six Million </t>
  </si>
  <si>
    <t xml:space="preserve">And Cents Six </t>
  </si>
  <si>
    <t xml:space="preserve">Seven </t>
  </si>
  <si>
    <t xml:space="preserve">Seven Hundred </t>
  </si>
  <si>
    <t xml:space="preserve">Seven Thousand </t>
  </si>
  <si>
    <t xml:space="preserve">Seven Million </t>
  </si>
  <si>
    <t xml:space="preserve">And Cents Seven </t>
  </si>
  <si>
    <t xml:space="preserve">Eight </t>
  </si>
  <si>
    <t xml:space="preserve">Eight Hundred </t>
  </si>
  <si>
    <t xml:space="preserve">Eight Thousand </t>
  </si>
  <si>
    <t xml:space="preserve">Eight Million </t>
  </si>
  <si>
    <t xml:space="preserve">And Cents Eight </t>
  </si>
  <si>
    <t xml:space="preserve">Nine </t>
  </si>
  <si>
    <t xml:space="preserve">Nine Hundred </t>
  </si>
  <si>
    <t xml:space="preserve">Nine Thousand </t>
  </si>
  <si>
    <t xml:space="preserve">Nine Million </t>
  </si>
  <si>
    <t xml:space="preserve">And Cents Nine </t>
  </si>
  <si>
    <t xml:space="preserve">Ten </t>
  </si>
  <si>
    <t xml:space="preserve">Ten Hundred </t>
  </si>
  <si>
    <t xml:space="preserve">Ten Thousand </t>
  </si>
  <si>
    <t xml:space="preserve">Ten Million </t>
  </si>
  <si>
    <t xml:space="preserve">And Cents Ten </t>
  </si>
  <si>
    <t xml:space="preserve">Eleven </t>
  </si>
  <si>
    <t xml:space="preserve">Eleven Hundred </t>
  </si>
  <si>
    <t xml:space="preserve">Eleven Thousand </t>
  </si>
  <si>
    <t xml:space="preserve">Eleven Million </t>
  </si>
  <si>
    <t xml:space="preserve">And Cents Eleven </t>
  </si>
  <si>
    <t xml:space="preserve">Twelve </t>
  </si>
  <si>
    <t xml:space="preserve">Twelve Hundred </t>
  </si>
  <si>
    <t xml:space="preserve">Twelve Thousand </t>
  </si>
  <si>
    <t xml:space="preserve">Twelve Million </t>
  </si>
  <si>
    <t xml:space="preserve">And Cents Twelve </t>
  </si>
  <si>
    <t xml:space="preserve">Thirteen </t>
  </si>
  <si>
    <t xml:space="preserve">Thirteen Hundred </t>
  </si>
  <si>
    <t xml:space="preserve">Thirteen Thousand </t>
  </si>
  <si>
    <t xml:space="preserve">Thirteen Million </t>
  </si>
  <si>
    <t xml:space="preserve">And Cents Thirteen </t>
  </si>
  <si>
    <t xml:space="preserve">Fourteen </t>
  </si>
  <si>
    <t xml:space="preserve">Fourteen Hundred </t>
  </si>
  <si>
    <t xml:space="preserve">Fourteen Thousand </t>
  </si>
  <si>
    <t xml:space="preserve">Fourteen Million </t>
  </si>
  <si>
    <t xml:space="preserve">And Cents Fourteen </t>
  </si>
  <si>
    <t xml:space="preserve">Fifteen </t>
  </si>
  <si>
    <t xml:space="preserve">Fifteen Hundred </t>
  </si>
  <si>
    <t xml:space="preserve">Fifteen Thousand </t>
  </si>
  <si>
    <t xml:space="preserve">Fifteen Million </t>
  </si>
  <si>
    <t xml:space="preserve">And Cents Fifteen </t>
  </si>
  <si>
    <t xml:space="preserve">Sixteen </t>
  </si>
  <si>
    <t xml:space="preserve">Sixteen Hundred </t>
  </si>
  <si>
    <t xml:space="preserve">Sixteen Thousand </t>
  </si>
  <si>
    <t xml:space="preserve">Sixteen Million </t>
  </si>
  <si>
    <t xml:space="preserve">And Cents Sixteen </t>
  </si>
  <si>
    <t xml:space="preserve">Seventeen </t>
  </si>
  <si>
    <t xml:space="preserve">Seventeen Hundred </t>
  </si>
  <si>
    <t xml:space="preserve">Seventeen Thousand </t>
  </si>
  <si>
    <t xml:space="preserve">Seventeen Million </t>
  </si>
  <si>
    <t xml:space="preserve">And Cents Seventeen </t>
  </si>
  <si>
    <t xml:space="preserve">Eighteen </t>
  </si>
  <si>
    <t xml:space="preserve">Eighteen Hundred </t>
  </si>
  <si>
    <t xml:space="preserve">Eighteen Thousand </t>
  </si>
  <si>
    <t xml:space="preserve">Eighteen Million </t>
  </si>
  <si>
    <t xml:space="preserve">And Cents Eighteen </t>
  </si>
  <si>
    <t xml:space="preserve">Nineteen </t>
  </si>
  <si>
    <t xml:space="preserve">Nineteen Hundred </t>
  </si>
  <si>
    <t xml:space="preserve">Nineteen Thousand </t>
  </si>
  <si>
    <t xml:space="preserve">Nineteen Million </t>
  </si>
  <si>
    <t xml:space="preserve">And Cents Nineteen </t>
  </si>
  <si>
    <t xml:space="preserve">Twenty </t>
  </si>
  <si>
    <t xml:space="preserve">Twenty Hundred </t>
  </si>
  <si>
    <t xml:space="preserve">Twenty Thousand </t>
  </si>
  <si>
    <t xml:space="preserve">Twenty Million </t>
  </si>
  <si>
    <t xml:space="preserve">And Cents Twenty </t>
  </si>
  <si>
    <t xml:space="preserve">Twenty One </t>
  </si>
  <si>
    <t xml:space="preserve">Twenty One Hundred </t>
  </si>
  <si>
    <t xml:space="preserve">Twenty One Thousand </t>
  </si>
  <si>
    <t xml:space="preserve">Twenty One Million </t>
  </si>
  <si>
    <t xml:space="preserve">And Cents Twenty One </t>
  </si>
  <si>
    <t xml:space="preserve">Twenty Two </t>
  </si>
  <si>
    <t xml:space="preserve">Twenty Two Hundred </t>
  </si>
  <si>
    <t xml:space="preserve">Twenty Two Thousand </t>
  </si>
  <si>
    <t xml:space="preserve">Twenty Two Million </t>
  </si>
  <si>
    <t xml:space="preserve">And Cents Twenty Two </t>
  </si>
  <si>
    <t xml:space="preserve">Twenty Three </t>
  </si>
  <si>
    <t xml:space="preserve">Twenty Three Hundred </t>
  </si>
  <si>
    <t xml:space="preserve">Twenty Three Thousand </t>
  </si>
  <si>
    <t xml:space="preserve">Twenty Three Million </t>
  </si>
  <si>
    <t xml:space="preserve">And Cents Twenty Three </t>
  </si>
  <si>
    <t xml:space="preserve">Twenty Four </t>
  </si>
  <si>
    <t xml:space="preserve">Twenty Four Hundred </t>
  </si>
  <si>
    <t xml:space="preserve">Twenty Four Thousand </t>
  </si>
  <si>
    <t xml:space="preserve">Twenty Four Million </t>
  </si>
  <si>
    <t xml:space="preserve">And Cents Twenty Four </t>
  </si>
  <si>
    <t xml:space="preserve">Twenty Five </t>
  </si>
  <si>
    <t xml:space="preserve">Twenty Five Hundred </t>
  </si>
  <si>
    <t xml:space="preserve">Twenty Five Thousand </t>
  </si>
  <si>
    <t xml:space="preserve">Twenty Five Million </t>
  </si>
  <si>
    <t xml:space="preserve">And Cents Twenty Five </t>
  </si>
  <si>
    <t xml:space="preserve">Twenty Six </t>
  </si>
  <si>
    <t xml:space="preserve">Twenty Six Hundred </t>
  </si>
  <si>
    <t xml:space="preserve">Twenty Six Thousand </t>
  </si>
  <si>
    <t xml:space="preserve">Twenty Six Million </t>
  </si>
  <si>
    <t xml:space="preserve">And Cents Twenty Six </t>
  </si>
  <si>
    <t xml:space="preserve">Twenty Seven </t>
  </si>
  <si>
    <t xml:space="preserve">Twenty Seven Hundred </t>
  </si>
  <si>
    <t xml:space="preserve">Twenty Seven Thousand </t>
  </si>
  <si>
    <t xml:space="preserve">Twenty Seven Million </t>
  </si>
  <si>
    <t xml:space="preserve">And Cents Twenty Seven </t>
  </si>
  <si>
    <t xml:space="preserve">Twenty Eight </t>
  </si>
  <si>
    <t xml:space="preserve">Twenty Eight Hundred </t>
  </si>
  <si>
    <t xml:space="preserve">Twenty Eight Thousand </t>
  </si>
  <si>
    <t xml:space="preserve">Twenty Eight Million </t>
  </si>
  <si>
    <t xml:space="preserve">And Cents Twenty Eight </t>
  </si>
  <si>
    <t xml:space="preserve">Twenty Nine </t>
  </si>
  <si>
    <t xml:space="preserve">Twenty Nine Hundred </t>
  </si>
  <si>
    <t xml:space="preserve">Twenty Nine Thousand </t>
  </si>
  <si>
    <t xml:space="preserve">Twenty Nine Million </t>
  </si>
  <si>
    <t xml:space="preserve">And Cents Twenty Nine </t>
  </si>
  <si>
    <t xml:space="preserve">Thirty </t>
  </si>
  <si>
    <t xml:space="preserve">Thirty Hundred </t>
  </si>
  <si>
    <t xml:space="preserve">Thirty Thousand </t>
  </si>
  <si>
    <t xml:space="preserve">Thirty Million </t>
  </si>
  <si>
    <t xml:space="preserve">And Cents Thirty </t>
  </si>
  <si>
    <t xml:space="preserve">Thirty One </t>
  </si>
  <si>
    <t xml:space="preserve">Thirty One Hundred </t>
  </si>
  <si>
    <t xml:space="preserve">Thirty One Thousand </t>
  </si>
  <si>
    <t xml:space="preserve">Thirty One Million </t>
  </si>
  <si>
    <t xml:space="preserve">And Cents Thirty One </t>
  </si>
  <si>
    <t xml:space="preserve">Thirty Two </t>
  </si>
  <si>
    <t xml:space="preserve">Thirty Two Hundred </t>
  </si>
  <si>
    <t xml:space="preserve">Thirty Two Thousand </t>
  </si>
  <si>
    <t xml:space="preserve">Thirty Two Million </t>
  </si>
  <si>
    <t xml:space="preserve">And Cents Thirty Two </t>
  </si>
  <si>
    <t xml:space="preserve">Thirty Three </t>
  </si>
  <si>
    <t xml:space="preserve">Thirty Three Hundred </t>
  </si>
  <si>
    <t xml:space="preserve">Thirty Three Thousand </t>
  </si>
  <si>
    <t xml:space="preserve">Thirty Three Million </t>
  </si>
  <si>
    <t xml:space="preserve">And Cents Thirty Three </t>
  </si>
  <si>
    <t xml:space="preserve">Thirty Four </t>
  </si>
  <si>
    <t xml:space="preserve">Thirty Four Hundred </t>
  </si>
  <si>
    <t xml:space="preserve">Thirty Four Thousand </t>
  </si>
  <si>
    <t xml:space="preserve">Thirty Four Million </t>
  </si>
  <si>
    <t xml:space="preserve">And Cents Thirty Four </t>
  </si>
  <si>
    <t xml:space="preserve">Thirty Five </t>
  </si>
  <si>
    <t xml:space="preserve">Thirty Five Hundred </t>
  </si>
  <si>
    <t xml:space="preserve">Thirty Five Thousand </t>
  </si>
  <si>
    <t xml:space="preserve">Thirty Five Million </t>
  </si>
  <si>
    <t xml:space="preserve">And Cents Thirty Five </t>
  </si>
  <si>
    <t xml:space="preserve">Thirty Six </t>
  </si>
  <si>
    <t xml:space="preserve">Thirty Six Hundred </t>
  </si>
  <si>
    <t xml:space="preserve">Thirty Six Thousand </t>
  </si>
  <si>
    <t xml:space="preserve">Thirty Six Million </t>
  </si>
  <si>
    <t xml:space="preserve">And Cents Thirty Six </t>
  </si>
  <si>
    <t xml:space="preserve">Thirty Seven </t>
  </si>
  <si>
    <t xml:space="preserve">Thirty Seven Hundred </t>
  </si>
  <si>
    <t xml:space="preserve">Thirty Seven Thousand </t>
  </si>
  <si>
    <t xml:space="preserve">Thirty Seven Million </t>
  </si>
  <si>
    <t xml:space="preserve">And Cents Thirty Seven </t>
  </si>
  <si>
    <t xml:space="preserve">Thirty Eight </t>
  </si>
  <si>
    <t xml:space="preserve">Thirty Eight Hundred </t>
  </si>
  <si>
    <t xml:space="preserve">Thirty Eight Thousand </t>
  </si>
  <si>
    <t xml:space="preserve">Thirty Eight Million </t>
  </si>
  <si>
    <t xml:space="preserve">And Cents Thirty Eight </t>
  </si>
  <si>
    <t xml:space="preserve">Thirty Nine </t>
  </si>
  <si>
    <t xml:space="preserve">Thirty Nine Hundred </t>
  </si>
  <si>
    <t xml:space="preserve">Thirty Nine Thousand </t>
  </si>
  <si>
    <t xml:space="preserve">Thirty Nine Million </t>
  </si>
  <si>
    <t xml:space="preserve">And Cents Thirty Nine </t>
  </si>
  <si>
    <t xml:space="preserve">Forty </t>
  </si>
  <si>
    <t xml:space="preserve">Forty Hundred </t>
  </si>
  <si>
    <t xml:space="preserve">Forty Thousand </t>
  </si>
  <si>
    <t xml:space="preserve">Forty Million </t>
  </si>
  <si>
    <t xml:space="preserve">And Cents Forty </t>
  </si>
  <si>
    <t xml:space="preserve">Forty One </t>
  </si>
  <si>
    <t xml:space="preserve">Forty One Hundred </t>
  </si>
  <si>
    <t xml:space="preserve">Forty One Thousand </t>
  </si>
  <si>
    <t xml:space="preserve">Forty One Million </t>
  </si>
  <si>
    <t xml:space="preserve">And Cents Forty One </t>
  </si>
  <si>
    <t xml:space="preserve">Forty Two </t>
  </si>
  <si>
    <t xml:space="preserve">Forty Two Hundred </t>
  </si>
  <si>
    <t xml:space="preserve">Forty Two Thousand </t>
  </si>
  <si>
    <t xml:space="preserve">Forty Two Million </t>
  </si>
  <si>
    <t xml:space="preserve">And Cents Forty Two </t>
  </si>
  <si>
    <t xml:space="preserve">Forty Three </t>
  </si>
  <si>
    <t xml:space="preserve">Forty Three Hundred </t>
  </si>
  <si>
    <t xml:space="preserve">Forty Three Thousand </t>
  </si>
  <si>
    <t xml:space="preserve">Forty Three Million </t>
  </si>
  <si>
    <t xml:space="preserve">And Cents Forty Three </t>
  </si>
  <si>
    <t xml:space="preserve">Forty Four </t>
  </si>
  <si>
    <t xml:space="preserve">Forty Four Hundred </t>
  </si>
  <si>
    <t xml:space="preserve">Forty Four Thousand </t>
  </si>
  <si>
    <t xml:space="preserve">Forty Four Million </t>
  </si>
  <si>
    <t xml:space="preserve">And Cents Forty Four </t>
  </si>
  <si>
    <t xml:space="preserve">Forty Five </t>
  </si>
  <si>
    <t xml:space="preserve">Forty Five Hundred </t>
  </si>
  <si>
    <t xml:space="preserve">Forty Five Thousand </t>
  </si>
  <si>
    <t xml:space="preserve">Forty Five Million </t>
  </si>
  <si>
    <t xml:space="preserve">And Cents Forty Five </t>
  </si>
  <si>
    <t xml:space="preserve">Forty Six </t>
  </si>
  <si>
    <t xml:space="preserve">Forty Six Hundred </t>
  </si>
  <si>
    <t xml:space="preserve">Forty Six Thousand </t>
  </si>
  <si>
    <t xml:space="preserve">Forty Six Million </t>
  </si>
  <si>
    <t xml:space="preserve">And Cents Forty Six </t>
  </si>
  <si>
    <t xml:space="preserve">Forty Seven </t>
  </si>
  <si>
    <t xml:space="preserve">Forty Seven Hundred </t>
  </si>
  <si>
    <t xml:space="preserve">Forty Seven Thousand </t>
  </si>
  <si>
    <t xml:space="preserve">Forty Seven Million </t>
  </si>
  <si>
    <t xml:space="preserve">And Cents Forty Seven </t>
  </si>
  <si>
    <t xml:space="preserve">Forty Eight </t>
  </si>
  <si>
    <t xml:space="preserve">Forty Eight Hundred </t>
  </si>
  <si>
    <t xml:space="preserve">Forty Eight Thousand </t>
  </si>
  <si>
    <t xml:space="preserve">Forty Eight Million </t>
  </si>
  <si>
    <t xml:space="preserve">And Cents Forty Eight </t>
  </si>
  <si>
    <t xml:space="preserve">Forty Nine </t>
  </si>
  <si>
    <t xml:space="preserve">Forty Nine Hundred </t>
  </si>
  <si>
    <t xml:space="preserve">Forty Nine Thousand </t>
  </si>
  <si>
    <t xml:space="preserve">Forty Nine Million </t>
  </si>
  <si>
    <t xml:space="preserve">And Cents Forty Nine </t>
  </si>
  <si>
    <t xml:space="preserve">Fifty </t>
  </si>
  <si>
    <t xml:space="preserve">Fifty Hundred </t>
  </si>
  <si>
    <t xml:space="preserve">Fifty Thousand </t>
  </si>
  <si>
    <t xml:space="preserve">Fifty Million </t>
  </si>
  <si>
    <t xml:space="preserve">And Cents Fifty </t>
  </si>
  <si>
    <t xml:space="preserve">Fifty One </t>
  </si>
  <si>
    <t xml:space="preserve">Fifty One Hundred </t>
  </si>
  <si>
    <t xml:space="preserve">Fifty One Thousand </t>
  </si>
  <si>
    <t xml:space="preserve">Fifty One Million </t>
  </si>
  <si>
    <t xml:space="preserve">And Cents Fifty One </t>
  </si>
  <si>
    <t xml:space="preserve">Fifty Two </t>
  </si>
  <si>
    <t xml:space="preserve">Fifty Two Hundred </t>
  </si>
  <si>
    <t xml:space="preserve">Fifty Two Thousand </t>
  </si>
  <si>
    <t xml:space="preserve">Fifty Two Million </t>
  </si>
  <si>
    <t xml:space="preserve">And Cents Fifty Two </t>
  </si>
  <si>
    <t xml:space="preserve">Fifty Three </t>
  </si>
  <si>
    <t xml:space="preserve">Fifty Three Hundred </t>
  </si>
  <si>
    <t xml:space="preserve">Fifty Three Thousand </t>
  </si>
  <si>
    <t xml:space="preserve">Fifty Three Million </t>
  </si>
  <si>
    <t xml:space="preserve">And Cents Fifty Three </t>
  </si>
  <si>
    <t xml:space="preserve">Fifty Four </t>
  </si>
  <si>
    <t xml:space="preserve">Fifty Four Hundred </t>
  </si>
  <si>
    <t xml:space="preserve">Fifty Four Thousand </t>
  </si>
  <si>
    <t xml:space="preserve">Fifty Four Million </t>
  </si>
  <si>
    <t xml:space="preserve">And Cents Fifty Four </t>
  </si>
  <si>
    <t xml:space="preserve">Fifty Five </t>
  </si>
  <si>
    <t xml:space="preserve">Fifty Five Hundred </t>
  </si>
  <si>
    <t xml:space="preserve">Fifty Five Thousand </t>
  </si>
  <si>
    <t xml:space="preserve">Fifty Five Million </t>
  </si>
  <si>
    <t xml:space="preserve">And Cents Fifty Five </t>
  </si>
  <si>
    <t xml:space="preserve">Fifty Six </t>
  </si>
  <si>
    <t xml:space="preserve">Fifty Six Hundred </t>
  </si>
  <si>
    <t xml:space="preserve">Fifty Six Thousand </t>
  </si>
  <si>
    <t xml:space="preserve">Fifty Six Million </t>
  </si>
  <si>
    <t xml:space="preserve">And Cents Fifty Six </t>
  </si>
  <si>
    <t xml:space="preserve">Fifty Seven </t>
  </si>
  <si>
    <t xml:space="preserve">Fifty Seven Hundred </t>
  </si>
  <si>
    <t xml:space="preserve">Fifty Seven Thousand </t>
  </si>
  <si>
    <t xml:space="preserve">Fifty Seven Million </t>
  </si>
  <si>
    <t xml:space="preserve">And Cents Fifty Seven </t>
  </si>
  <si>
    <t xml:space="preserve">Fifty Eight </t>
  </si>
  <si>
    <t xml:space="preserve">Fifty Eight Hundred </t>
  </si>
  <si>
    <t xml:space="preserve">Fifty Eight Thousand </t>
  </si>
  <si>
    <t xml:space="preserve">Fifty Eight Million </t>
  </si>
  <si>
    <t xml:space="preserve">And Cents Fifty Eight </t>
  </si>
  <si>
    <t xml:space="preserve">Fifty Nine </t>
  </si>
  <si>
    <t xml:space="preserve">Fifty Nine Hundred </t>
  </si>
  <si>
    <t xml:space="preserve">Fifty Nine Thousand </t>
  </si>
  <si>
    <t xml:space="preserve">Fifty Nine Million </t>
  </si>
  <si>
    <t xml:space="preserve">And Cents Fifty Nine </t>
  </si>
  <si>
    <t xml:space="preserve">Sixty </t>
  </si>
  <si>
    <t xml:space="preserve">Sixty Hundred </t>
  </si>
  <si>
    <t xml:space="preserve">Sixty Thousand </t>
  </si>
  <si>
    <t xml:space="preserve">Sixty Million </t>
  </si>
  <si>
    <t xml:space="preserve">And Cents Sixty </t>
  </si>
  <si>
    <t xml:space="preserve">Sixty One </t>
  </si>
  <si>
    <t xml:space="preserve">Sixty One Hundred </t>
  </si>
  <si>
    <t xml:space="preserve">Sixty One Thousand </t>
  </si>
  <si>
    <t xml:space="preserve">Sixty One Million </t>
  </si>
  <si>
    <t xml:space="preserve">And Cents Sixty One </t>
  </si>
  <si>
    <t xml:space="preserve">Sixty Two </t>
  </si>
  <si>
    <t xml:space="preserve">Sixty Two Hundred </t>
  </si>
  <si>
    <t xml:space="preserve">Sixty Two Thousand </t>
  </si>
  <si>
    <t xml:space="preserve">Sixty Two Million </t>
  </si>
  <si>
    <t xml:space="preserve">And Cents Sixty Two </t>
  </si>
  <si>
    <t xml:space="preserve">Sixty Three </t>
  </si>
  <si>
    <t xml:space="preserve">Sixty Three Hundred </t>
  </si>
  <si>
    <t xml:space="preserve">Sixty Three Thousand </t>
  </si>
  <si>
    <t xml:space="preserve">Sixty Three Million </t>
  </si>
  <si>
    <t xml:space="preserve">And Cents Sixty Three </t>
  </si>
  <si>
    <t xml:space="preserve">Sixty Four </t>
  </si>
  <si>
    <t xml:space="preserve">Sixty Four Hundred </t>
  </si>
  <si>
    <t xml:space="preserve">Sixty Four Thousand </t>
  </si>
  <si>
    <t xml:space="preserve">Sixty Four Million </t>
  </si>
  <si>
    <t xml:space="preserve">And Cents Sixty Four </t>
  </si>
  <si>
    <t xml:space="preserve">Sixty Five </t>
  </si>
  <si>
    <t xml:space="preserve">Sixty Five Hundred </t>
  </si>
  <si>
    <t xml:space="preserve">Sixty Five Thousand </t>
  </si>
  <si>
    <t xml:space="preserve">Sixty Five Million </t>
  </si>
  <si>
    <t xml:space="preserve">And Cents Sixty Five </t>
  </si>
  <si>
    <t xml:space="preserve">Sixty Six </t>
  </si>
  <si>
    <t xml:space="preserve">Sixty Six Hundred </t>
  </si>
  <si>
    <t xml:space="preserve">Sixty Six Thousand </t>
  </si>
  <si>
    <t xml:space="preserve">Sixty Six Million </t>
  </si>
  <si>
    <t xml:space="preserve">And Cents Sixty Six </t>
  </si>
  <si>
    <t xml:space="preserve">Sixty Seven </t>
  </si>
  <si>
    <t xml:space="preserve">Sixty Seven Hundred </t>
  </si>
  <si>
    <t xml:space="preserve">Sixty Seven Thousand </t>
  </si>
  <si>
    <t xml:space="preserve">Sixty Seven Million </t>
  </si>
  <si>
    <t xml:space="preserve">And Cents Sixty Seven </t>
  </si>
  <si>
    <t xml:space="preserve">Sixty Eight </t>
  </si>
  <si>
    <t xml:space="preserve">Sixty Eight Hundred </t>
  </si>
  <si>
    <t xml:space="preserve">Sixty Eight Thousand </t>
  </si>
  <si>
    <t xml:space="preserve">Sixty Eight Million </t>
  </si>
  <si>
    <t xml:space="preserve">And Cents Sixty Eight </t>
  </si>
  <si>
    <t xml:space="preserve">Sixty Nine </t>
  </si>
  <si>
    <t xml:space="preserve">Sixty Nine Hundred </t>
  </si>
  <si>
    <t xml:space="preserve">Sixty Nine Thousand </t>
  </si>
  <si>
    <t xml:space="preserve">Sixty Nine Million </t>
  </si>
  <si>
    <t xml:space="preserve">And Cents Sixty Nine </t>
  </si>
  <si>
    <t xml:space="preserve">Seventy </t>
  </si>
  <si>
    <t xml:space="preserve">Seventy Hundred </t>
  </si>
  <si>
    <t xml:space="preserve">Seventy Thousand </t>
  </si>
  <si>
    <t xml:space="preserve">Seventy Million </t>
  </si>
  <si>
    <t xml:space="preserve">And Cents Seventy </t>
  </si>
  <si>
    <t xml:space="preserve">Seventy One </t>
  </si>
  <si>
    <t xml:space="preserve">Seventy One Hundred </t>
  </si>
  <si>
    <t xml:space="preserve">Seventy One Thousand </t>
  </si>
  <si>
    <t xml:space="preserve">Seventy One Million </t>
  </si>
  <si>
    <t xml:space="preserve">And Cents Seventy One </t>
  </si>
  <si>
    <t xml:space="preserve">Seventy Two </t>
  </si>
  <si>
    <t xml:space="preserve">Seventy Two Hundred </t>
  </si>
  <si>
    <t xml:space="preserve">Seventy Two Thousand </t>
  </si>
  <si>
    <t xml:space="preserve">Seventy Two Million </t>
  </si>
  <si>
    <t xml:space="preserve">And Cents Seventy Two </t>
  </si>
  <si>
    <t xml:space="preserve">Seventy Three </t>
  </si>
  <si>
    <t xml:space="preserve">Seventy Three Hundred </t>
  </si>
  <si>
    <t xml:space="preserve">Seventy Three Thousand </t>
  </si>
  <si>
    <t xml:space="preserve">Seventy Three Million </t>
  </si>
  <si>
    <t xml:space="preserve">And Cents Seventy Three </t>
  </si>
  <si>
    <t xml:space="preserve">Seventy Four </t>
  </si>
  <si>
    <t xml:space="preserve">Seventy Four Hundred </t>
  </si>
  <si>
    <t xml:space="preserve">Seventy Four Thousand </t>
  </si>
  <si>
    <t xml:space="preserve">Seventy Four Million </t>
  </si>
  <si>
    <t xml:space="preserve">And Cents Seventy Four </t>
  </si>
  <si>
    <t xml:space="preserve">Seventy Five </t>
  </si>
  <si>
    <t xml:space="preserve">Seventy Five Hundred </t>
  </si>
  <si>
    <t xml:space="preserve">Seventy Five Thousand </t>
  </si>
  <si>
    <t xml:space="preserve">Seventy Five Million </t>
  </si>
  <si>
    <t xml:space="preserve">And Cents Seventy Five </t>
  </si>
  <si>
    <t xml:space="preserve">Seventy Six </t>
  </si>
  <si>
    <t xml:space="preserve">Seventy Six Hundred </t>
  </si>
  <si>
    <t xml:space="preserve">Seventy Six Thousand </t>
  </si>
  <si>
    <t xml:space="preserve">Seventy Six Million </t>
  </si>
  <si>
    <t xml:space="preserve">And Cents Seventy Six </t>
  </si>
  <si>
    <t xml:space="preserve">Seventy Seven </t>
  </si>
  <si>
    <t xml:space="preserve">Seventy Seven Hundred </t>
  </si>
  <si>
    <t xml:space="preserve">Seventy Seven Thousand </t>
  </si>
  <si>
    <t xml:space="preserve">Seventy Seven Million </t>
  </si>
  <si>
    <t xml:space="preserve">And Cents Seventy Seven </t>
  </si>
  <si>
    <t xml:space="preserve">Seventy Eight </t>
  </si>
  <si>
    <t xml:space="preserve">Seventy Eight Hundred </t>
  </si>
  <si>
    <t xml:space="preserve">Seventy Eight Thousand </t>
  </si>
  <si>
    <t xml:space="preserve">Seventy Eight Million </t>
  </si>
  <si>
    <t xml:space="preserve">And Cents Seventy Eight </t>
  </si>
  <si>
    <t xml:space="preserve">Seventy Nine </t>
  </si>
  <si>
    <t xml:space="preserve">Seventy Nine Hundred </t>
  </si>
  <si>
    <t xml:space="preserve">Seventy Nine Thousand </t>
  </si>
  <si>
    <t xml:space="preserve">Seventy Nine Million </t>
  </si>
  <si>
    <t xml:space="preserve">And Cents Seventy Nine </t>
  </si>
  <si>
    <t xml:space="preserve">Eighty </t>
  </si>
  <si>
    <t xml:space="preserve">Eighty Hundred </t>
  </si>
  <si>
    <t xml:space="preserve">Eighty Thousand </t>
  </si>
  <si>
    <t xml:space="preserve">Eightty Million </t>
  </si>
  <si>
    <t xml:space="preserve">And Cents Eighty </t>
  </si>
  <si>
    <t xml:space="preserve">Eighty One </t>
  </si>
  <si>
    <t xml:space="preserve">Eighty One Hundred </t>
  </si>
  <si>
    <t xml:space="preserve">Eighty One Thousand </t>
  </si>
  <si>
    <t xml:space="preserve">Eighty One Million </t>
  </si>
  <si>
    <t xml:space="preserve">And Cents Eighty One </t>
  </si>
  <si>
    <t xml:space="preserve">Eighty Two </t>
  </si>
  <si>
    <t xml:space="preserve">Eighty Two Hundred </t>
  </si>
  <si>
    <t xml:space="preserve">Eighty Two Thousand </t>
  </si>
  <si>
    <t xml:space="preserve">Eighty Two Million </t>
  </si>
  <si>
    <t xml:space="preserve">And Cents Eighty Two </t>
  </si>
  <si>
    <t xml:space="preserve">Eighty Three </t>
  </si>
  <si>
    <t xml:space="preserve">Eighty Three Hundred </t>
  </si>
  <si>
    <t xml:space="preserve">Eighty Three Thousand </t>
  </si>
  <si>
    <t xml:space="preserve">Eighty Three Million </t>
  </si>
  <si>
    <t xml:space="preserve">And Cents Eighty Three </t>
  </si>
  <si>
    <t xml:space="preserve">Eighty Four </t>
  </si>
  <si>
    <t xml:space="preserve">Eighty Four Hundred </t>
  </si>
  <si>
    <t xml:space="preserve">Eighty Four Thousand </t>
  </si>
  <si>
    <t xml:space="preserve">Eighty Four Million </t>
  </si>
  <si>
    <t xml:space="preserve">And Cents Eighty Four </t>
  </si>
  <si>
    <t xml:space="preserve">Eighty Five </t>
  </si>
  <si>
    <t xml:space="preserve">Eighty Five Hundred </t>
  </si>
  <si>
    <t xml:space="preserve">Eighty Five Thousand </t>
  </si>
  <si>
    <t xml:space="preserve">Eighty Five Million </t>
  </si>
  <si>
    <t xml:space="preserve">And Cents Eighty Five </t>
  </si>
  <si>
    <t xml:space="preserve">Eighty Six </t>
  </si>
  <si>
    <t xml:space="preserve">Eighty Six Hundred </t>
  </si>
  <si>
    <t xml:space="preserve">Eighty Six Thousand </t>
  </si>
  <si>
    <t xml:space="preserve">Eighty Six Million </t>
  </si>
  <si>
    <t xml:space="preserve">And Cents Eighty Six </t>
  </si>
  <si>
    <t xml:space="preserve">Eighty Seven </t>
  </si>
  <si>
    <t xml:space="preserve">Eighty Seven Hundred </t>
  </si>
  <si>
    <t xml:space="preserve">Eighty Seven Thousand </t>
  </si>
  <si>
    <t xml:space="preserve">Eighty Seven Million </t>
  </si>
  <si>
    <t xml:space="preserve">And Cents Eighty Seven </t>
  </si>
  <si>
    <t xml:space="preserve">Eighty Eight </t>
  </si>
  <si>
    <t xml:space="preserve">Eighty Eight Hundred </t>
  </si>
  <si>
    <t xml:space="preserve">Eighty Eight Thousand </t>
  </si>
  <si>
    <t xml:space="preserve">Eighty Eight Million </t>
  </si>
  <si>
    <t xml:space="preserve">And Cents Eighty Eight </t>
  </si>
  <si>
    <t xml:space="preserve">Eighty Nine </t>
  </si>
  <si>
    <t xml:space="preserve">Eighty Nine Hundred </t>
  </si>
  <si>
    <t xml:space="preserve">Eighty Nine Thousand </t>
  </si>
  <si>
    <t xml:space="preserve">Eighty Nine Million </t>
  </si>
  <si>
    <t xml:space="preserve">And Cents Eighty Nine </t>
  </si>
  <si>
    <t xml:space="preserve">Ninety </t>
  </si>
  <si>
    <t xml:space="preserve">Ninety Hundred </t>
  </si>
  <si>
    <t xml:space="preserve">Ninety Thousand </t>
  </si>
  <si>
    <t xml:space="preserve">Ninety Million </t>
  </si>
  <si>
    <t xml:space="preserve">And Cents Ninety </t>
  </si>
  <si>
    <t xml:space="preserve">Ninety One </t>
  </si>
  <si>
    <t xml:space="preserve">Ninety One Hundred </t>
  </si>
  <si>
    <t xml:space="preserve">Ninety One Thousand </t>
  </si>
  <si>
    <t xml:space="preserve">Ninety One Million </t>
  </si>
  <si>
    <t xml:space="preserve">And Cents Ninety One </t>
  </si>
  <si>
    <t xml:space="preserve">Ninety Two </t>
  </si>
  <si>
    <t xml:space="preserve">Ninety Two Hundred </t>
  </si>
  <si>
    <t xml:space="preserve">Ninety Two Thousand </t>
  </si>
  <si>
    <t xml:space="preserve">Ninety Two Million </t>
  </si>
  <si>
    <t xml:space="preserve">And Cents Ninety Two </t>
  </si>
  <si>
    <t xml:space="preserve">Ninety Three </t>
  </si>
  <si>
    <t xml:space="preserve">Ninety Three Hundred </t>
  </si>
  <si>
    <t xml:space="preserve">Ninety Three Thousand </t>
  </si>
  <si>
    <t xml:space="preserve">Ninety Three Million </t>
  </si>
  <si>
    <t xml:space="preserve">And Cents Ninety Three </t>
  </si>
  <si>
    <t xml:space="preserve">Ninety Four </t>
  </si>
  <si>
    <t xml:space="preserve">Ninety Four Hundred </t>
  </si>
  <si>
    <t xml:space="preserve">Ninety Four Thousand </t>
  </si>
  <si>
    <t xml:space="preserve">Ninety Four Million </t>
  </si>
  <si>
    <t xml:space="preserve">And Cents Ninety Four </t>
  </si>
  <si>
    <t xml:space="preserve">Ninety Five </t>
  </si>
  <si>
    <t xml:space="preserve">Ninety Five Hundred </t>
  </si>
  <si>
    <t xml:space="preserve">Ninety Five Thousand </t>
  </si>
  <si>
    <t xml:space="preserve">Ninety Five Million </t>
  </si>
  <si>
    <t xml:space="preserve">And Cents Ninety Five </t>
  </si>
  <si>
    <t xml:space="preserve">Ninety Six </t>
  </si>
  <si>
    <t xml:space="preserve">Ninety Six Hundred </t>
  </si>
  <si>
    <t xml:space="preserve">Ninety Six Thousand </t>
  </si>
  <si>
    <t xml:space="preserve">Ninety Six Million  </t>
  </si>
  <si>
    <t xml:space="preserve">And Cents Ninety Six </t>
  </si>
  <si>
    <t xml:space="preserve">Ninety Seven </t>
  </si>
  <si>
    <t xml:space="preserve">Ninety Seven Hundred </t>
  </si>
  <si>
    <t xml:space="preserve">Ninety Seven Thousand </t>
  </si>
  <si>
    <t xml:space="preserve">Ninety Seven Million  </t>
  </si>
  <si>
    <t xml:space="preserve">And Cents Ninety Seven </t>
  </si>
  <si>
    <t xml:space="preserve">Ninety Eight </t>
  </si>
  <si>
    <t xml:space="preserve">Ninety Eight Hundred </t>
  </si>
  <si>
    <t xml:space="preserve">Ninety Eight Thousand </t>
  </si>
  <si>
    <t xml:space="preserve">Ninety Eight Million  </t>
  </si>
  <si>
    <t xml:space="preserve">And Cents Ninety Eight </t>
  </si>
  <si>
    <t xml:space="preserve">Ninety Nine </t>
  </si>
  <si>
    <t xml:space="preserve">Ninety Nine Hundred </t>
  </si>
  <si>
    <t xml:space="preserve">Ninety Nine Thousand </t>
  </si>
  <si>
    <t xml:space="preserve">Ninety Nine Million  </t>
  </si>
  <si>
    <t xml:space="preserve">And Cents Ninety Nine </t>
  </si>
  <si>
    <t>Amount</t>
  </si>
  <si>
    <t>Text Figure</t>
  </si>
  <si>
    <t>Words</t>
  </si>
  <si>
    <t>**  Janet, the maximum amount is 99,999,999.00</t>
  </si>
  <si>
    <t>Million</t>
  </si>
  <si>
    <t>Hundred Thousand</t>
  </si>
  <si>
    <t>Thousand</t>
  </si>
  <si>
    <t>Hundred</t>
  </si>
  <si>
    <t>Ten</t>
  </si>
  <si>
    <t>Cents</t>
  </si>
  <si>
    <t>/th</t>
  </si>
  <si>
    <t xml:space="preserve">02. APL LOGISTICS LTD, 7TH FLOOR, SUVASTU IMAM SQUARE, </t>
  </si>
  <si>
    <t xml:space="preserve">DESCRIPTION OF GOODS </t>
  </si>
  <si>
    <t>UNIT PRICE USD (PC)</t>
  </si>
  <si>
    <t>DATE</t>
  </si>
  <si>
    <t>CARGO RECEIVE DATE</t>
  </si>
  <si>
    <t>3CARA</t>
  </si>
  <si>
    <t>BILL OF LADING DRAFT</t>
  </si>
  <si>
    <r>
      <t xml:space="preserve">SHIPPER </t>
    </r>
    <r>
      <rPr>
        <sz val="6"/>
        <rFont val="Verdana"/>
        <family val="2"/>
      </rPr>
      <t>(Principal or Seller Licensee and full address)</t>
    </r>
  </si>
  <si>
    <t>CARRIER</t>
  </si>
  <si>
    <t>B/L NUMBER</t>
  </si>
  <si>
    <t>UNION PLAZA, 140, BARON DEPZ ROAD,</t>
  </si>
  <si>
    <t>EXPORT REFERENCES</t>
  </si>
  <si>
    <t>ASHULIA, SAVAR, DHAKA, BANGLADESH.</t>
  </si>
  <si>
    <r>
      <t xml:space="preserve">CONSIGNEE </t>
    </r>
    <r>
      <rPr>
        <sz val="6"/>
        <rFont val="Verdana"/>
        <family val="2"/>
      </rPr>
      <t>(Name and full Address / Non-Negotiable Unless Consigned to Order)</t>
    </r>
  </si>
  <si>
    <t>CARRIER SERVICE CONTRACT NO.</t>
  </si>
  <si>
    <t xml:space="preserve">                              (Unless provided otherwise, a consignment "To Order" means To Order of Shipper)</t>
  </si>
  <si>
    <t>UNTO THE ORDER OF:</t>
  </si>
  <si>
    <t>POINT AND COUNTRY OF ORIGIN OF GOODS</t>
  </si>
  <si>
    <t>CHITTAGONG, BANGLADESH</t>
  </si>
  <si>
    <t>MOTIJHEEL BRANCH, SHARIF MANSION,</t>
  </si>
  <si>
    <t>ALSO NOTIFY PARTY (Name and Full Address)</t>
  </si>
  <si>
    <t>56-57, MOTIJHEEL C/A, DHAKA-1000, BANGLADESH.</t>
  </si>
  <si>
    <r>
      <t>NOTIFY PARTY</t>
    </r>
    <r>
      <rPr>
        <sz val="6"/>
        <rFont val="Verdana"/>
        <family val="2"/>
      </rPr>
      <t xml:space="preserve"> (Name and Full Address)</t>
    </r>
  </si>
  <si>
    <t>ON BEHALF OF ORSAY GMBH.</t>
  </si>
  <si>
    <t xml:space="preserve">ORDIPOL. SP. Z.OO, UL. LOGISTYCZNA 1, </t>
  </si>
  <si>
    <t>55-040 BIELANY</t>
  </si>
  <si>
    <t>WROCLAWSKIE, POLAND</t>
  </si>
  <si>
    <t>INITIAL CARRIAGE</t>
  </si>
  <si>
    <t>PLACE OF RECEIPT</t>
  </si>
  <si>
    <t>SPECIAL INSTRUCTION</t>
  </si>
  <si>
    <t>CHITTAGONG</t>
  </si>
  <si>
    <r>
      <t>EXPORT CARRIER</t>
    </r>
    <r>
      <rPr>
        <sz val="6"/>
        <rFont val="Verdana"/>
        <family val="2"/>
      </rPr>
      <t xml:space="preserve"> (Feeder Vessel/Voyage)</t>
    </r>
  </si>
  <si>
    <t>PORT OF LOADING</t>
  </si>
  <si>
    <t>PORT OF DISCHARGE</t>
  </si>
  <si>
    <t>PLACE OF DELIVERY</t>
  </si>
  <si>
    <t>HAMBURG</t>
  </si>
  <si>
    <t>HAMBURG, GERMANY</t>
  </si>
  <si>
    <t>SHIPPING MARKS &amp; NOS.</t>
  </si>
  <si>
    <t>NO. OF PKGS</t>
  </si>
  <si>
    <t xml:space="preserve">     DESCRIPTION OF PACKAGES AND GOODS</t>
  </si>
  <si>
    <t>GROSS WT.</t>
  </si>
  <si>
    <t>CBM</t>
  </si>
  <si>
    <t>CTNS.</t>
  </si>
  <si>
    <t>KGS.</t>
  </si>
  <si>
    <t>SHIPPING MARKS</t>
  </si>
  <si>
    <t>ORDER NO:</t>
  </si>
  <si>
    <t xml:space="preserve">COLOR NO: </t>
  </si>
  <si>
    <t xml:space="preserve">TO NUMBER: </t>
  </si>
  <si>
    <t>ORSAY REF. NO. :</t>
  </si>
  <si>
    <t>STYLE NO. :</t>
  </si>
  <si>
    <t xml:space="preserve">HS CODE : </t>
  </si>
  <si>
    <t>CAT NO. :</t>
  </si>
  <si>
    <r>
      <t>INVOICE NO:</t>
    </r>
    <r>
      <rPr>
        <b/>
        <sz val="10"/>
        <rFont val="Calibri"/>
        <family val="2"/>
        <scheme val="minor"/>
      </rPr>
      <t xml:space="preserve"> </t>
    </r>
  </si>
  <si>
    <t>DATE:</t>
  </si>
  <si>
    <t xml:space="preserve">L/C NO: </t>
  </si>
  <si>
    <t xml:space="preserve">EXP NO: </t>
  </si>
  <si>
    <t>FREIGHT :</t>
  </si>
  <si>
    <t xml:space="preserve">    CONTAINER NUMBER</t>
  </si>
  <si>
    <t xml:space="preserve">       SEAL NUMBER</t>
  </si>
  <si>
    <t>MODE</t>
  </si>
  <si>
    <t>QUANT/TYPE</t>
  </si>
  <si>
    <t xml:space="preserve">      COLLECT   </t>
  </si>
  <si>
    <t>BL RELEASE AT :</t>
  </si>
  <si>
    <t xml:space="preserve">       CHITTAGONG</t>
  </si>
  <si>
    <t>02.03.2017</t>
  </si>
  <si>
    <t>26.01.2017</t>
  </si>
  <si>
    <t>GARMENTS EXPORT VILLAGE LTD.</t>
  </si>
  <si>
    <t>K.B.M. ROAD,TONGI INDUSTRIAL AREA, TONGI,GAZIPUR, BANGLADESH</t>
  </si>
  <si>
    <t>L/C NO.</t>
  </si>
  <si>
    <t>FASHION CUBE HK LIMITED</t>
  </si>
  <si>
    <t>BIN NUMBER : 000322675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</si>
</sst>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&quot;KGS&quot;"/>
    <numFmt numFmtId="165" formatCode="0.00&quot;CBM&quot;"/>
    <numFmt numFmtId="166" formatCode="0.000"/>
    <numFmt numFmtId="167" formatCode="#,###\ &quot;PCS&quot;"/>
    <numFmt numFmtId="168" formatCode="&quot;$&quot;#,##0.00"/>
    <numFmt numFmtId="169" formatCode="#,###\ &quot;CTN&quot;"/>
    <numFmt numFmtId="170" formatCode="###,#00.00\ &quot;CBM&quot;"/>
    <numFmt numFmtId="171" formatCode="###,#00.00\ &quot;KGS&quot;"/>
    <numFmt numFmtId="172" formatCode="&quot;DATE:&quot;\ dd\-mm\-yyyy"/>
    <numFmt numFmtId="173" formatCode="_ * #,##0.00_ ;_ * \-#,##0.00_ ;_ * &quot;-&quot;??_ ;_ @_ "/>
    <numFmt numFmtId="174" formatCode="_ &quot;SFr.&quot;\ * #,##0.00_ ;_ &quot;SFr.&quot;\ * \-#,##0.00_ ;_ &quot;SFr.&quot;\ * &quot;-&quot;??_ ;_ @_ "/>
    <numFmt numFmtId="182" formatCode="&quot;DATE:&quot;\ dd\-mm\-&quot;2017&quot;"/>
    <numFmt numFmtId="183" formatCode="0.0000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Arial"/>
      <family val="2"/>
    </font>
    <font>
      <b/>
      <vertAlign val="subscript"/>
      <sz val="10"/>
      <color indexed="8"/>
      <name val="Calibri"/>
      <family val="2"/>
      <scheme val="minor"/>
    </font>
    <font>
      <b/>
      <u/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sz val="11"/>
      <name val="Times New Roman"/>
      <family val="1"/>
    </font>
    <font>
      <b/>
      <sz val="28"/>
      <name val="Arial"/>
      <family val="2"/>
    </font>
    <font>
      <b/>
      <sz val="10"/>
      <name val="Arial"/>
      <family val="2"/>
    </font>
    <font>
      <sz val="9"/>
      <name val="Courier New"/>
      <family val="3"/>
    </font>
    <font>
      <sz val="10"/>
      <name val="Verdana"/>
      <family val="2"/>
    </font>
    <font>
      <sz val="20"/>
      <name val="Verdana"/>
      <family val="2"/>
    </font>
    <font>
      <sz val="10"/>
      <color indexed="12"/>
      <name val="Verdana"/>
      <family val="2"/>
    </font>
    <font>
      <sz val="8"/>
      <name val="Verdana"/>
      <family val="2"/>
    </font>
    <font>
      <sz val="6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6"/>
      <color indexed="12"/>
      <name val="Verdana"/>
      <family val="2"/>
    </font>
    <font>
      <b/>
      <sz val="9"/>
      <name val="Century Gothic"/>
      <family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Verdana"/>
      <family val="2"/>
    </font>
    <font>
      <sz val="9"/>
      <name val="Century Gothic"/>
      <family val="2"/>
    </font>
    <font>
      <sz val="9"/>
      <name val="Verdana"/>
      <family val="2"/>
    </font>
    <font>
      <b/>
      <sz val="12"/>
      <name val="Verdana"/>
      <family val="2"/>
    </font>
    <font>
      <b/>
      <sz val="10"/>
      <color indexed="8"/>
      <name val="Verdana"/>
      <family val="2"/>
    </font>
    <font>
      <b/>
      <sz val="11"/>
      <name val="Verdana"/>
      <family val="2"/>
    </font>
    <font>
      <b/>
      <sz val="8"/>
      <color indexed="8"/>
      <name val="Verdana"/>
      <family val="2"/>
    </font>
    <font>
      <u/>
      <sz val="10"/>
      <name val="Calibri"/>
      <family val="2"/>
      <scheme val="minor"/>
    </font>
    <font>
      <b/>
      <u/>
      <sz val="9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  <font>
      <u/>
      <sz val="11"/>
      <name val="Verdana"/>
      <family val="2"/>
    </font>
    <font>
      <sz val="7"/>
      <name val="Verdana"/>
      <family val="2"/>
    </font>
    <font>
      <b/>
      <sz val="24"/>
      <name val="Arial"/>
      <family val="2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12" fillId="0" borderId="0"/>
    <xf numFmtId="0" fontId="3" fillId="0" borderId="0"/>
    <xf numFmtId="0" fontId="23" fillId="0" borderId="0"/>
    <xf numFmtId="0" fontId="3" fillId="0" borderId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25" fillId="0" borderId="0"/>
    <xf numFmtId="0" fontId="3" fillId="0" borderId="0"/>
    <xf numFmtId="0" fontId="3" fillId="0" borderId="0">
      <alignment vertical="top"/>
    </xf>
    <xf numFmtId="0" fontId="3" fillId="0" borderId="0">
      <alignment vertical="top"/>
    </xf>
  </cellStyleXfs>
  <cellXfs count="322">
    <xf numFmtId="0" fontId="0" fillId="0" borderId="0" xfId="0"/>
    <xf numFmtId="0" fontId="13" fillId="0" borderId="0" xfId="0" applyFont="1" applyBorder="1"/>
    <xf numFmtId="0" fontId="14" fillId="0" borderId="0" xfId="0" applyFont="1" applyBorder="1" applyAlignment="1">
      <alignment vertical="center"/>
    </xf>
    <xf numFmtId="43" fontId="14" fillId="0" borderId="0" xfId="1" applyNumberFormat="1" applyFont="1" applyFill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 vertical="center"/>
    </xf>
    <xf numFmtId="165" fontId="14" fillId="0" borderId="0" xfId="0" applyNumberFormat="1" applyFont="1" applyBorder="1" applyAlignment="1">
      <alignment horizontal="left" vertical="center"/>
    </xf>
    <xf numFmtId="0" fontId="9" fillId="0" borderId="0" xfId="0" applyFont="1" applyBorder="1"/>
    <xf numFmtId="0" fontId="18" fillId="0" borderId="0" xfId="0" applyFont="1"/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6" fillId="0" borderId="0" xfId="0" applyFont="1"/>
    <xf numFmtId="0" fontId="14" fillId="3" borderId="1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/>
    </xf>
    <xf numFmtId="168" fontId="14" fillId="3" borderId="4" xfId="3" applyNumberFormat="1" applyFont="1" applyFill="1" applyBorder="1" applyAlignment="1">
      <alignment horizontal="right"/>
    </xf>
    <xf numFmtId="0" fontId="13" fillId="0" borderId="0" xfId="0" applyFont="1" applyBorder="1" applyAlignment="1"/>
    <xf numFmtId="0" fontId="10" fillId="0" borderId="0" xfId="0" applyFont="1" applyBorder="1" applyAlignment="1"/>
    <xf numFmtId="0" fontId="9" fillId="0" borderId="0" xfId="0" applyFont="1" applyBorder="1" applyAlignment="1"/>
    <xf numFmtId="0" fontId="14" fillId="3" borderId="5" xfId="0" applyFont="1" applyFill="1" applyBorder="1" applyAlignment="1">
      <alignment vertical="center"/>
    </xf>
    <xf numFmtId="0" fontId="24" fillId="0" borderId="0" xfId="0" applyFont="1"/>
    <xf numFmtId="0" fontId="13" fillId="2" borderId="0" xfId="0" applyFont="1" applyFill="1" applyBorder="1"/>
    <xf numFmtId="0" fontId="10" fillId="2" borderId="0" xfId="0" applyFont="1" applyFill="1" applyBorder="1"/>
    <xf numFmtId="0" fontId="9" fillId="2" borderId="0" xfId="0" applyFont="1" applyFill="1" applyBorder="1"/>
    <xf numFmtId="168" fontId="14" fillId="2" borderId="9" xfId="3" applyNumberFormat="1" applyFont="1" applyFill="1" applyBorder="1" applyAlignment="1">
      <alignment horizontal="center"/>
    </xf>
    <xf numFmtId="168" fontId="14" fillId="2" borderId="9" xfId="3" applyNumberFormat="1" applyFont="1" applyFill="1" applyBorder="1" applyAlignment="1">
      <alignment horizontal="right"/>
    </xf>
    <xf numFmtId="168" fontId="14" fillId="2" borderId="12" xfId="3" applyNumberFormat="1" applyFont="1" applyFill="1" applyBorder="1" applyAlignment="1">
      <alignment horizontal="right"/>
    </xf>
    <xf numFmtId="0" fontId="14" fillId="3" borderId="4" xfId="3" applyFont="1" applyFill="1" applyBorder="1" applyAlignment="1">
      <alignment horizontal="center" vertical="justify" wrapText="1"/>
    </xf>
    <xf numFmtId="0" fontId="14" fillId="3" borderId="2" xfId="0" applyFont="1" applyFill="1" applyBorder="1" applyAlignment="1">
      <alignment horizontal="center" vertical="top" wrapText="1"/>
    </xf>
    <xf numFmtId="167" fontId="16" fillId="2" borderId="9" xfId="3" applyNumberFormat="1" applyFont="1" applyFill="1" applyBorder="1" applyAlignment="1">
      <alignment horizontal="center" vertical="center"/>
    </xf>
    <xf numFmtId="0" fontId="14" fillId="2" borderId="1" xfId="3" quotePrefix="1" applyFont="1" applyFill="1" applyBorder="1" applyAlignment="1">
      <alignment horizontal="left" vertical="center"/>
    </xf>
    <xf numFmtId="0" fontId="13" fillId="2" borderId="1" xfId="3" quotePrefix="1" applyFont="1" applyFill="1" applyBorder="1" applyAlignment="1">
      <alignment horizontal="left" vertical="center"/>
    </xf>
    <xf numFmtId="0" fontId="14" fillId="2" borderId="9" xfId="3" quotePrefix="1" applyFont="1" applyFill="1" applyBorder="1" applyAlignment="1">
      <alignment horizontal="center" vertical="center"/>
    </xf>
    <xf numFmtId="0" fontId="13" fillId="2" borderId="11" xfId="3" quotePrefix="1" applyFont="1" applyFill="1" applyBorder="1" applyAlignment="1">
      <alignment horizontal="left" vertical="center"/>
    </xf>
    <xf numFmtId="0" fontId="6" fillId="2" borderId="0" xfId="0" applyFont="1" applyFill="1"/>
    <xf numFmtId="0" fontId="13" fillId="2" borderId="0" xfId="3" quotePrefix="1" applyFont="1" applyFill="1" applyBorder="1" applyAlignment="1">
      <alignment horizontal="left" vertical="center"/>
    </xf>
    <xf numFmtId="0" fontId="14" fillId="2" borderId="0" xfId="3" quotePrefix="1" applyFont="1" applyFill="1" applyBorder="1" applyAlignment="1">
      <alignment horizontal="left" vertical="center"/>
    </xf>
    <xf numFmtId="0" fontId="13" fillId="2" borderId="8" xfId="3" quotePrefix="1" applyFont="1" applyFill="1" applyBorder="1" applyAlignment="1">
      <alignment horizontal="left" vertical="center"/>
    </xf>
    <xf numFmtId="0" fontId="14" fillId="2" borderId="0" xfId="3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vertical="center"/>
    </xf>
    <xf numFmtId="0" fontId="14" fillId="2" borderId="8" xfId="3" quotePrefix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top" wrapText="1"/>
    </xf>
    <xf numFmtId="0" fontId="13" fillId="0" borderId="0" xfId="0" applyFont="1"/>
    <xf numFmtId="0" fontId="10" fillId="0" borderId="0" xfId="0" applyFont="1"/>
    <xf numFmtId="0" fontId="14" fillId="3" borderId="5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left" vertical="center"/>
    </xf>
    <xf numFmtId="0" fontId="14" fillId="2" borderId="0" xfId="3" applyFont="1" applyFill="1" applyBorder="1" applyAlignment="1">
      <alignment horizontal="center" vertical="center"/>
    </xf>
    <xf numFmtId="0" fontId="14" fillId="2" borderId="8" xfId="3" applyFont="1" applyFill="1" applyBorder="1" applyAlignment="1">
      <alignment horizontal="center" vertical="center"/>
    </xf>
    <xf numFmtId="168" fontId="13" fillId="3" borderId="6" xfId="3" applyNumberFormat="1" applyFont="1" applyFill="1" applyBorder="1" applyAlignment="1">
      <alignment horizontal="center"/>
    </xf>
    <xf numFmtId="0" fontId="9" fillId="2" borderId="11" xfId="0" applyFont="1" applyFill="1" applyBorder="1"/>
    <xf numFmtId="0" fontId="9" fillId="2" borderId="13" xfId="0" applyFont="1" applyFill="1" applyBorder="1"/>
    <xf numFmtId="0" fontId="9" fillId="3" borderId="5" xfId="0" applyFont="1" applyFill="1" applyBorder="1"/>
    <xf numFmtId="168" fontId="10" fillId="2" borderId="0" xfId="0" applyNumberFormat="1" applyFont="1" applyFill="1" applyBorder="1"/>
    <xf numFmtId="168" fontId="13" fillId="0" borderId="0" xfId="0" applyNumberFormat="1" applyFont="1" applyBorder="1"/>
    <xf numFmtId="168" fontId="13" fillId="2" borderId="0" xfId="0" applyNumberFormat="1" applyFont="1" applyFill="1" applyBorder="1"/>
    <xf numFmtId="8" fontId="24" fillId="0" borderId="0" xfId="0" applyNumberFormat="1" applyFont="1"/>
    <xf numFmtId="8" fontId="13" fillId="2" borderId="0" xfId="0" applyNumberFormat="1" applyFont="1" applyFill="1" applyBorder="1"/>
    <xf numFmtId="0" fontId="14" fillId="2" borderId="0" xfId="0" applyFont="1" applyFill="1" applyBorder="1" applyAlignment="1">
      <alignment horizontal="left" vertical="center"/>
    </xf>
    <xf numFmtId="0" fontId="17" fillId="2" borderId="0" xfId="3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/>
    </xf>
    <xf numFmtId="0" fontId="13" fillId="2" borderId="11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4" fillId="2" borderId="8" xfId="0" applyFont="1" applyFill="1" applyBorder="1" applyAlignment="1">
      <alignment horizontal="right" vertical="center"/>
    </xf>
    <xf numFmtId="0" fontId="13" fillId="2" borderId="9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3" xfId="0" applyFont="1" applyFill="1" applyBorder="1" applyAlignment="1">
      <alignment vertical="center"/>
    </xf>
    <xf numFmtId="171" fontId="21" fillId="2" borderId="1" xfId="3" applyNumberFormat="1" applyFont="1" applyFill="1" applyBorder="1" applyAlignment="1">
      <alignment vertical="center"/>
    </xf>
    <xf numFmtId="171" fontId="16" fillId="2" borderId="0" xfId="3" applyNumberFormat="1" applyFont="1" applyFill="1" applyBorder="1" applyAlignment="1">
      <alignment vertical="center"/>
    </xf>
    <xf numFmtId="171" fontId="21" fillId="2" borderId="0" xfId="3" applyNumberFormat="1" applyFont="1" applyFill="1" applyBorder="1" applyAlignment="1">
      <alignment vertical="center"/>
    </xf>
    <xf numFmtId="170" fontId="21" fillId="2" borderId="1" xfId="3" applyNumberFormat="1" applyFont="1" applyFill="1" applyBorder="1" applyAlignment="1">
      <alignment vertical="center"/>
    </xf>
    <xf numFmtId="170" fontId="21" fillId="2" borderId="0" xfId="3" applyNumberFormat="1" applyFont="1" applyFill="1" applyBorder="1" applyAlignment="1">
      <alignment vertical="center"/>
    </xf>
    <xf numFmtId="170" fontId="16" fillId="2" borderId="0" xfId="3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right" vertical="center"/>
    </xf>
    <xf numFmtId="0" fontId="22" fillId="2" borderId="11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vertical="center"/>
    </xf>
    <xf numFmtId="43" fontId="13" fillId="2" borderId="0" xfId="1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9" fillId="2" borderId="0" xfId="0" applyFont="1" applyFill="1" applyBorder="1" applyAlignment="1"/>
    <xf numFmtId="0" fontId="14" fillId="2" borderId="9" xfId="0" applyFont="1" applyFill="1" applyBorder="1" applyAlignment="1">
      <alignment wrapText="1"/>
    </xf>
    <xf numFmtId="0" fontId="13" fillId="2" borderId="0" xfId="0" applyFont="1" applyFill="1" applyBorder="1" applyAlignment="1"/>
    <xf numFmtId="167" fontId="16" fillId="2" borderId="0" xfId="3" applyNumberFormat="1" applyFont="1" applyFill="1" applyBorder="1" applyAlignment="1">
      <alignment horizontal="left" vertical="center"/>
    </xf>
    <xf numFmtId="169" fontId="16" fillId="2" borderId="0" xfId="3" applyNumberFormat="1" applyFont="1" applyFill="1" applyBorder="1" applyAlignment="1">
      <alignment horizontal="left" vertical="center"/>
    </xf>
    <xf numFmtId="171" fontId="16" fillId="2" borderId="0" xfId="3" applyNumberFormat="1" applyFont="1" applyFill="1" applyBorder="1" applyAlignment="1">
      <alignment horizontal="left" vertical="center"/>
    </xf>
    <xf numFmtId="169" fontId="16" fillId="2" borderId="0" xfId="3" applyNumberFormat="1" applyFont="1" applyFill="1" applyBorder="1" applyAlignment="1">
      <alignment vertical="center"/>
    </xf>
    <xf numFmtId="170" fontId="16" fillId="2" borderId="0" xfId="3" applyNumberFormat="1" applyFont="1" applyFill="1" applyBorder="1" applyAlignment="1">
      <alignment horizontal="left" vertical="center"/>
    </xf>
    <xf numFmtId="0" fontId="17" fillId="2" borderId="1" xfId="3" applyFont="1" applyFill="1" applyBorder="1"/>
    <xf numFmtId="0" fontId="17" fillId="2" borderId="0" xfId="3" applyFont="1" applyFill="1" applyBorder="1"/>
    <xf numFmtId="0" fontId="13" fillId="2" borderId="11" xfId="3" applyFont="1" applyFill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43" fontId="13" fillId="2" borderId="8" xfId="1" applyNumberFormat="1" applyFont="1" applyFill="1" applyBorder="1" applyAlignment="1">
      <alignment horizontal="left" vertical="center"/>
    </xf>
    <xf numFmtId="0" fontId="13" fillId="2" borderId="0" xfId="0" applyFont="1" applyFill="1"/>
    <xf numFmtId="0" fontId="9" fillId="2" borderId="9" xfId="0" applyFont="1" applyFill="1" applyBorder="1"/>
    <xf numFmtId="0" fontId="13" fillId="2" borderId="1" xfId="0" applyFont="1" applyFill="1" applyBorder="1"/>
    <xf numFmtId="0" fontId="11" fillId="2" borderId="0" xfId="0" applyFont="1" applyFill="1" applyBorder="1" applyAlignment="1">
      <alignment vertical="center"/>
    </xf>
    <xf numFmtId="172" fontId="14" fillId="2" borderId="0" xfId="6" applyNumberFormat="1" applyFont="1" applyFill="1" applyBorder="1" applyAlignment="1"/>
    <xf numFmtId="0" fontId="11" fillId="2" borderId="9" xfId="0" applyFont="1" applyFill="1" applyBorder="1" applyAlignment="1">
      <alignment vertical="center"/>
    </xf>
    <xf numFmtId="172" fontId="14" fillId="2" borderId="9" xfId="6" applyNumberFormat="1" applyFont="1" applyFill="1" applyBorder="1" applyAlignment="1"/>
    <xf numFmtId="0" fontId="9" fillId="2" borderId="8" xfId="0" applyFont="1" applyFill="1" applyBorder="1"/>
    <xf numFmtId="169" fontId="16" fillId="3" borderId="11" xfId="3" applyNumberFormat="1" applyFont="1" applyFill="1" applyBorder="1" applyAlignment="1">
      <alignment horizontal="center" vertical="center"/>
    </xf>
    <xf numFmtId="167" fontId="16" fillId="3" borderId="4" xfId="3" applyNumberFormat="1" applyFont="1" applyFill="1" applyBorder="1" applyAlignment="1">
      <alignment horizontal="center" vertical="center"/>
    </xf>
    <xf numFmtId="0" fontId="13" fillId="2" borderId="1" xfId="3" applyFont="1" applyFill="1" applyBorder="1" applyAlignment="1">
      <alignment horizontal="left" vertical="center"/>
    </xf>
    <xf numFmtId="17" fontId="14" fillId="2" borderId="0" xfId="3" quotePrefix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9" fillId="0" borderId="8" xfId="0" applyFont="1" applyBorder="1"/>
    <xf numFmtId="0" fontId="9" fillId="3" borderId="14" xfId="0" applyFont="1" applyFill="1" applyBorder="1"/>
    <xf numFmtId="0" fontId="9" fillId="0" borderId="9" xfId="0" applyFont="1" applyBorder="1"/>
    <xf numFmtId="0" fontId="9" fillId="0" borderId="13" xfId="0" applyFont="1" applyBorder="1"/>
    <xf numFmtId="0" fontId="11" fillId="2" borderId="0" xfId="0" applyFont="1" applyFill="1" applyBorder="1"/>
    <xf numFmtId="0" fontId="9" fillId="2" borderId="1" xfId="0" applyFont="1" applyFill="1" applyBorder="1"/>
    <xf numFmtId="0" fontId="3" fillId="2" borderId="0" xfId="0" applyFont="1" applyFill="1"/>
    <xf numFmtId="0" fontId="13" fillId="0" borderId="11" xfId="0" applyFont="1" applyBorder="1"/>
    <xf numFmtId="0" fontId="3" fillId="0" borderId="0" xfId="0" applyFont="1"/>
    <xf numFmtId="167" fontId="16" fillId="2" borderId="13" xfId="3" applyNumberFormat="1" applyFont="1" applyFill="1" applyBorder="1" applyAlignment="1">
      <alignment horizontal="center" vertical="center"/>
    </xf>
    <xf numFmtId="1" fontId="14" fillId="2" borderId="9" xfId="3" quotePrefix="1" applyNumberFormat="1" applyFont="1" applyFill="1" applyBorder="1" applyAlignment="1">
      <alignment horizontal="center" vertical="center"/>
    </xf>
    <xf numFmtId="0" fontId="4" fillId="0" borderId="0" xfId="11" applyFont="1" applyAlignment="1">
      <alignment vertical="center"/>
    </xf>
    <xf numFmtId="0" fontId="3" fillId="0" borderId="0" xfId="11" applyFont="1"/>
    <xf numFmtId="0" fontId="28" fillId="0" borderId="0" xfId="11" applyFont="1" applyFill="1"/>
    <xf numFmtId="0" fontId="28" fillId="0" borderId="0" xfId="11" applyFont="1" applyFill="1" applyBorder="1"/>
    <xf numFmtId="0" fontId="28" fillId="0" borderId="0" xfId="11" quotePrefix="1" applyFont="1" applyFill="1" applyBorder="1"/>
    <xf numFmtId="183" fontId="28" fillId="0" borderId="0" xfId="11" quotePrefix="1" applyNumberFormat="1" applyFont="1" applyFill="1" applyBorder="1"/>
    <xf numFmtId="0" fontId="28" fillId="0" borderId="0" xfId="11" applyFont="1"/>
    <xf numFmtId="0" fontId="28" fillId="0" borderId="7" xfId="11" applyFont="1" applyFill="1" applyBorder="1" applyAlignment="1">
      <alignment horizontal="left"/>
    </xf>
    <xf numFmtId="0" fontId="28" fillId="0" borderId="1" xfId="11" applyFont="1" applyFill="1" applyBorder="1"/>
    <xf numFmtId="0" fontId="28" fillId="0" borderId="7" xfId="11" applyFont="1" applyFill="1" applyBorder="1"/>
    <xf numFmtId="0" fontId="28" fillId="0" borderId="9" xfId="11" applyFont="1" applyFill="1" applyBorder="1"/>
    <xf numFmtId="0" fontId="28" fillId="0" borderId="15" xfId="11" applyFont="1" applyFill="1" applyBorder="1" applyAlignment="1">
      <alignment horizontal="left"/>
    </xf>
    <xf numFmtId="0" fontId="28" fillId="0" borderId="0" xfId="11" quotePrefix="1" applyFont="1"/>
    <xf numFmtId="0" fontId="28" fillId="0" borderId="1" xfId="11" applyFont="1" applyFill="1" applyBorder="1" applyAlignment="1">
      <alignment horizontal="left"/>
    </xf>
    <xf numFmtId="0" fontId="28" fillId="0" borderId="11" xfId="11" applyFont="1" applyFill="1" applyBorder="1" applyAlignment="1">
      <alignment horizontal="left"/>
    </xf>
    <xf numFmtId="0" fontId="28" fillId="0" borderId="12" xfId="11" applyFont="1" applyFill="1" applyBorder="1"/>
    <xf numFmtId="0" fontId="28" fillId="0" borderId="11" xfId="11" applyFont="1" applyFill="1" applyBorder="1"/>
    <xf numFmtId="0" fontId="28" fillId="0" borderId="13" xfId="11" applyFont="1" applyFill="1" applyBorder="1"/>
    <xf numFmtId="0" fontId="28" fillId="0" borderId="0" xfId="11" applyFont="1" applyFill="1" applyAlignment="1">
      <alignment horizontal="left"/>
    </xf>
    <xf numFmtId="0" fontId="28" fillId="0" borderId="4" xfId="11" applyFont="1" applyFill="1" applyBorder="1" applyAlignment="1">
      <alignment horizontal="left"/>
    </xf>
    <xf numFmtId="0" fontId="28" fillId="0" borderId="10" xfId="11" applyFont="1" applyFill="1" applyBorder="1"/>
    <xf numFmtId="0" fontId="28" fillId="0" borderId="5" xfId="11" applyFont="1" applyFill="1" applyBorder="1"/>
    <xf numFmtId="4" fontId="28" fillId="0" borderId="14" xfId="11" applyNumberFormat="1" applyFont="1" applyFill="1" applyBorder="1"/>
    <xf numFmtId="0" fontId="28" fillId="0" borderId="9" xfId="11" applyFont="1" applyFill="1" applyBorder="1" applyAlignment="1">
      <alignment horizontal="right"/>
    </xf>
    <xf numFmtId="0" fontId="28" fillId="0" borderId="4" xfId="11" applyFont="1" applyBorder="1" applyAlignment="1">
      <alignment horizontal="left"/>
    </xf>
    <xf numFmtId="0" fontId="28" fillId="0" borderId="0" xfId="11" applyFont="1" applyAlignment="1">
      <alignment horizontal="left"/>
    </xf>
    <xf numFmtId="0" fontId="28" fillId="4" borderId="0" xfId="11" applyFont="1" applyFill="1" applyAlignment="1">
      <alignment horizontal="left"/>
    </xf>
    <xf numFmtId="0" fontId="28" fillId="4" borderId="0" xfId="11" applyFont="1" applyFill="1"/>
    <xf numFmtId="0" fontId="28" fillId="0" borderId="0" xfId="11" applyFont="1" applyAlignment="1">
      <alignment horizontal="left" wrapText="1"/>
    </xf>
    <xf numFmtId="166" fontId="28" fillId="0" borderId="0" xfId="11" applyNumberFormat="1" applyFont="1" applyBorder="1"/>
    <xf numFmtId="0" fontId="14" fillId="2" borderId="0" xfId="0" quotePrefix="1" applyFont="1" applyFill="1" applyBorder="1" applyAlignment="1">
      <alignment horizontal="left" vertical="center"/>
    </xf>
    <xf numFmtId="0" fontId="23" fillId="5" borderId="0" xfId="17" applyFont="1" applyFill="1"/>
    <xf numFmtId="0" fontId="31" fillId="5" borderId="0" xfId="17" applyFont="1" applyFill="1" applyProtection="1"/>
    <xf numFmtId="0" fontId="29" fillId="5" borderId="0" xfId="17" applyFont="1" applyFill="1" applyProtection="1"/>
    <xf numFmtId="0" fontId="32" fillId="0" borderId="16" xfId="17" applyFont="1" applyFill="1" applyBorder="1" applyProtection="1"/>
    <xf numFmtId="0" fontId="29" fillId="0" borderId="17" xfId="17" applyFont="1" applyFill="1" applyBorder="1" applyProtection="1"/>
    <xf numFmtId="0" fontId="29" fillId="0" borderId="18" xfId="17" applyFont="1" applyFill="1" applyBorder="1" applyProtection="1"/>
    <xf numFmtId="0" fontId="32" fillId="0" borderId="19" xfId="17" applyFont="1" applyFill="1" applyBorder="1" applyProtection="1"/>
    <xf numFmtId="0" fontId="29" fillId="0" borderId="19" xfId="17" applyFont="1" applyFill="1" applyBorder="1" applyProtection="1"/>
    <xf numFmtId="0" fontId="32" fillId="0" borderId="20" xfId="17" applyFont="1" applyFill="1" applyBorder="1" applyProtection="1"/>
    <xf numFmtId="0" fontId="29" fillId="0" borderId="21" xfId="17" applyFont="1" applyFill="1" applyBorder="1" applyProtection="1"/>
    <xf numFmtId="0" fontId="14" fillId="2" borderId="22" xfId="18" applyFont="1" applyFill="1" applyBorder="1" applyAlignment="1">
      <alignment vertical="top"/>
    </xf>
    <xf numFmtId="0" fontId="34" fillId="0" borderId="0" xfId="17" applyFont="1" applyFill="1" applyBorder="1" applyProtection="1"/>
    <xf numFmtId="0" fontId="29" fillId="0" borderId="0" xfId="17" applyFont="1" applyFill="1" applyBorder="1" applyProtection="1"/>
    <xf numFmtId="0" fontId="29" fillId="0" borderId="9" xfId="17" applyFont="1" applyFill="1" applyBorder="1" applyProtection="1"/>
    <xf numFmtId="0" fontId="29" fillId="0" borderId="0" xfId="17" applyFont="1" applyFill="1" applyBorder="1" applyProtection="1">
      <protection locked="0"/>
    </xf>
    <xf numFmtId="0" fontId="35" fillId="0" borderId="11" xfId="17" applyFont="1" applyFill="1" applyBorder="1" applyProtection="1">
      <protection locked="0"/>
    </xf>
    <xf numFmtId="0" fontId="36" fillId="0" borderId="0" xfId="17" applyFont="1" applyFill="1" applyBorder="1" applyProtection="1">
      <protection locked="0"/>
    </xf>
    <xf numFmtId="0" fontId="29" fillId="0" borderId="23" xfId="17" applyFont="1" applyFill="1" applyBorder="1" applyProtection="1">
      <protection locked="0"/>
    </xf>
    <xf numFmtId="0" fontId="13" fillId="2" borderId="22" xfId="18" applyFont="1" applyFill="1" applyBorder="1" applyAlignment="1">
      <alignment vertical="top"/>
    </xf>
    <xf numFmtId="0" fontId="34" fillId="0" borderId="0" xfId="17" applyFont="1" applyFill="1" applyBorder="1" applyProtection="1">
      <protection locked="0"/>
    </xf>
    <xf numFmtId="0" fontId="29" fillId="0" borderId="9" xfId="17" applyFont="1" applyFill="1" applyBorder="1" applyProtection="1">
      <protection locked="0"/>
    </xf>
    <xf numFmtId="0" fontId="32" fillId="0" borderId="10" xfId="17" applyFont="1" applyFill="1" applyBorder="1" applyProtection="1"/>
    <xf numFmtId="0" fontId="29" fillId="0" borderId="5" xfId="17" applyFont="1" applyFill="1" applyBorder="1" applyProtection="1"/>
    <xf numFmtId="0" fontId="29" fillId="0" borderId="24" xfId="17" applyFont="1" applyFill="1" applyBorder="1" applyProtection="1"/>
    <xf numFmtId="0" fontId="34" fillId="0" borderId="23" xfId="17" applyFont="1" applyFill="1" applyBorder="1" applyProtection="1">
      <protection locked="0"/>
    </xf>
    <xf numFmtId="0" fontId="37" fillId="0" borderId="0" xfId="17" applyFont="1" applyAlignment="1">
      <alignment vertical="center"/>
    </xf>
    <xf numFmtId="0" fontId="38" fillId="0" borderId="0" xfId="17" applyFont="1" applyFill="1" applyBorder="1" applyProtection="1">
      <protection locked="0"/>
    </xf>
    <xf numFmtId="0" fontId="29" fillId="0" borderId="11" xfId="17" applyFont="1" applyFill="1" applyBorder="1" applyProtection="1">
      <protection locked="0"/>
    </xf>
    <xf numFmtId="0" fontId="29" fillId="0" borderId="8" xfId="17" applyFont="1" applyFill="1" applyBorder="1" applyProtection="1">
      <protection locked="0"/>
    </xf>
    <xf numFmtId="0" fontId="29" fillId="0" borderId="13" xfId="17" applyFont="1" applyFill="1" applyBorder="1" applyProtection="1">
      <protection locked="0"/>
    </xf>
    <xf numFmtId="0" fontId="32" fillId="0" borderId="25" xfId="17" applyFont="1" applyFill="1" applyBorder="1" applyProtection="1"/>
    <xf numFmtId="0" fontId="29" fillId="0" borderId="14" xfId="17" applyFont="1" applyFill="1" applyBorder="1" applyProtection="1"/>
    <xf numFmtId="0" fontId="33" fillId="0" borderId="22" xfId="17" applyFont="1" applyFill="1" applyBorder="1" applyAlignment="1" applyProtection="1">
      <alignment vertical="top"/>
    </xf>
    <xf numFmtId="0" fontId="32" fillId="0" borderId="0" xfId="17" applyFont="1" applyFill="1" applyBorder="1" applyProtection="1">
      <protection locked="0"/>
    </xf>
    <xf numFmtId="0" fontId="39" fillId="0" borderId="0" xfId="17" applyFont="1" applyAlignment="1">
      <alignment vertical="center"/>
    </xf>
    <xf numFmtId="0" fontId="40" fillId="0" borderId="0" xfId="17" applyFont="1" applyFill="1" applyBorder="1" applyProtection="1"/>
    <xf numFmtId="0" fontId="29" fillId="0" borderId="23" xfId="17" applyFont="1" applyFill="1" applyBorder="1" applyProtection="1"/>
    <xf numFmtId="0" fontId="41" fillId="0" borderId="0" xfId="17" applyFont="1" applyAlignment="1">
      <alignment vertical="center"/>
    </xf>
    <xf numFmtId="0" fontId="32" fillId="0" borderId="2" xfId="17" applyFont="1" applyFill="1" applyBorder="1" applyProtection="1"/>
    <xf numFmtId="0" fontId="29" fillId="0" borderId="3" xfId="17" applyFont="1" applyFill="1" applyBorder="1" applyProtection="1"/>
    <xf numFmtId="0" fontId="29" fillId="0" borderId="26" xfId="17" applyFont="1" applyFill="1" applyBorder="1" applyProtection="1"/>
    <xf numFmtId="0" fontId="41" fillId="0" borderId="0" xfId="17" applyFont="1"/>
    <xf numFmtId="0" fontId="42" fillId="0" borderId="0" xfId="17" applyFont="1" applyFill="1" applyBorder="1" applyProtection="1"/>
    <xf numFmtId="0" fontId="42" fillId="0" borderId="23" xfId="17" applyFont="1" applyFill="1" applyBorder="1" applyProtection="1"/>
    <xf numFmtId="0" fontId="34" fillId="0" borderId="1" xfId="17" applyFont="1" applyFill="1" applyBorder="1" applyProtection="1"/>
    <xf numFmtId="0" fontId="34" fillId="0" borderId="23" xfId="17" applyFont="1" applyFill="1" applyBorder="1" applyProtection="1"/>
    <xf numFmtId="0" fontId="34" fillId="0" borderId="9" xfId="17" applyFont="1" applyFill="1" applyBorder="1" applyProtection="1"/>
    <xf numFmtId="0" fontId="34" fillId="0" borderId="22" xfId="17" applyFont="1" applyFill="1" applyBorder="1" applyProtection="1"/>
    <xf numFmtId="0" fontId="34" fillId="0" borderId="11" xfId="17" applyFont="1" applyFill="1" applyBorder="1" applyProtection="1"/>
    <xf numFmtId="0" fontId="34" fillId="0" borderId="8" xfId="17" applyFont="1" applyFill="1" applyBorder="1" applyProtection="1"/>
    <xf numFmtId="0" fontId="32" fillId="0" borderId="27" xfId="17" applyFont="1" applyFill="1" applyBorder="1" applyProtection="1"/>
    <xf numFmtId="0" fontId="32" fillId="0" borderId="5" xfId="17" applyFont="1" applyFill="1" applyBorder="1" applyProtection="1"/>
    <xf numFmtId="0" fontId="32" fillId="0" borderId="0" xfId="17" applyFont="1" applyFill="1" applyBorder="1" applyProtection="1"/>
    <xf numFmtId="0" fontId="29" fillId="0" borderId="28" xfId="17" applyFont="1" applyFill="1" applyBorder="1" applyProtection="1"/>
    <xf numFmtId="0" fontId="32" fillId="0" borderId="23" xfId="17" applyFont="1" applyFill="1" applyBorder="1" applyProtection="1"/>
    <xf numFmtId="0" fontId="29" fillId="0" borderId="28" xfId="17" applyFont="1" applyFill="1" applyBorder="1" applyProtection="1">
      <protection locked="0"/>
    </xf>
    <xf numFmtId="0" fontId="37" fillId="0" borderId="0" xfId="17" applyFont="1"/>
    <xf numFmtId="0" fontId="32" fillId="0" borderId="29" xfId="17" applyFont="1" applyFill="1" applyBorder="1" applyProtection="1"/>
    <xf numFmtId="0" fontId="32" fillId="0" borderId="4" xfId="17" applyFont="1" applyFill="1" applyBorder="1" applyProtection="1"/>
    <xf numFmtId="0" fontId="32" fillId="0" borderId="4" xfId="17" applyFont="1" applyFill="1" applyBorder="1" applyAlignment="1" applyProtection="1">
      <alignment horizontal="center"/>
    </xf>
    <xf numFmtId="0" fontId="32" fillId="0" borderId="26" xfId="17" applyFont="1" applyFill="1" applyBorder="1" applyAlignment="1" applyProtection="1">
      <alignment horizontal="center"/>
    </xf>
    <xf numFmtId="0" fontId="32" fillId="0" borderId="22" xfId="17" applyFont="1" applyFill="1" applyBorder="1" applyAlignment="1" applyProtection="1">
      <alignment vertical="center"/>
      <protection locked="0"/>
    </xf>
    <xf numFmtId="3" fontId="43" fillId="0" borderId="7" xfId="17" applyNumberFormat="1" applyFont="1" applyFill="1" applyBorder="1" applyAlignment="1" applyProtection="1">
      <alignment horizontal="center" vertical="center"/>
      <protection locked="0"/>
    </xf>
    <xf numFmtId="0" fontId="32" fillId="0" borderId="0" xfId="17" applyFont="1" applyFill="1" applyBorder="1" applyAlignment="1" applyProtection="1">
      <alignment vertical="center"/>
      <protection locked="0"/>
    </xf>
    <xf numFmtId="0" fontId="32" fillId="0" borderId="0" xfId="17" applyFont="1" applyFill="1" applyBorder="1" applyAlignment="1" applyProtection="1">
      <alignment horizontal="right" vertical="center"/>
      <protection locked="0"/>
    </xf>
    <xf numFmtId="0" fontId="32" fillId="0" borderId="9" xfId="17" applyFont="1" applyFill="1" applyBorder="1" applyAlignment="1" applyProtection="1">
      <alignment vertical="center"/>
      <protection locked="0"/>
    </xf>
    <xf numFmtId="2" fontId="44" fillId="0" borderId="4" xfId="17" applyNumberFormat="1" applyFont="1" applyFill="1" applyBorder="1" applyAlignment="1">
      <alignment horizontal="center" vertical="center"/>
    </xf>
    <xf numFmtId="2" fontId="43" fillId="0" borderId="23" xfId="17" applyNumberFormat="1" applyFont="1" applyFill="1" applyBorder="1" applyAlignment="1" applyProtection="1">
      <alignment horizontal="center" vertical="center"/>
      <protection locked="0"/>
    </xf>
    <xf numFmtId="0" fontId="23" fillId="5" borderId="0" xfId="17" applyFont="1" applyFill="1" applyAlignment="1">
      <alignment vertical="center"/>
    </xf>
    <xf numFmtId="0" fontId="32" fillId="0" borderId="22" xfId="17" applyFont="1" applyFill="1" applyBorder="1" applyProtection="1">
      <protection locked="0"/>
    </xf>
    <xf numFmtId="0" fontId="45" fillId="0" borderId="12" xfId="17" applyFont="1" applyFill="1" applyBorder="1" applyAlignment="1" applyProtection="1">
      <alignment horizontal="center"/>
      <protection locked="0"/>
    </xf>
    <xf numFmtId="0" fontId="32" fillId="0" borderId="9" xfId="17" applyFont="1" applyFill="1" applyBorder="1" applyProtection="1">
      <protection locked="0"/>
    </xf>
    <xf numFmtId="0" fontId="43" fillId="0" borderId="12" xfId="17" applyFont="1" applyFill="1" applyBorder="1" applyAlignment="1" applyProtection="1">
      <alignment horizontal="center"/>
      <protection locked="0"/>
    </xf>
    <xf numFmtId="0" fontId="43" fillId="0" borderId="30" xfId="17" applyFont="1" applyFill="1" applyBorder="1" applyAlignment="1" applyProtection="1">
      <alignment horizontal="center"/>
      <protection locked="0"/>
    </xf>
    <xf numFmtId="0" fontId="34" fillId="0" borderId="5" xfId="17" applyFont="1" applyFill="1" applyBorder="1" applyProtection="1">
      <protection locked="0"/>
    </xf>
    <xf numFmtId="0" fontId="46" fillId="0" borderId="0" xfId="17" applyFont="1" applyFill="1"/>
    <xf numFmtId="0" fontId="29" fillId="0" borderId="24" xfId="17" applyFont="1" applyFill="1" applyBorder="1" applyProtection="1">
      <protection locked="0"/>
    </xf>
    <xf numFmtId="0" fontId="13" fillId="0" borderId="0" xfId="17" applyFont="1" applyAlignment="1">
      <alignment vertical="center"/>
    </xf>
    <xf numFmtId="0" fontId="13" fillId="0" borderId="0" xfId="17" applyFont="1" applyFill="1" applyBorder="1" applyAlignment="1" applyProtection="1">
      <alignment vertical="center"/>
      <protection locked="0"/>
    </xf>
    <xf numFmtId="0" fontId="17" fillId="0" borderId="0" xfId="17" applyFont="1" applyFill="1" applyBorder="1" applyAlignment="1" applyProtection="1">
      <alignment vertical="center"/>
      <protection locked="0"/>
    </xf>
    <xf numFmtId="0" fontId="47" fillId="0" borderId="0" xfId="17" applyFont="1" applyFill="1" applyBorder="1" applyAlignment="1" applyProtection="1">
      <alignment horizontal="left" vertical="center"/>
      <protection locked="0"/>
    </xf>
    <xf numFmtId="0" fontId="47" fillId="0" borderId="0" xfId="17" applyFont="1" applyFill="1" applyBorder="1" applyAlignment="1" applyProtection="1">
      <alignment vertical="center"/>
      <protection locked="0"/>
    </xf>
    <xf numFmtId="0" fontId="13" fillId="0" borderId="0" xfId="17" applyFont="1" applyBorder="1" applyAlignment="1">
      <alignment vertical="center"/>
    </xf>
    <xf numFmtId="0" fontId="23" fillId="5" borderId="0" xfId="17" applyFont="1" applyFill="1" applyBorder="1"/>
    <xf numFmtId="49" fontId="13" fillId="0" borderId="0" xfId="17" applyNumberFormat="1" applyFont="1" applyBorder="1" applyAlignment="1">
      <alignment horizontal="left" vertical="center"/>
    </xf>
    <xf numFmtId="0" fontId="47" fillId="0" borderId="0" xfId="17" applyFont="1" applyFill="1" applyBorder="1" applyAlignment="1">
      <alignment vertical="center"/>
    </xf>
    <xf numFmtId="0" fontId="48" fillId="0" borderId="0" xfId="17" applyFont="1" applyFill="1" applyBorder="1" applyProtection="1">
      <protection locked="0"/>
    </xf>
    <xf numFmtId="0" fontId="42" fillId="0" borderId="0" xfId="17" applyFont="1" applyFill="1" applyBorder="1" applyProtection="1">
      <protection locked="0"/>
    </xf>
    <xf numFmtId="0" fontId="13" fillId="0" borderId="0" xfId="17" applyFont="1" applyBorder="1" applyAlignment="1">
      <alignment horizontal="left" vertical="center"/>
    </xf>
    <xf numFmtId="0" fontId="13" fillId="0" borderId="0" xfId="19" applyFont="1" applyBorder="1" applyAlignment="1">
      <alignment horizontal="left" vertical="center"/>
    </xf>
    <xf numFmtId="0" fontId="49" fillId="0" borderId="22" xfId="17" applyFont="1" applyFill="1" applyBorder="1" applyProtection="1">
      <protection locked="0"/>
    </xf>
    <xf numFmtId="0" fontId="13" fillId="0" borderId="0" xfId="19" applyFont="1" applyBorder="1" applyAlignment="1">
      <alignment vertical="center"/>
    </xf>
    <xf numFmtId="0" fontId="13" fillId="5" borderId="0" xfId="17" applyFont="1" applyFill="1" applyAlignment="1">
      <alignment vertical="center"/>
    </xf>
    <xf numFmtId="0" fontId="50" fillId="0" borderId="0" xfId="17" applyFont="1" applyFill="1" applyBorder="1" applyAlignment="1" applyProtection="1">
      <alignment vertical="center"/>
      <protection locked="0"/>
    </xf>
    <xf numFmtId="0" fontId="51" fillId="0" borderId="0" xfId="17" applyFont="1" applyFill="1" applyBorder="1" applyAlignment="1" applyProtection="1">
      <alignment vertical="center"/>
      <protection locked="0"/>
    </xf>
    <xf numFmtId="0" fontId="50" fillId="0" borderId="0" xfId="17" applyFont="1" applyFill="1" applyBorder="1" applyProtection="1">
      <protection locked="0"/>
    </xf>
    <xf numFmtId="0" fontId="51" fillId="0" borderId="0" xfId="17" applyFont="1" applyFill="1" applyBorder="1" applyProtection="1">
      <protection locked="0"/>
    </xf>
    <xf numFmtId="0" fontId="29" fillId="5" borderId="31" xfId="17" applyFont="1" applyFill="1" applyBorder="1" applyProtection="1">
      <protection locked="0"/>
    </xf>
    <xf numFmtId="0" fontId="52" fillId="5" borderId="16" xfId="17" applyFont="1" applyFill="1" applyBorder="1" applyProtection="1"/>
    <xf numFmtId="0" fontId="52" fillId="5" borderId="18" xfId="17" applyFont="1" applyFill="1" applyBorder="1" applyProtection="1"/>
    <xf numFmtId="0" fontId="32" fillId="5" borderId="17" xfId="17" applyFont="1" applyFill="1" applyBorder="1" applyProtection="1"/>
    <xf numFmtId="0" fontId="29" fillId="5" borderId="18" xfId="17" applyFont="1" applyFill="1" applyBorder="1" applyProtection="1"/>
    <xf numFmtId="0" fontId="32" fillId="5" borderId="32" xfId="17" applyFont="1" applyFill="1" applyBorder="1" applyAlignment="1" applyProtection="1">
      <alignment horizontal="center"/>
    </xf>
    <xf numFmtId="0" fontId="32" fillId="5" borderId="33" xfId="17" applyFont="1" applyFill="1" applyBorder="1" applyAlignment="1" applyProtection="1">
      <alignment horizontal="center"/>
      <protection locked="0"/>
    </xf>
    <xf numFmtId="0" fontId="29" fillId="5" borderId="34" xfId="17" applyFont="1" applyFill="1" applyBorder="1" applyProtection="1">
      <protection locked="0"/>
    </xf>
    <xf numFmtId="0" fontId="32" fillId="5" borderId="3" xfId="17" applyFont="1" applyFill="1" applyBorder="1" applyProtection="1">
      <protection locked="0"/>
    </xf>
    <xf numFmtId="0" fontId="29" fillId="5" borderId="6" xfId="17" applyFont="1" applyFill="1" applyBorder="1" applyProtection="1">
      <protection locked="0"/>
    </xf>
    <xf numFmtId="0" fontId="32" fillId="5" borderId="4" xfId="17" applyFont="1" applyFill="1" applyBorder="1" applyAlignment="1" applyProtection="1">
      <alignment horizontal="center"/>
      <protection locked="0"/>
    </xf>
    <xf numFmtId="2" fontId="29" fillId="5" borderId="35" xfId="17" applyNumberFormat="1" applyFont="1" applyFill="1" applyBorder="1" applyAlignment="1" applyProtection="1">
      <alignment horizontal="center"/>
      <protection locked="0"/>
    </xf>
    <xf numFmtId="0" fontId="32" fillId="5" borderId="34" xfId="17" applyFont="1" applyFill="1" applyBorder="1" applyProtection="1">
      <protection locked="0"/>
    </xf>
    <xf numFmtId="0" fontId="29" fillId="5" borderId="35" xfId="17" applyFont="1" applyFill="1" applyBorder="1" applyProtection="1">
      <protection locked="0"/>
    </xf>
    <xf numFmtId="0" fontId="29" fillId="5" borderId="36" xfId="17" applyFont="1" applyFill="1" applyBorder="1" applyProtection="1">
      <protection locked="0"/>
    </xf>
    <xf numFmtId="0" fontId="29" fillId="5" borderId="3" xfId="17" applyFont="1" applyFill="1" applyBorder="1" applyProtection="1">
      <protection locked="0"/>
    </xf>
    <xf numFmtId="0" fontId="29" fillId="5" borderId="4" xfId="17" applyFont="1" applyFill="1" applyBorder="1" applyProtection="1">
      <protection locked="0"/>
    </xf>
    <xf numFmtId="0" fontId="32" fillId="5" borderId="37" xfId="17" applyFont="1" applyFill="1" applyBorder="1" applyProtection="1">
      <protection locked="0"/>
    </xf>
    <xf numFmtId="0" fontId="29" fillId="5" borderId="38" xfId="17" applyFont="1" applyFill="1" applyBorder="1" applyProtection="1">
      <protection locked="0"/>
    </xf>
    <xf numFmtId="0" fontId="29" fillId="5" borderId="39" xfId="17" applyFont="1" applyFill="1" applyBorder="1" applyProtection="1">
      <protection locked="0"/>
    </xf>
    <xf numFmtId="0" fontId="29" fillId="5" borderId="40" xfId="17" applyFont="1" applyFill="1" applyBorder="1" applyProtection="1">
      <protection locked="0"/>
    </xf>
    <xf numFmtId="0" fontId="29" fillId="5" borderId="41" xfId="17" applyFont="1" applyFill="1" applyBorder="1" applyProtection="1">
      <protection locked="0"/>
    </xf>
    <xf numFmtId="49" fontId="13" fillId="0" borderId="0" xfId="17" applyNumberFormat="1" applyFont="1" applyBorder="1" applyAlignment="1">
      <alignment vertical="center"/>
    </xf>
    <xf numFmtId="49" fontId="23" fillId="5" borderId="0" xfId="17" applyNumberFormat="1" applyFont="1" applyFill="1"/>
    <xf numFmtId="0" fontId="13" fillId="5" borderId="0" xfId="17" applyFont="1" applyFill="1"/>
    <xf numFmtId="0" fontId="55" fillId="2" borderId="0" xfId="0" applyFont="1" applyFill="1" applyBorder="1"/>
    <xf numFmtId="0" fontId="56" fillId="2" borderId="0" xfId="0" applyFont="1" applyFill="1" applyBorder="1" applyAlignment="1">
      <alignment vertical="center"/>
    </xf>
    <xf numFmtId="0" fontId="54" fillId="2" borderId="10" xfId="0" applyFont="1" applyFill="1" applyBorder="1" applyAlignment="1">
      <alignment horizontal="left" vertical="top" wrapText="1"/>
    </xf>
    <xf numFmtId="0" fontId="54" fillId="2" borderId="5" xfId="0" applyFont="1" applyFill="1" applyBorder="1" applyAlignment="1">
      <alignment horizontal="left" vertical="top" wrapText="1"/>
    </xf>
    <xf numFmtId="0" fontId="54" fillId="2" borderId="14" xfId="0" applyFont="1" applyFill="1" applyBorder="1" applyAlignment="1">
      <alignment horizontal="left" vertical="top" wrapText="1"/>
    </xf>
    <xf numFmtId="0" fontId="54" fillId="2" borderId="1" xfId="0" applyFont="1" applyFill="1" applyBorder="1" applyAlignment="1">
      <alignment horizontal="left" vertical="top" wrapText="1"/>
    </xf>
    <xf numFmtId="0" fontId="54" fillId="2" borderId="0" xfId="0" applyFont="1" applyFill="1" applyBorder="1" applyAlignment="1">
      <alignment horizontal="left" vertical="top" wrapText="1"/>
    </xf>
    <xf numFmtId="0" fontId="54" fillId="2" borderId="9" xfId="0" applyFont="1" applyFill="1" applyBorder="1" applyAlignment="1">
      <alignment horizontal="left" vertical="top" wrapText="1"/>
    </xf>
    <xf numFmtId="0" fontId="54" fillId="2" borderId="11" xfId="0" applyFont="1" applyFill="1" applyBorder="1" applyAlignment="1">
      <alignment horizontal="left" vertical="top" wrapText="1"/>
    </xf>
    <xf numFmtId="0" fontId="54" fillId="2" borderId="8" xfId="0" applyFont="1" applyFill="1" applyBorder="1" applyAlignment="1">
      <alignment horizontal="left" vertical="top" wrapText="1"/>
    </xf>
    <xf numFmtId="0" fontId="54" fillId="2" borderId="13" xfId="0" applyFont="1" applyFill="1" applyBorder="1" applyAlignment="1">
      <alignment horizontal="left" vertical="top" wrapText="1"/>
    </xf>
    <xf numFmtId="0" fontId="53" fillId="2" borderId="0" xfId="3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horizontal="center" vertical="center"/>
    </xf>
    <xf numFmtId="0" fontId="27" fillId="2" borderId="0" xfId="3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right" vertical="center"/>
    </xf>
    <xf numFmtId="0" fontId="14" fillId="3" borderId="3" xfId="0" applyFont="1" applyFill="1" applyBorder="1" applyAlignment="1">
      <alignment horizontal="right" vertical="center"/>
    </xf>
    <xf numFmtId="0" fontId="14" fillId="3" borderId="8" xfId="0" applyFont="1" applyFill="1" applyBorder="1" applyAlignment="1">
      <alignment horizontal="right" vertical="center"/>
    </xf>
    <xf numFmtId="0" fontId="14" fillId="3" borderId="13" xfId="0" applyFont="1" applyFill="1" applyBorder="1" applyAlignment="1">
      <alignment horizontal="right" vertical="center"/>
    </xf>
    <xf numFmtId="0" fontId="20" fillId="2" borderId="0" xfId="3" applyFont="1" applyFill="1" applyBorder="1" applyAlignment="1">
      <alignment horizontal="center" vertical="center"/>
    </xf>
    <xf numFmtId="172" fontId="14" fillId="2" borderId="0" xfId="6" applyNumberFormat="1" applyFont="1" applyFill="1" applyBorder="1" applyAlignment="1">
      <alignment horizontal="left"/>
    </xf>
    <xf numFmtId="172" fontId="14" fillId="2" borderId="9" xfId="6" applyNumberFormat="1" applyFont="1" applyFill="1" applyBorder="1" applyAlignment="1">
      <alignment horizontal="left"/>
    </xf>
    <xf numFmtId="172" fontId="14" fillId="2" borderId="0" xfId="6" applyNumberFormat="1" applyFont="1" applyFill="1" applyBorder="1" applyAlignment="1">
      <alignment horizontal="center"/>
    </xf>
    <xf numFmtId="172" fontId="14" fillId="2" borderId="9" xfId="6" applyNumberFormat="1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justify" wrapText="1"/>
    </xf>
    <xf numFmtId="0" fontId="14" fillId="3" borderId="3" xfId="3" applyFont="1" applyFill="1" applyBorder="1" applyAlignment="1">
      <alignment horizontal="center" vertical="justify" wrapText="1"/>
    </xf>
    <xf numFmtId="0" fontId="14" fillId="3" borderId="6" xfId="3" applyFont="1" applyFill="1" applyBorder="1" applyAlignment="1">
      <alignment horizontal="center" vertical="justify" wrapText="1"/>
    </xf>
    <xf numFmtId="172" fontId="14" fillId="3" borderId="5" xfId="6" applyNumberFormat="1" applyFont="1" applyFill="1" applyBorder="1" applyAlignment="1">
      <alignment horizontal="left"/>
    </xf>
    <xf numFmtId="172" fontId="14" fillId="3" borderId="14" xfId="6" applyNumberFormat="1" applyFont="1" applyFill="1" applyBorder="1" applyAlignment="1">
      <alignment horizontal="left"/>
    </xf>
    <xf numFmtId="0" fontId="30" fillId="5" borderId="0" xfId="17" applyFont="1" applyFill="1" applyAlignment="1" applyProtection="1">
      <alignment horizontal="center" vertical="center"/>
    </xf>
    <xf numFmtId="0" fontId="29" fillId="0" borderId="0" xfId="17" applyFont="1" applyAlignment="1">
      <alignment horizontal="center" vertical="center"/>
    </xf>
    <xf numFmtId="0" fontId="32" fillId="0" borderId="2" xfId="17" applyFont="1" applyFill="1" applyBorder="1" applyAlignment="1" applyProtection="1">
      <alignment horizontal="center"/>
    </xf>
    <xf numFmtId="0" fontId="32" fillId="0" borderId="3" xfId="17" applyFont="1" applyFill="1" applyBorder="1" applyAlignment="1" applyProtection="1">
      <alignment horizontal="center"/>
    </xf>
    <xf numFmtId="0" fontId="32" fillId="0" borderId="6" xfId="17" applyFont="1" applyFill="1" applyBorder="1" applyAlignment="1" applyProtection="1">
      <alignment horizontal="center"/>
    </xf>
    <xf numFmtId="49" fontId="32" fillId="0" borderId="0" xfId="17" applyNumberFormat="1" applyFont="1" applyFill="1" applyBorder="1" applyAlignment="1" applyProtection="1">
      <alignment horizontal="center" vertical="center"/>
      <protection locked="0"/>
    </xf>
    <xf numFmtId="7" fontId="5" fillId="0" borderId="0" xfId="10" applyNumberFormat="1" applyFont="1" applyAlignment="1">
      <alignment vertical="center"/>
    </xf>
    <xf numFmtId="44" fontId="5" fillId="0" borderId="0" xfId="10" applyFont="1" applyAlignment="1">
      <alignment vertical="center"/>
    </xf>
    <xf numFmtId="0" fontId="28" fillId="0" borderId="10" xfId="11" applyFont="1" applyFill="1" applyBorder="1" applyAlignment="1">
      <alignment horizontal="center"/>
    </xf>
    <xf numFmtId="0" fontId="28" fillId="0" borderId="5" xfId="11" applyFont="1" applyFill="1" applyBorder="1" applyAlignment="1">
      <alignment horizontal="center"/>
    </xf>
    <xf numFmtId="0" fontId="28" fillId="0" borderId="14" xfId="11" applyFont="1" applyFill="1" applyBorder="1" applyAlignment="1">
      <alignment horizontal="center"/>
    </xf>
    <xf numFmtId="0" fontId="28" fillId="0" borderId="1" xfId="11" applyFont="1" applyBorder="1" applyAlignment="1">
      <alignment horizontal="justify"/>
    </xf>
    <xf numFmtId="0" fontId="28" fillId="0" borderId="0" xfId="11" applyFont="1" applyBorder="1" applyAlignment="1">
      <alignment horizontal="justify"/>
    </xf>
    <xf numFmtId="182" fontId="56" fillId="2" borderId="0" xfId="6" applyNumberFormat="1" applyFont="1" applyFill="1" applyBorder="1" applyAlignment="1">
      <alignment horizontal="left"/>
    </xf>
    <xf numFmtId="182" fontId="56" fillId="2" borderId="9" xfId="6" applyNumberFormat="1" applyFont="1" applyFill="1" applyBorder="1" applyAlignment="1">
      <alignment horizontal="left"/>
    </xf>
  </cellXfs>
  <cellStyles count="20">
    <cellStyle name="Comma" xfId="1" builtinId="3"/>
    <cellStyle name="Comma 2" xfId="2"/>
    <cellStyle name="Comma 2 2" xfId="8"/>
    <cellStyle name="Currency 2" xfId="9"/>
    <cellStyle name="Currency 2 2" xfId="10"/>
    <cellStyle name="Normal" xfId="0" builtinId="0"/>
    <cellStyle name="Normal 12" xfId="19"/>
    <cellStyle name="Normal 2" xfId="3"/>
    <cellStyle name="Normal 2 2" xfId="6"/>
    <cellStyle name="Normal 2 2 2" xfId="17"/>
    <cellStyle name="Normal 2 3" xfId="11"/>
    <cellStyle name="Normal 2 4" xfId="14"/>
    <cellStyle name="Normal 3" xfId="4"/>
    <cellStyle name="Normal 3 2" xfId="7"/>
    <cellStyle name="Normal 4" xfId="12"/>
    <cellStyle name="Normal 5" xfId="13"/>
    <cellStyle name="Normal 6" xfId="15"/>
    <cellStyle name="Normal 7" xfId="18"/>
    <cellStyle name="一般_Dika PO Master" xfId="5"/>
    <cellStyle name="常规_Sheet1" xfId="16"/>
  </cellStyles>
  <dxfs count="1"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67</xdr:row>
      <xdr:rowOff>28575</xdr:rowOff>
    </xdr:from>
    <xdr:to>
      <xdr:col>0</xdr:col>
      <xdr:colOff>200025</xdr:colOff>
      <xdr:row>67</xdr:row>
      <xdr:rowOff>142875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85725" y="115919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38100</xdr:colOff>
      <xdr:row>62</xdr:row>
      <xdr:rowOff>19050</xdr:rowOff>
    </xdr:from>
    <xdr:to>
      <xdr:col>0</xdr:col>
      <xdr:colOff>228600</xdr:colOff>
      <xdr:row>62</xdr:row>
      <xdr:rowOff>133350</xdr:rowOff>
    </xdr:to>
    <xdr:sp macro="" textlink="">
      <xdr:nvSpPr>
        <xdr:cNvPr id="3" name="Rectangle 4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38100" y="10791825"/>
          <a:ext cx="190500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Wingdings 2"/>
            </a:rPr>
            <a:t>P</a:t>
          </a:r>
        </a:p>
      </xdr:txBody>
    </xdr:sp>
    <xdr:clientData/>
  </xdr:twoCellAnchor>
  <xdr:twoCellAnchor>
    <xdr:from>
      <xdr:col>1</xdr:col>
      <xdr:colOff>361950</xdr:colOff>
      <xdr:row>29</xdr:row>
      <xdr:rowOff>0</xdr:rowOff>
    </xdr:from>
    <xdr:to>
      <xdr:col>1</xdr:col>
      <xdr:colOff>361950</xdr:colOff>
      <xdr:row>61</xdr:row>
      <xdr:rowOff>0</xdr:rowOff>
    </xdr:to>
    <xdr:sp macro="" textlink="">
      <xdr:nvSpPr>
        <xdr:cNvPr id="4" name="Line 5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266950" y="5133975"/>
          <a:ext cx="0" cy="5476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MERCIAL\commercial\commercial\Documents%20and%20Settings\Saiful\Local%20Settings\Temporary%20Internet%20Files\Content.Outlook\ULNLL72W\ACCL%20766-12-Sydney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-VIC"/>
      <sheetName val="INPUT"/>
      <sheetName val="Invoice (1)"/>
      <sheetName val="Packing List"/>
      <sheetName val="PAK DE "/>
      <sheetName val="DEC"/>
      <sheetName val="ORIGIN DEC"/>
      <sheetName val="ANNUL PD "/>
      <sheetName val="CO"/>
      <sheetName val="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TARGET/ACCL/10/2010</v>
          </cell>
        </row>
        <row r="2">
          <cell r="A2" t="str">
            <v>TARGET/SUM/08/2011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view="pageBreakPreview" zoomScaleSheetLayoutView="100" workbookViewId="0">
      <selection sqref="A1:K1"/>
    </sheetView>
  </sheetViews>
  <sheetFormatPr defaultRowHeight="15" x14ac:dyDescent="0.2"/>
  <cols>
    <col min="1" max="1" width="23.28515625" style="35" customWidth="1"/>
    <col min="2" max="2" width="1.140625" style="35" customWidth="1"/>
    <col min="3" max="3" width="24.5703125" style="35" customWidth="1"/>
    <col min="4" max="4" width="15.140625" style="35" customWidth="1"/>
    <col min="5" max="5" width="8.85546875" style="35" customWidth="1"/>
    <col min="6" max="6" width="9.7109375" style="35" customWidth="1"/>
    <col min="7" max="7" width="1.28515625" style="35" customWidth="1"/>
    <col min="8" max="8" width="8.85546875" style="35" customWidth="1"/>
    <col min="9" max="9" width="15.42578125" style="35" customWidth="1"/>
    <col min="10" max="10" width="9.5703125" style="35" customWidth="1"/>
    <col min="11" max="11" width="11.140625" style="35" customWidth="1"/>
    <col min="12" max="12" width="9.140625" style="35"/>
    <col min="13" max="13" width="10.85546875" style="10" customWidth="1"/>
    <col min="14" max="14" width="10.140625" style="7" bestFit="1" customWidth="1"/>
  </cols>
  <sheetData>
    <row r="1" spans="1:14" ht="31.5" customHeight="1" x14ac:dyDescent="0.2">
      <c r="A1" s="287" t="s">
        <v>635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</row>
    <row r="2" spans="1:14" s="120" customFormat="1" ht="26.25" customHeight="1" x14ac:dyDescent="0.2">
      <c r="A2" s="289" t="s">
        <v>636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118"/>
      <c r="N2" s="7"/>
    </row>
    <row r="3" spans="1:14" ht="19.5" customHeight="1" x14ac:dyDescent="0.2">
      <c r="A3" s="294" t="s">
        <v>0</v>
      </c>
      <c r="B3" s="294"/>
      <c r="C3" s="294"/>
      <c r="D3" s="294"/>
      <c r="E3" s="294"/>
      <c r="F3" s="294"/>
      <c r="G3" s="294"/>
      <c r="H3" s="294"/>
      <c r="I3" s="294"/>
      <c r="J3" s="294"/>
      <c r="K3" s="294"/>
      <c r="N3" s="10"/>
    </row>
    <row r="4" spans="1:14" ht="9" customHeight="1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N4" s="10"/>
    </row>
    <row r="5" spans="1:14" s="6" customFormat="1" ht="12.95" customHeight="1" x14ac:dyDescent="0.25">
      <c r="A5" s="11" t="s">
        <v>31</v>
      </c>
      <c r="B5" s="20" t="s">
        <v>9</v>
      </c>
      <c r="C5" s="20"/>
      <c r="D5" s="14"/>
      <c r="E5" s="11" t="s">
        <v>26</v>
      </c>
      <c r="F5" s="20"/>
      <c r="G5" s="46" t="s">
        <v>9</v>
      </c>
      <c r="H5" s="20"/>
      <c r="I5" s="53"/>
      <c r="J5" s="305" t="s">
        <v>622</v>
      </c>
      <c r="K5" s="306"/>
      <c r="L5" s="22"/>
      <c r="M5" s="10"/>
      <c r="N5" s="10"/>
    </row>
    <row r="6" spans="1:14" s="6" customFormat="1" ht="12.95" customHeight="1" x14ac:dyDescent="0.25">
      <c r="A6" s="61" t="s">
        <v>635</v>
      </c>
      <c r="B6" s="62"/>
      <c r="C6" s="62"/>
      <c r="D6" s="63"/>
      <c r="E6" s="61" t="s">
        <v>25</v>
      </c>
      <c r="F6" s="62"/>
      <c r="G6" s="64" t="s">
        <v>9</v>
      </c>
      <c r="H6" s="62"/>
      <c r="I6" s="24"/>
      <c r="J6" s="295" t="s">
        <v>622</v>
      </c>
      <c r="K6" s="296"/>
      <c r="L6" s="22"/>
      <c r="M6" s="10"/>
      <c r="N6" s="10"/>
    </row>
    <row r="7" spans="1:14" s="6" customFormat="1" ht="12.95" customHeight="1" x14ac:dyDescent="0.25">
      <c r="A7" s="70" t="s">
        <v>636</v>
      </c>
      <c r="B7" s="63"/>
      <c r="C7" s="63"/>
      <c r="D7" s="63"/>
      <c r="E7" s="61" t="s">
        <v>637</v>
      </c>
      <c r="F7" s="62"/>
      <c r="G7" s="64" t="s">
        <v>9</v>
      </c>
      <c r="H7" s="277"/>
      <c r="I7" s="276"/>
      <c r="J7" s="320" t="s">
        <v>622</v>
      </c>
      <c r="K7" s="321"/>
      <c r="L7" s="22"/>
      <c r="M7" s="10"/>
      <c r="N7" s="10"/>
    </row>
    <row r="8" spans="1:14" s="6" customFormat="1" ht="12.95" customHeight="1" x14ac:dyDescent="0.25">
      <c r="A8" s="11" t="s">
        <v>18</v>
      </c>
      <c r="B8" s="20"/>
      <c r="C8" s="20"/>
      <c r="D8" s="15"/>
      <c r="E8" s="20" t="s">
        <v>27</v>
      </c>
      <c r="F8" s="20"/>
      <c r="G8" s="20" t="s">
        <v>9</v>
      </c>
      <c r="H8" s="20"/>
      <c r="I8" s="14"/>
      <c r="J8" s="14"/>
      <c r="K8" s="15"/>
      <c r="L8" s="22"/>
      <c r="M8" s="10"/>
      <c r="N8" s="10"/>
    </row>
    <row r="9" spans="1:14" s="6" customFormat="1" ht="12.95" customHeight="1" x14ac:dyDescent="0.25">
      <c r="A9" s="70" t="s">
        <v>638</v>
      </c>
      <c r="B9" s="63"/>
      <c r="C9" s="63"/>
      <c r="D9" s="69"/>
      <c r="E9" s="62"/>
      <c r="F9" s="62"/>
      <c r="G9" s="62"/>
      <c r="H9" s="62"/>
      <c r="I9" s="63"/>
      <c r="J9" s="63"/>
      <c r="K9" s="69"/>
      <c r="L9" s="22"/>
      <c r="M9" s="1"/>
      <c r="N9" s="9"/>
    </row>
    <row r="10" spans="1:14" s="6" customFormat="1" ht="12.95" customHeight="1" x14ac:dyDescent="0.25">
      <c r="A10" s="70" t="s">
        <v>49</v>
      </c>
      <c r="B10" s="63"/>
      <c r="C10" s="63"/>
      <c r="D10" s="69"/>
      <c r="E10" s="63"/>
      <c r="F10" s="63"/>
      <c r="G10" s="63"/>
      <c r="H10" s="63"/>
      <c r="I10" s="63"/>
      <c r="J10" s="63"/>
      <c r="K10" s="69"/>
      <c r="L10" s="22"/>
      <c r="M10" s="1"/>
      <c r="N10" s="9"/>
    </row>
    <row r="11" spans="1:14" s="6" customFormat="1" ht="12.95" customHeight="1" x14ac:dyDescent="0.25">
      <c r="A11" s="65" t="s">
        <v>48</v>
      </c>
      <c r="B11" s="67"/>
      <c r="C11" s="66"/>
      <c r="D11" s="71"/>
      <c r="E11" s="63"/>
      <c r="F11" s="63"/>
      <c r="G11" s="63"/>
      <c r="H11" s="63"/>
      <c r="I11" s="63"/>
      <c r="J11" s="63"/>
      <c r="K11" s="69"/>
      <c r="L11" s="22"/>
      <c r="M11" s="1"/>
      <c r="N11" s="9"/>
    </row>
    <row r="12" spans="1:14" s="6" customFormat="1" ht="12.95" customHeight="1" x14ac:dyDescent="0.25">
      <c r="A12" s="11" t="s">
        <v>28</v>
      </c>
      <c r="B12" s="13" t="s">
        <v>9</v>
      </c>
      <c r="C12" s="13"/>
      <c r="D12" s="12"/>
      <c r="E12" s="51"/>
      <c r="F12" s="106"/>
      <c r="G12" s="106"/>
      <c r="H12" s="106"/>
      <c r="I12" s="106"/>
      <c r="J12" s="106"/>
      <c r="K12" s="52"/>
      <c r="L12" s="22"/>
      <c r="M12" s="1"/>
      <c r="N12" s="9"/>
    </row>
    <row r="13" spans="1:14" s="6" customFormat="1" ht="12.95" customHeight="1" x14ac:dyDescent="0.25">
      <c r="A13" s="72" t="s">
        <v>32</v>
      </c>
      <c r="B13" s="62"/>
      <c r="C13" s="62"/>
      <c r="D13" s="63"/>
      <c r="E13" s="11" t="s">
        <v>19</v>
      </c>
      <c r="F13" s="20"/>
      <c r="G13" s="20"/>
      <c r="H13" s="20"/>
      <c r="I13" s="14"/>
      <c r="J13" s="14"/>
      <c r="K13" s="15"/>
      <c r="L13" s="22"/>
      <c r="M13" s="1"/>
      <c r="N13" s="9"/>
    </row>
    <row r="14" spans="1:14" s="6" customFormat="1" ht="12.95" customHeight="1" x14ac:dyDescent="0.25">
      <c r="A14" s="72" t="s">
        <v>33</v>
      </c>
      <c r="B14" s="63"/>
      <c r="C14" s="63"/>
      <c r="D14" s="63"/>
      <c r="E14" s="61"/>
      <c r="F14" s="73"/>
      <c r="G14" s="74"/>
      <c r="H14" s="74"/>
      <c r="I14" s="73"/>
      <c r="J14" s="63"/>
      <c r="K14" s="69"/>
      <c r="L14" s="22"/>
      <c r="M14" s="1"/>
      <c r="N14" s="9"/>
    </row>
    <row r="15" spans="1:14" s="6" customFormat="1" ht="12.95" customHeight="1" x14ac:dyDescent="0.25">
      <c r="A15" s="75" t="s">
        <v>569</v>
      </c>
      <c r="B15" s="63"/>
      <c r="C15" s="63"/>
      <c r="D15" s="63"/>
      <c r="E15" s="70"/>
      <c r="F15" s="76"/>
      <c r="G15" s="76"/>
      <c r="H15" s="76"/>
      <c r="I15" s="77"/>
      <c r="J15" s="63"/>
      <c r="K15" s="69"/>
      <c r="L15" s="22"/>
      <c r="M15" s="1"/>
      <c r="N15" s="9"/>
    </row>
    <row r="16" spans="1:14" s="6" customFormat="1" ht="12.95" customHeight="1" x14ac:dyDescent="0.25">
      <c r="A16" s="70" t="s">
        <v>34</v>
      </c>
      <c r="B16" s="63"/>
      <c r="C16" s="63"/>
      <c r="D16" s="63"/>
      <c r="E16" s="70"/>
      <c r="F16" s="76"/>
      <c r="G16" s="76"/>
      <c r="H16" s="76"/>
      <c r="I16" s="77"/>
      <c r="J16" s="63"/>
      <c r="K16" s="69"/>
      <c r="L16" s="22"/>
      <c r="M16" s="1"/>
      <c r="N16" s="9"/>
    </row>
    <row r="17" spans="1:14" s="6" customFormat="1" ht="12.95" customHeight="1" x14ac:dyDescent="0.25">
      <c r="A17" s="101"/>
      <c r="B17" s="63"/>
      <c r="C17" s="63"/>
      <c r="D17" s="63"/>
      <c r="E17" s="70"/>
      <c r="F17" s="76"/>
      <c r="G17" s="76"/>
      <c r="H17" s="76"/>
      <c r="I17" s="77"/>
      <c r="J17" s="63"/>
      <c r="K17" s="69"/>
      <c r="L17" s="22"/>
      <c r="M17" s="1"/>
      <c r="N17" s="9"/>
    </row>
    <row r="18" spans="1:14" s="6" customFormat="1" ht="12.95" customHeight="1" x14ac:dyDescent="0.25">
      <c r="A18" s="11" t="s">
        <v>52</v>
      </c>
      <c r="B18" s="53" t="s">
        <v>9</v>
      </c>
      <c r="C18" s="53"/>
      <c r="D18" s="113"/>
      <c r="E18" s="70"/>
      <c r="F18" s="76"/>
      <c r="G18" s="76"/>
      <c r="H18" s="76"/>
      <c r="I18" s="77"/>
      <c r="J18" s="63"/>
      <c r="K18" s="69"/>
      <c r="L18" s="22"/>
      <c r="M18" s="1"/>
      <c r="N18" s="9"/>
    </row>
    <row r="19" spans="1:14" s="6" customFormat="1" ht="12.95" customHeight="1" x14ac:dyDescent="0.25">
      <c r="A19" s="61" t="s">
        <v>635</v>
      </c>
      <c r="D19" s="114"/>
      <c r="E19" s="61"/>
      <c r="F19" s="24"/>
      <c r="G19" s="116"/>
      <c r="H19" s="24"/>
      <c r="I19" s="24"/>
      <c r="J19" s="24"/>
      <c r="K19" s="100"/>
      <c r="L19" s="22"/>
      <c r="M19" s="1"/>
      <c r="N19" s="9"/>
    </row>
    <row r="20" spans="1:14" s="6" customFormat="1" ht="12.95" customHeight="1" x14ac:dyDescent="0.25">
      <c r="A20" s="70" t="s">
        <v>636</v>
      </c>
      <c r="D20" s="114"/>
      <c r="E20" s="78"/>
      <c r="F20" s="24"/>
      <c r="G20" s="24"/>
      <c r="H20" s="24"/>
      <c r="I20" s="24"/>
      <c r="J20" s="24"/>
      <c r="K20" s="100"/>
      <c r="L20" s="22"/>
      <c r="M20" s="1"/>
      <c r="N20" s="9"/>
    </row>
    <row r="21" spans="1:14" s="6" customFormat="1" ht="12.95" customHeight="1" x14ac:dyDescent="0.25">
      <c r="A21" s="119" t="s">
        <v>639</v>
      </c>
      <c r="B21" s="112"/>
      <c r="C21" s="112"/>
      <c r="D21" s="115"/>
      <c r="E21" s="80"/>
      <c r="F21" s="106"/>
      <c r="G21" s="106"/>
      <c r="H21" s="106"/>
      <c r="I21" s="106"/>
      <c r="J21" s="106"/>
      <c r="K21" s="52"/>
      <c r="L21" s="22"/>
      <c r="M21" s="1"/>
      <c r="N21" s="9"/>
    </row>
    <row r="22" spans="1:14" s="6" customFormat="1" ht="12.95" customHeight="1" x14ac:dyDescent="0.25">
      <c r="A22" s="61" t="s">
        <v>10</v>
      </c>
      <c r="B22" s="62" t="s">
        <v>9</v>
      </c>
      <c r="C22" s="63"/>
      <c r="D22" s="63"/>
      <c r="E22" s="61" t="s">
        <v>29</v>
      </c>
      <c r="F22" s="62"/>
      <c r="G22" s="62" t="s">
        <v>9</v>
      </c>
      <c r="H22" s="62"/>
      <c r="I22" s="24"/>
      <c r="J22" s="297"/>
      <c r="K22" s="298"/>
      <c r="L22" s="22"/>
      <c r="M22" s="1"/>
      <c r="N22" s="9"/>
    </row>
    <row r="23" spans="1:14" s="6" customFormat="1" ht="12.95" customHeight="1" x14ac:dyDescent="0.25">
      <c r="A23" s="61" t="s">
        <v>11</v>
      </c>
      <c r="B23" s="62" t="s">
        <v>9</v>
      </c>
      <c r="C23" s="63"/>
      <c r="D23" s="63"/>
      <c r="E23" s="41" t="s">
        <v>572</v>
      </c>
      <c r="F23" s="67"/>
      <c r="G23" s="68" t="s">
        <v>9</v>
      </c>
      <c r="H23" s="67"/>
      <c r="I23" s="106"/>
      <c r="J23" s="66"/>
      <c r="K23" s="71"/>
      <c r="L23" s="22"/>
      <c r="M23" s="1"/>
      <c r="N23" s="9"/>
    </row>
    <row r="24" spans="1:14" s="6" customFormat="1" ht="12.95" customHeight="1" x14ac:dyDescent="0.25">
      <c r="A24" s="61" t="s">
        <v>12</v>
      </c>
      <c r="B24" s="62" t="s">
        <v>9</v>
      </c>
      <c r="C24" s="63"/>
      <c r="D24" s="63"/>
      <c r="E24" s="61" t="s">
        <v>573</v>
      </c>
      <c r="F24" s="62"/>
      <c r="G24" s="64" t="s">
        <v>9</v>
      </c>
      <c r="H24" s="62"/>
      <c r="I24" s="24"/>
      <c r="J24" s="63"/>
      <c r="K24" s="69"/>
      <c r="L24" s="22"/>
      <c r="M24" s="1"/>
      <c r="N24" s="9"/>
    </row>
    <row r="25" spans="1:14" s="6" customFormat="1" ht="12.95" customHeight="1" x14ac:dyDescent="0.25">
      <c r="A25" s="61" t="s">
        <v>13</v>
      </c>
      <c r="B25" s="62" t="s">
        <v>9</v>
      </c>
      <c r="C25" s="63"/>
      <c r="D25" s="63"/>
      <c r="E25" s="61"/>
      <c r="F25" s="62"/>
      <c r="G25" s="79"/>
      <c r="H25" s="102"/>
      <c r="I25" s="24"/>
      <c r="J25" s="102"/>
      <c r="K25" s="104"/>
      <c r="L25" s="22"/>
      <c r="M25" s="1"/>
      <c r="N25" s="9"/>
    </row>
    <row r="26" spans="1:14" s="6" customFormat="1" ht="12.95" customHeight="1" x14ac:dyDescent="0.25">
      <c r="A26" s="61" t="s">
        <v>14</v>
      </c>
      <c r="B26" s="62" t="s">
        <v>9</v>
      </c>
      <c r="C26" s="63"/>
      <c r="D26" s="63"/>
      <c r="E26" s="61"/>
      <c r="F26" s="62"/>
      <c r="G26" s="64"/>
      <c r="H26" s="62"/>
      <c r="I26" s="24"/>
      <c r="J26" s="103"/>
      <c r="K26" s="105"/>
      <c r="L26" s="22"/>
      <c r="M26" s="1"/>
      <c r="N26" s="9"/>
    </row>
    <row r="27" spans="1:14" s="6" customFormat="1" ht="12.95" customHeight="1" x14ac:dyDescent="0.25">
      <c r="A27" s="61" t="s">
        <v>15</v>
      </c>
      <c r="B27" s="62" t="s">
        <v>9</v>
      </c>
      <c r="C27" s="63"/>
      <c r="D27" s="63"/>
      <c r="E27" s="61"/>
      <c r="F27" s="62"/>
      <c r="G27" s="62"/>
      <c r="H27" s="62"/>
      <c r="I27" s="62"/>
      <c r="J27" s="103"/>
      <c r="K27" s="105"/>
      <c r="L27" s="22"/>
      <c r="M27" s="1"/>
      <c r="N27" s="9"/>
    </row>
    <row r="28" spans="1:14" s="6" customFormat="1" ht="12.95" customHeight="1" x14ac:dyDescent="0.25">
      <c r="A28" s="61" t="s">
        <v>16</v>
      </c>
      <c r="B28" s="62" t="s">
        <v>9</v>
      </c>
      <c r="C28" s="63"/>
      <c r="D28" s="63"/>
      <c r="E28" s="117"/>
      <c r="F28" s="102"/>
      <c r="G28" s="79"/>
      <c r="H28" s="153"/>
      <c r="I28" s="24"/>
      <c r="J28" s="103"/>
      <c r="K28" s="105"/>
      <c r="L28" s="22"/>
      <c r="M28" s="1"/>
      <c r="N28" s="9"/>
    </row>
    <row r="29" spans="1:14" s="6" customFormat="1" ht="12.95" customHeight="1" x14ac:dyDescent="0.25">
      <c r="A29" s="299"/>
      <c r="B29" s="300"/>
      <c r="C29" s="300"/>
      <c r="D29" s="301"/>
      <c r="E29" s="51"/>
      <c r="F29" s="47"/>
      <c r="G29" s="81"/>
      <c r="H29" s="82"/>
      <c r="I29" s="106"/>
      <c r="J29" s="66"/>
      <c r="K29" s="71"/>
      <c r="L29" s="22"/>
      <c r="M29" s="1"/>
      <c r="N29" s="9"/>
    </row>
    <row r="30" spans="1:14" s="6" customFormat="1" ht="25.5" customHeight="1" x14ac:dyDescent="0.25">
      <c r="A30" s="29" t="s">
        <v>8</v>
      </c>
      <c r="B30" s="43"/>
      <c r="C30" s="302" t="s">
        <v>570</v>
      </c>
      <c r="D30" s="303"/>
      <c r="E30" s="303"/>
      <c r="F30" s="303"/>
      <c r="G30" s="304"/>
      <c r="H30" s="28" t="s">
        <v>3</v>
      </c>
      <c r="I30" s="28" t="s">
        <v>4</v>
      </c>
      <c r="J30" s="28" t="s">
        <v>571</v>
      </c>
      <c r="K30" s="28" t="s">
        <v>5</v>
      </c>
      <c r="L30" s="22"/>
      <c r="M30" s="1"/>
      <c r="N30" s="9"/>
    </row>
    <row r="31" spans="1:14" s="24" customFormat="1" ht="12.95" customHeight="1" x14ac:dyDescent="0.25">
      <c r="A31" s="32"/>
      <c r="B31" s="36"/>
      <c r="C31" s="40"/>
      <c r="D31" s="110"/>
      <c r="E31" s="39"/>
      <c r="F31" s="39"/>
      <c r="G31" s="33"/>
      <c r="H31" s="33"/>
      <c r="I31" s="30"/>
      <c r="J31" s="25"/>
      <c r="K31" s="26"/>
      <c r="L31" s="22"/>
      <c r="M31" s="22"/>
      <c r="N31" s="23"/>
    </row>
    <row r="32" spans="1:14" s="24" customFormat="1" ht="12.95" customHeight="1" x14ac:dyDescent="0.25">
      <c r="A32" s="31" t="s">
        <v>50</v>
      </c>
      <c r="B32" s="36"/>
      <c r="C32" s="111"/>
      <c r="D32" s="110"/>
      <c r="E32" s="39"/>
      <c r="F32" s="39"/>
      <c r="G32" s="33"/>
      <c r="H32" s="33"/>
      <c r="I32" s="30"/>
      <c r="J32" s="25"/>
      <c r="K32" s="26"/>
      <c r="L32" s="22"/>
      <c r="M32" s="21"/>
      <c r="N32" s="23"/>
    </row>
    <row r="33" spans="1:14" s="24" customFormat="1" ht="12.95" customHeight="1" x14ac:dyDescent="0.25">
      <c r="A33" s="109"/>
      <c r="B33" s="36"/>
      <c r="C33" s="111"/>
      <c r="D33" s="110"/>
      <c r="E33" s="39"/>
      <c r="F33" s="39"/>
      <c r="G33" s="33"/>
      <c r="H33" s="33"/>
      <c r="I33" s="30"/>
      <c r="J33" s="25"/>
      <c r="K33" s="26"/>
      <c r="L33" s="22"/>
      <c r="M33" s="21"/>
      <c r="N33" s="23"/>
    </row>
    <row r="34" spans="1:14" s="24" customFormat="1" ht="12.95" customHeight="1" x14ac:dyDescent="0.25">
      <c r="A34" s="109"/>
      <c r="B34" s="37"/>
      <c r="C34" s="111"/>
      <c r="D34" s="110"/>
      <c r="E34" s="39"/>
      <c r="F34" s="39"/>
      <c r="G34" s="33"/>
      <c r="H34" s="122"/>
      <c r="I34" s="30"/>
      <c r="J34" s="25"/>
      <c r="K34" s="26"/>
      <c r="L34" s="22"/>
      <c r="M34" s="21"/>
      <c r="N34" s="23"/>
    </row>
    <row r="35" spans="1:14" s="24" customFormat="1" ht="12.95" customHeight="1" x14ac:dyDescent="0.25">
      <c r="A35" s="109"/>
      <c r="B35" s="37"/>
      <c r="C35" s="40"/>
      <c r="D35" s="110"/>
      <c r="E35" s="39"/>
      <c r="F35" s="39"/>
      <c r="G35" s="33"/>
      <c r="H35" s="33"/>
      <c r="I35" s="30"/>
      <c r="J35" s="25"/>
      <c r="K35" s="26"/>
      <c r="L35" s="22"/>
      <c r="M35" s="57"/>
      <c r="N35" s="54"/>
    </row>
    <row r="36" spans="1:14" s="24" customFormat="1" ht="12.95" customHeight="1" x14ac:dyDescent="0.25">
      <c r="A36" s="109"/>
      <c r="B36" s="36"/>
      <c r="C36" s="40"/>
      <c r="D36" s="110"/>
      <c r="E36" s="39"/>
      <c r="F36" s="39"/>
      <c r="G36" s="33"/>
      <c r="H36" s="33"/>
      <c r="I36" s="30"/>
      <c r="J36" s="25"/>
      <c r="K36" s="26"/>
      <c r="L36" s="22"/>
      <c r="M36" s="57"/>
      <c r="N36" s="23"/>
    </row>
    <row r="37" spans="1:14" s="24" customFormat="1" ht="12.95" customHeight="1" x14ac:dyDescent="0.25">
      <c r="A37" s="109"/>
      <c r="B37" s="36"/>
      <c r="C37" s="111"/>
      <c r="D37" s="110"/>
      <c r="E37" s="39"/>
      <c r="F37" s="39"/>
      <c r="G37" s="33"/>
      <c r="H37" s="122"/>
      <c r="I37" s="30"/>
      <c r="J37" s="25"/>
      <c r="K37" s="26"/>
      <c r="L37" s="22"/>
      <c r="M37" s="22"/>
      <c r="N37" s="23"/>
    </row>
    <row r="38" spans="1:14" s="24" customFormat="1" ht="12.95" customHeight="1" x14ac:dyDescent="0.25">
      <c r="A38" s="109"/>
      <c r="B38" s="36"/>
      <c r="C38" s="111"/>
      <c r="D38" s="110"/>
      <c r="E38" s="39"/>
      <c r="F38" s="39"/>
      <c r="G38" s="33"/>
      <c r="H38" s="33"/>
      <c r="I38" s="30"/>
      <c r="J38" s="25"/>
      <c r="K38" s="26"/>
      <c r="L38" s="22"/>
      <c r="M38" s="56"/>
      <c r="N38" s="23"/>
    </row>
    <row r="39" spans="1:14" s="24" customFormat="1" ht="12.95" customHeight="1" x14ac:dyDescent="0.25">
      <c r="A39" s="109"/>
      <c r="B39" s="36"/>
      <c r="C39" s="111"/>
      <c r="D39" s="110"/>
      <c r="E39" s="39"/>
      <c r="F39" s="39"/>
      <c r="G39" s="33"/>
      <c r="H39" s="122"/>
      <c r="I39" s="30"/>
      <c r="J39" s="25"/>
      <c r="K39" s="26"/>
      <c r="L39" s="22"/>
      <c r="M39" s="22"/>
      <c r="N39" s="23"/>
    </row>
    <row r="40" spans="1:14" s="24" customFormat="1" ht="12.95" customHeight="1" x14ac:dyDescent="0.25">
      <c r="A40" s="109"/>
      <c r="B40" s="36"/>
      <c r="C40" s="40"/>
      <c r="D40" s="110"/>
      <c r="E40" s="39"/>
      <c r="F40" s="39"/>
      <c r="G40" s="33"/>
      <c r="H40" s="33"/>
      <c r="I40" s="30"/>
      <c r="J40" s="25"/>
      <c r="K40" s="26"/>
      <c r="L40" s="22"/>
      <c r="M40" s="56"/>
      <c r="N40" s="23"/>
    </row>
    <row r="41" spans="1:14" s="24" customFormat="1" ht="12.95" customHeight="1" x14ac:dyDescent="0.25">
      <c r="A41" s="109"/>
      <c r="B41" s="36"/>
      <c r="C41" s="111"/>
      <c r="D41" s="110"/>
      <c r="E41" s="39"/>
      <c r="F41" s="39"/>
      <c r="G41" s="33"/>
      <c r="H41" s="33"/>
      <c r="I41" s="30"/>
      <c r="J41" s="25"/>
      <c r="K41" s="26"/>
      <c r="L41" s="22"/>
      <c r="M41" s="58"/>
      <c r="N41" s="23"/>
    </row>
    <row r="42" spans="1:14" s="24" customFormat="1" ht="12.95" customHeight="1" x14ac:dyDescent="0.25">
      <c r="A42" s="109"/>
      <c r="B42" s="36"/>
      <c r="C42" s="111"/>
      <c r="D42" s="110"/>
      <c r="E42" s="39"/>
      <c r="F42" s="39"/>
      <c r="G42" s="33"/>
      <c r="H42" s="33"/>
      <c r="I42" s="30"/>
      <c r="J42" s="25"/>
      <c r="K42" s="26"/>
      <c r="L42" s="22"/>
      <c r="M42" s="22"/>
      <c r="N42" s="23"/>
    </row>
    <row r="43" spans="1:14" s="24" customFormat="1" ht="12.95" customHeight="1" x14ac:dyDescent="0.25">
      <c r="A43" s="109"/>
      <c r="B43" s="36"/>
      <c r="C43" s="111"/>
      <c r="D43" s="110"/>
      <c r="E43" s="39"/>
      <c r="F43" s="39"/>
      <c r="G43" s="33"/>
      <c r="H43" s="33"/>
      <c r="I43" s="30"/>
      <c r="J43" s="25"/>
      <c r="K43" s="26"/>
      <c r="L43" s="22"/>
      <c r="M43" s="56"/>
      <c r="N43" s="23"/>
    </row>
    <row r="44" spans="1:14" s="24" customFormat="1" ht="12.95" customHeight="1" x14ac:dyDescent="0.25">
      <c r="A44" s="109"/>
      <c r="B44" s="36"/>
      <c r="C44" s="111"/>
      <c r="D44" s="110"/>
      <c r="E44" s="39"/>
      <c r="F44" s="39"/>
      <c r="G44" s="33"/>
      <c r="H44" s="33"/>
      <c r="I44" s="30"/>
      <c r="J44" s="25"/>
      <c r="K44" s="26"/>
      <c r="L44" s="22"/>
      <c r="M44" s="22"/>
      <c r="N44" s="23"/>
    </row>
    <row r="45" spans="1:14" s="24" customFormat="1" ht="12.95" customHeight="1" x14ac:dyDescent="0.25">
      <c r="A45" s="109"/>
      <c r="B45" s="36"/>
      <c r="C45" s="111"/>
      <c r="D45" s="110"/>
      <c r="E45" s="39"/>
      <c r="F45" s="39"/>
      <c r="G45" s="33"/>
      <c r="H45" s="122"/>
      <c r="I45" s="30"/>
      <c r="J45" s="25"/>
      <c r="K45" s="26"/>
      <c r="L45" s="22"/>
      <c r="M45" s="22"/>
      <c r="N45" s="23"/>
    </row>
    <row r="46" spans="1:14" s="24" customFormat="1" ht="12.95" customHeight="1" x14ac:dyDescent="0.25">
      <c r="A46" s="109"/>
      <c r="B46" s="36"/>
      <c r="C46" s="40"/>
      <c r="D46" s="110"/>
      <c r="E46" s="39"/>
      <c r="F46" s="39"/>
      <c r="G46" s="33"/>
      <c r="H46" s="33"/>
      <c r="I46" s="30"/>
      <c r="J46" s="25"/>
      <c r="K46" s="26"/>
      <c r="L46" s="22"/>
      <c r="M46" s="56"/>
      <c r="N46" s="23"/>
    </row>
    <row r="47" spans="1:14" s="24" customFormat="1" ht="12.95" customHeight="1" x14ac:dyDescent="0.25">
      <c r="A47" s="109"/>
      <c r="B47" s="36"/>
      <c r="C47" s="111"/>
      <c r="D47" s="110"/>
      <c r="E47" s="39"/>
      <c r="F47" s="39"/>
      <c r="G47" s="33"/>
      <c r="H47" s="33"/>
      <c r="I47" s="30"/>
      <c r="J47" s="25"/>
      <c r="K47" s="26"/>
      <c r="L47" s="22"/>
      <c r="M47" s="22"/>
      <c r="N47" s="23"/>
    </row>
    <row r="48" spans="1:14" s="24" customFormat="1" ht="12.95" customHeight="1" x14ac:dyDescent="0.25">
      <c r="A48" s="109"/>
      <c r="B48" s="36"/>
      <c r="C48" s="111"/>
      <c r="D48" s="110"/>
      <c r="E48" s="39"/>
      <c r="F48" s="39"/>
      <c r="G48" s="33"/>
      <c r="H48" s="33"/>
      <c r="I48" s="30"/>
      <c r="J48" s="25"/>
      <c r="K48" s="26"/>
      <c r="L48" s="22"/>
      <c r="M48" s="22"/>
      <c r="N48" s="23"/>
    </row>
    <row r="49" spans="1:14" s="24" customFormat="1" ht="12.95" customHeight="1" x14ac:dyDescent="0.25">
      <c r="A49" s="109"/>
      <c r="B49" s="36"/>
      <c r="C49" s="111"/>
      <c r="D49" s="110"/>
      <c r="E49" s="39"/>
      <c r="F49" s="39"/>
      <c r="G49" s="33"/>
      <c r="H49" s="33"/>
      <c r="I49" s="30"/>
      <c r="J49" s="25"/>
      <c r="K49" s="26"/>
      <c r="L49" s="22"/>
      <c r="M49" s="22"/>
      <c r="N49" s="23"/>
    </row>
    <row r="50" spans="1:14" s="24" customFormat="1" ht="12.95" customHeight="1" x14ac:dyDescent="0.25">
      <c r="A50" s="109"/>
      <c r="B50" s="36"/>
      <c r="C50" s="111"/>
      <c r="D50" s="110"/>
      <c r="E50" s="39"/>
      <c r="F50" s="39"/>
      <c r="G50" s="33"/>
      <c r="H50" s="33"/>
      <c r="I50" s="30"/>
      <c r="J50" s="25"/>
      <c r="K50" s="26"/>
      <c r="L50" s="22"/>
      <c r="M50" s="22"/>
      <c r="N50" s="23"/>
    </row>
    <row r="51" spans="1:14" s="24" customFormat="1" ht="12.95" customHeight="1" x14ac:dyDescent="0.25">
      <c r="A51" s="109"/>
      <c r="B51" s="36"/>
      <c r="C51" s="111"/>
      <c r="D51" s="110"/>
      <c r="E51" s="39"/>
      <c r="F51" s="39"/>
      <c r="G51" s="33"/>
      <c r="H51" s="122"/>
      <c r="I51" s="30"/>
      <c r="J51" s="25"/>
      <c r="K51" s="26"/>
      <c r="L51" s="22"/>
      <c r="M51" s="22"/>
      <c r="N51" s="23"/>
    </row>
    <row r="52" spans="1:14" s="24" customFormat="1" ht="12.95" customHeight="1" x14ac:dyDescent="0.25">
      <c r="A52" s="109"/>
      <c r="B52" s="36"/>
      <c r="C52" s="40"/>
      <c r="D52" s="110"/>
      <c r="E52" s="39"/>
      <c r="F52" s="39"/>
      <c r="G52" s="33"/>
      <c r="H52" s="33"/>
      <c r="I52" s="30"/>
      <c r="J52" s="25"/>
      <c r="K52" s="26"/>
      <c r="L52" s="22"/>
      <c r="M52" s="22"/>
      <c r="N52" s="23"/>
    </row>
    <row r="53" spans="1:14" s="24" customFormat="1" ht="12.95" customHeight="1" x14ac:dyDescent="0.25">
      <c r="A53" s="32"/>
      <c r="B53" s="36"/>
      <c r="C53" s="111"/>
      <c r="D53" s="110"/>
      <c r="E53" s="39"/>
      <c r="F53" s="39"/>
      <c r="G53" s="33"/>
      <c r="H53" s="33"/>
      <c r="I53" s="30"/>
      <c r="J53" s="25"/>
      <c r="K53" s="26"/>
      <c r="L53" s="22"/>
      <c r="M53" s="22"/>
      <c r="N53" s="23"/>
    </row>
    <row r="54" spans="1:14" s="24" customFormat="1" ht="12.95" customHeight="1" x14ac:dyDescent="0.25">
      <c r="A54" s="32"/>
      <c r="B54" s="36"/>
      <c r="C54" s="40"/>
      <c r="D54" s="110"/>
      <c r="E54" s="39"/>
      <c r="F54" s="39"/>
      <c r="G54" s="33"/>
      <c r="H54" s="33"/>
      <c r="I54" s="30"/>
      <c r="J54" s="25"/>
      <c r="K54" s="26"/>
      <c r="L54" s="22"/>
      <c r="M54" s="22"/>
      <c r="N54" s="23"/>
    </row>
    <row r="55" spans="1:14" s="24" customFormat="1" ht="12.95" customHeight="1" x14ac:dyDescent="0.25">
      <c r="A55" s="32"/>
      <c r="B55" s="36"/>
      <c r="C55" s="40"/>
      <c r="D55" s="110"/>
      <c r="E55" s="39"/>
      <c r="F55" s="39"/>
      <c r="G55" s="33"/>
      <c r="H55" s="33"/>
      <c r="I55" s="30"/>
      <c r="J55" s="25"/>
      <c r="K55" s="26"/>
      <c r="L55" s="22"/>
      <c r="M55" s="22"/>
      <c r="N55" s="23"/>
    </row>
    <row r="56" spans="1:14" s="24" customFormat="1" ht="12.95" customHeight="1" x14ac:dyDescent="0.25">
      <c r="A56" s="32"/>
      <c r="B56" s="36"/>
      <c r="C56" s="40"/>
      <c r="D56" s="39"/>
      <c r="E56" s="48"/>
      <c r="F56" s="48"/>
      <c r="G56" s="100"/>
      <c r="H56" s="100"/>
      <c r="I56" s="30"/>
      <c r="J56" s="25"/>
      <c r="K56" s="26"/>
      <c r="L56" s="22"/>
      <c r="M56" s="22"/>
      <c r="N56" s="23"/>
    </row>
    <row r="57" spans="1:14" s="24" customFormat="1" ht="12.95" customHeight="1" x14ac:dyDescent="0.25">
      <c r="A57" s="32"/>
      <c r="B57" s="36"/>
      <c r="C57" s="31"/>
      <c r="D57" s="39"/>
      <c r="E57" s="48"/>
      <c r="F57" s="48"/>
      <c r="G57" s="100"/>
      <c r="H57" s="100"/>
      <c r="I57" s="30"/>
      <c r="J57" s="25"/>
      <c r="K57" s="26"/>
      <c r="L57" s="22"/>
      <c r="M57" s="22"/>
      <c r="N57" s="23"/>
    </row>
    <row r="58" spans="1:14" s="24" customFormat="1" ht="12.95" customHeight="1" x14ac:dyDescent="0.25">
      <c r="A58" s="32"/>
      <c r="B58" s="36"/>
      <c r="C58" s="31"/>
      <c r="D58" s="39"/>
      <c r="E58" s="48"/>
      <c r="F58" s="48"/>
      <c r="G58" s="100"/>
      <c r="H58" s="100"/>
      <c r="I58" s="30"/>
      <c r="J58" s="25"/>
      <c r="K58" s="26"/>
      <c r="L58" s="22"/>
      <c r="M58" s="22"/>
      <c r="N58" s="23"/>
    </row>
    <row r="59" spans="1:14" s="24" customFormat="1" ht="12.95" customHeight="1" x14ac:dyDescent="0.25">
      <c r="A59" s="34"/>
      <c r="B59" s="38"/>
      <c r="C59" s="41"/>
      <c r="D59" s="42"/>
      <c r="E59" s="49"/>
      <c r="F59" s="49"/>
      <c r="G59" s="52"/>
      <c r="H59" s="52"/>
      <c r="I59" s="52"/>
      <c r="J59" s="121"/>
      <c r="K59" s="27"/>
      <c r="L59" s="22"/>
      <c r="M59" s="56"/>
      <c r="N59" s="23"/>
    </row>
    <row r="60" spans="1:14" s="6" customFormat="1" ht="14.1" customHeight="1" x14ac:dyDescent="0.25">
      <c r="A60" s="290" t="s">
        <v>7</v>
      </c>
      <c r="B60" s="291"/>
      <c r="C60" s="292"/>
      <c r="D60" s="292"/>
      <c r="E60" s="292"/>
      <c r="F60" s="292"/>
      <c r="G60" s="293"/>
      <c r="H60" s="107"/>
      <c r="I60" s="108"/>
      <c r="J60" s="50"/>
      <c r="K60" s="16"/>
      <c r="L60" s="22"/>
      <c r="M60" s="55"/>
      <c r="N60" s="9"/>
    </row>
    <row r="61" spans="1:14" s="6" customFormat="1" ht="14.1" customHeight="1" x14ac:dyDescent="0.25">
      <c r="A61" s="61" t="s">
        <v>30</v>
      </c>
      <c r="B61" s="62"/>
      <c r="C61" s="2"/>
      <c r="D61" s="24"/>
      <c r="E61" s="63"/>
      <c r="F61" s="63"/>
      <c r="G61" s="63"/>
      <c r="H61" s="63"/>
      <c r="I61" s="63"/>
      <c r="J61" s="63"/>
      <c r="K61" s="69"/>
      <c r="L61" s="22"/>
      <c r="M61" s="1"/>
      <c r="N61" s="9"/>
    </row>
    <row r="62" spans="1:14" s="6" customFormat="1" ht="9.9499999999999993" customHeight="1" x14ac:dyDescent="0.25">
      <c r="A62" s="61"/>
      <c r="B62" s="62"/>
      <c r="C62" s="62"/>
      <c r="D62" s="63"/>
      <c r="E62" s="63"/>
      <c r="F62" s="63"/>
      <c r="G62" s="63"/>
      <c r="H62" s="63"/>
      <c r="I62" s="63"/>
      <c r="J62" s="63"/>
      <c r="K62" s="69"/>
      <c r="L62" s="22"/>
      <c r="M62" s="1"/>
      <c r="N62" s="9"/>
    </row>
    <row r="63" spans="1:14" s="19" customFormat="1" ht="15" customHeight="1" x14ac:dyDescent="0.25">
      <c r="A63" s="84" t="s">
        <v>6</v>
      </c>
      <c r="B63" s="85"/>
      <c r="C63" s="85"/>
      <c r="D63" s="85"/>
      <c r="E63" s="85"/>
      <c r="F63" s="85"/>
      <c r="G63" s="85"/>
      <c r="H63" s="85"/>
      <c r="I63" s="86"/>
      <c r="J63" s="85"/>
      <c r="K63" s="87"/>
      <c r="L63" s="88"/>
      <c r="M63" s="17"/>
      <c r="N63" s="18"/>
    </row>
    <row r="64" spans="1:14" s="6" customFormat="1" ht="12.95" customHeight="1" x14ac:dyDescent="0.25">
      <c r="A64" s="61" t="s">
        <v>20</v>
      </c>
      <c r="B64" s="62" t="s">
        <v>9</v>
      </c>
      <c r="C64" s="89"/>
      <c r="D64" s="89"/>
      <c r="E64" s="63"/>
      <c r="F64" s="63"/>
      <c r="G64" s="63"/>
      <c r="H64" s="63"/>
      <c r="I64" s="24"/>
      <c r="J64" s="62"/>
      <c r="K64" s="69"/>
      <c r="L64" s="22"/>
      <c r="M64" s="1"/>
      <c r="N64" s="9"/>
    </row>
    <row r="65" spans="1:14" s="6" customFormat="1" ht="12.95" customHeight="1" x14ac:dyDescent="0.25">
      <c r="A65" s="61" t="s">
        <v>21</v>
      </c>
      <c r="B65" s="62" t="s">
        <v>9</v>
      </c>
      <c r="C65" s="90"/>
      <c r="D65" s="90"/>
      <c r="E65" s="63"/>
      <c r="F65" s="63"/>
      <c r="G65" s="63"/>
      <c r="H65" s="63"/>
      <c r="I65" s="24"/>
      <c r="J65" s="62"/>
      <c r="K65" s="69"/>
      <c r="L65" s="59"/>
      <c r="M65" s="3"/>
      <c r="N65" s="8"/>
    </row>
    <row r="66" spans="1:14" s="6" customFormat="1" ht="12.95" customHeight="1" x14ac:dyDescent="0.25">
      <c r="A66" s="61" t="s">
        <v>22</v>
      </c>
      <c r="B66" s="62" t="s">
        <v>9</v>
      </c>
      <c r="C66" s="91"/>
      <c r="D66" s="91"/>
      <c r="E66" s="63"/>
      <c r="F66" s="63"/>
      <c r="G66" s="63"/>
      <c r="H66" s="63"/>
      <c r="I66" s="92"/>
      <c r="J66" s="92"/>
      <c r="K66" s="69"/>
      <c r="L66" s="59"/>
      <c r="M66" s="4"/>
      <c r="N66" s="8"/>
    </row>
    <row r="67" spans="1:14" s="6" customFormat="1" ht="12.95" customHeight="1" x14ac:dyDescent="0.25">
      <c r="A67" s="61" t="s">
        <v>23</v>
      </c>
      <c r="B67" s="62" t="s">
        <v>9</v>
      </c>
      <c r="C67" s="91"/>
      <c r="D67" s="91"/>
      <c r="E67" s="63"/>
      <c r="F67" s="63"/>
      <c r="G67" s="63"/>
      <c r="H67" s="63"/>
      <c r="I67" s="24"/>
      <c r="J67" s="62"/>
      <c r="K67" s="69"/>
      <c r="L67" s="59"/>
      <c r="M67" s="4"/>
      <c r="N67" s="8"/>
    </row>
    <row r="68" spans="1:14" s="6" customFormat="1" ht="12.95" customHeight="1" x14ac:dyDescent="0.25">
      <c r="A68" s="61" t="s">
        <v>24</v>
      </c>
      <c r="B68" s="62" t="s">
        <v>9</v>
      </c>
      <c r="C68" s="93"/>
      <c r="D68" s="93"/>
      <c r="E68" s="63"/>
      <c r="F68" s="63"/>
      <c r="G68" s="63"/>
      <c r="H68" s="63"/>
      <c r="I68" s="24"/>
      <c r="J68" s="62"/>
      <c r="K68" s="69"/>
      <c r="L68" s="59"/>
      <c r="M68" s="5"/>
      <c r="N68" s="8"/>
    </row>
    <row r="69" spans="1:14" s="6" customFormat="1" ht="12.95" customHeight="1" x14ac:dyDescent="0.25">
      <c r="A69" s="94"/>
      <c r="B69" s="95"/>
      <c r="C69" s="95"/>
      <c r="D69" s="63"/>
      <c r="E69" s="63"/>
      <c r="F69" s="63"/>
      <c r="G69" s="63"/>
      <c r="H69" s="63"/>
      <c r="I69" s="63"/>
      <c r="J69" s="83"/>
      <c r="K69" s="69"/>
      <c r="L69" s="22"/>
      <c r="M69" s="1"/>
      <c r="N69" s="9"/>
    </row>
    <row r="70" spans="1:14" s="6" customFormat="1" ht="14.45" customHeight="1" x14ac:dyDescent="0.25">
      <c r="A70" s="96" t="s">
        <v>17</v>
      </c>
      <c r="B70" s="97"/>
      <c r="C70" s="97"/>
      <c r="D70" s="66"/>
      <c r="E70" s="66"/>
      <c r="F70" s="66"/>
      <c r="G70" s="66"/>
      <c r="H70" s="66"/>
      <c r="I70" s="66"/>
      <c r="J70" s="98"/>
      <c r="K70" s="71"/>
      <c r="L70" s="22"/>
      <c r="M70" s="1"/>
      <c r="N70" s="9"/>
    </row>
    <row r="71" spans="1:14" s="1" customFormat="1" ht="15.75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N71" s="9"/>
    </row>
    <row r="72" spans="1:14" s="44" customFormat="1" ht="15.75" x14ac:dyDescent="0.25">
      <c r="A72" s="278"/>
      <c r="B72" s="279"/>
      <c r="C72" s="279"/>
      <c r="D72" s="279"/>
      <c r="E72" s="279"/>
      <c r="F72" s="279"/>
      <c r="G72" s="279"/>
      <c r="H72" s="279"/>
      <c r="I72" s="279"/>
      <c r="J72" s="279"/>
      <c r="K72" s="280"/>
      <c r="L72" s="99"/>
      <c r="N72" s="45"/>
    </row>
    <row r="73" spans="1:14" s="44" customFormat="1" ht="15.75" x14ac:dyDescent="0.25">
      <c r="A73" s="281"/>
      <c r="B73" s="282"/>
      <c r="C73" s="282"/>
      <c r="D73" s="282"/>
      <c r="E73" s="282"/>
      <c r="F73" s="282"/>
      <c r="G73" s="282"/>
      <c r="H73" s="282"/>
      <c r="I73" s="282"/>
      <c r="J73" s="282"/>
      <c r="K73" s="283"/>
      <c r="L73" s="99"/>
      <c r="N73" s="45"/>
    </row>
    <row r="74" spans="1:14" s="44" customFormat="1" ht="15.75" x14ac:dyDescent="0.25">
      <c r="A74" s="284"/>
      <c r="B74" s="285"/>
      <c r="C74" s="285"/>
      <c r="D74" s="285"/>
      <c r="E74" s="285"/>
      <c r="F74" s="285"/>
      <c r="G74" s="285"/>
      <c r="H74" s="285"/>
      <c r="I74" s="285"/>
      <c r="J74" s="285"/>
      <c r="K74" s="286"/>
      <c r="L74" s="99"/>
      <c r="N74" s="45"/>
    </row>
    <row r="75" spans="1:14" s="44" customFormat="1" ht="15.75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N75" s="45"/>
    </row>
    <row r="76" spans="1:14" s="44" customFormat="1" ht="15.75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N76" s="45"/>
    </row>
  </sheetData>
  <mergeCells count="11">
    <mergeCell ref="A72:K74"/>
    <mergeCell ref="A1:K1"/>
    <mergeCell ref="A2:K2"/>
    <mergeCell ref="A60:G60"/>
    <mergeCell ref="A3:K3"/>
    <mergeCell ref="J6:K6"/>
    <mergeCell ref="J7:K7"/>
    <mergeCell ref="J5:K5"/>
    <mergeCell ref="J22:K22"/>
    <mergeCell ref="A29:D29"/>
    <mergeCell ref="C30:G30"/>
  </mergeCells>
  <phoneticPr fontId="0" type="noConversion"/>
  <conditionalFormatting sqref="J5:J7 M5:M7 J22 J26:J28">
    <cfRule type="cellIs" dxfId="0" priority="13" stopIfTrue="1" operator="equal">
      <formula>0</formula>
    </cfRule>
  </conditionalFormatting>
  <pageMargins left="0.5" right="0" top="0" bottom="0" header="0.5" footer="0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view="pageBreakPreview" topLeftCell="A25" zoomScale="115" zoomScaleSheetLayoutView="115" workbookViewId="0">
      <selection activeCell="D67" sqref="D67"/>
    </sheetView>
  </sheetViews>
  <sheetFormatPr defaultRowHeight="12.75" x14ac:dyDescent="0.2"/>
  <cols>
    <col min="1" max="1" width="28.5703125" style="154" customWidth="1"/>
    <col min="2" max="2" width="14.28515625" style="154" customWidth="1"/>
    <col min="3" max="3" width="6.28515625" style="154" customWidth="1"/>
    <col min="4" max="4" width="16.42578125" style="154" customWidth="1"/>
    <col min="5" max="5" width="13.5703125" style="154" bestFit="1" customWidth="1"/>
    <col min="6" max="6" width="7.5703125" style="154" customWidth="1"/>
    <col min="7" max="7" width="9.5703125" style="154" customWidth="1"/>
    <col min="8" max="8" width="12.140625" style="154" customWidth="1"/>
    <col min="9" max="9" width="13.85546875" style="154" customWidth="1"/>
    <col min="10" max="256" width="9.140625" style="154"/>
    <col min="257" max="257" width="28.5703125" style="154" customWidth="1"/>
    <col min="258" max="258" width="14.28515625" style="154" customWidth="1"/>
    <col min="259" max="259" width="6.28515625" style="154" customWidth="1"/>
    <col min="260" max="260" width="15.42578125" style="154" customWidth="1"/>
    <col min="261" max="261" width="13.5703125" style="154" bestFit="1" customWidth="1"/>
    <col min="262" max="262" width="7.5703125" style="154" customWidth="1"/>
    <col min="263" max="263" width="9.5703125" style="154" customWidth="1"/>
    <col min="264" max="264" width="12.140625" style="154" customWidth="1"/>
    <col min="265" max="265" width="13.85546875" style="154" customWidth="1"/>
    <col min="266" max="512" width="9.140625" style="154"/>
    <col min="513" max="513" width="28.5703125" style="154" customWidth="1"/>
    <col min="514" max="514" width="14.28515625" style="154" customWidth="1"/>
    <col min="515" max="515" width="6.28515625" style="154" customWidth="1"/>
    <col min="516" max="516" width="15.42578125" style="154" customWidth="1"/>
    <col min="517" max="517" width="13.5703125" style="154" bestFit="1" customWidth="1"/>
    <col min="518" max="518" width="7.5703125" style="154" customWidth="1"/>
    <col min="519" max="519" width="9.5703125" style="154" customWidth="1"/>
    <col min="520" max="520" width="12.140625" style="154" customWidth="1"/>
    <col min="521" max="521" width="13.85546875" style="154" customWidth="1"/>
    <col min="522" max="768" width="9.140625" style="154"/>
    <col min="769" max="769" width="28.5703125" style="154" customWidth="1"/>
    <col min="770" max="770" width="14.28515625" style="154" customWidth="1"/>
    <col min="771" max="771" width="6.28515625" style="154" customWidth="1"/>
    <col min="772" max="772" width="15.42578125" style="154" customWidth="1"/>
    <col min="773" max="773" width="13.5703125" style="154" bestFit="1" customWidth="1"/>
    <col min="774" max="774" width="7.5703125" style="154" customWidth="1"/>
    <col min="775" max="775" width="9.5703125" style="154" customWidth="1"/>
    <col min="776" max="776" width="12.140625" style="154" customWidth="1"/>
    <col min="777" max="777" width="13.85546875" style="154" customWidth="1"/>
    <col min="778" max="1024" width="9.140625" style="154"/>
    <col min="1025" max="1025" width="28.5703125" style="154" customWidth="1"/>
    <col min="1026" max="1026" width="14.28515625" style="154" customWidth="1"/>
    <col min="1027" max="1027" width="6.28515625" style="154" customWidth="1"/>
    <col min="1028" max="1028" width="15.42578125" style="154" customWidth="1"/>
    <col min="1029" max="1029" width="13.5703125" style="154" bestFit="1" customWidth="1"/>
    <col min="1030" max="1030" width="7.5703125" style="154" customWidth="1"/>
    <col min="1031" max="1031" width="9.5703125" style="154" customWidth="1"/>
    <col min="1032" max="1032" width="12.140625" style="154" customWidth="1"/>
    <col min="1033" max="1033" width="13.85546875" style="154" customWidth="1"/>
    <col min="1034" max="1280" width="9.140625" style="154"/>
    <col min="1281" max="1281" width="28.5703125" style="154" customWidth="1"/>
    <col min="1282" max="1282" width="14.28515625" style="154" customWidth="1"/>
    <col min="1283" max="1283" width="6.28515625" style="154" customWidth="1"/>
    <col min="1284" max="1284" width="15.42578125" style="154" customWidth="1"/>
    <col min="1285" max="1285" width="13.5703125" style="154" bestFit="1" customWidth="1"/>
    <col min="1286" max="1286" width="7.5703125" style="154" customWidth="1"/>
    <col min="1287" max="1287" width="9.5703125" style="154" customWidth="1"/>
    <col min="1288" max="1288" width="12.140625" style="154" customWidth="1"/>
    <col min="1289" max="1289" width="13.85546875" style="154" customWidth="1"/>
    <col min="1290" max="1536" width="9.140625" style="154"/>
    <col min="1537" max="1537" width="28.5703125" style="154" customWidth="1"/>
    <col min="1538" max="1538" width="14.28515625" style="154" customWidth="1"/>
    <col min="1539" max="1539" width="6.28515625" style="154" customWidth="1"/>
    <col min="1540" max="1540" width="15.42578125" style="154" customWidth="1"/>
    <col min="1541" max="1541" width="13.5703125" style="154" bestFit="1" customWidth="1"/>
    <col min="1542" max="1542" width="7.5703125" style="154" customWidth="1"/>
    <col min="1543" max="1543" width="9.5703125" style="154" customWidth="1"/>
    <col min="1544" max="1544" width="12.140625" style="154" customWidth="1"/>
    <col min="1545" max="1545" width="13.85546875" style="154" customWidth="1"/>
    <col min="1546" max="1792" width="9.140625" style="154"/>
    <col min="1793" max="1793" width="28.5703125" style="154" customWidth="1"/>
    <col min="1794" max="1794" width="14.28515625" style="154" customWidth="1"/>
    <col min="1795" max="1795" width="6.28515625" style="154" customWidth="1"/>
    <col min="1796" max="1796" width="15.42578125" style="154" customWidth="1"/>
    <col min="1797" max="1797" width="13.5703125" style="154" bestFit="1" customWidth="1"/>
    <col min="1798" max="1798" width="7.5703125" style="154" customWidth="1"/>
    <col min="1799" max="1799" width="9.5703125" style="154" customWidth="1"/>
    <col min="1800" max="1800" width="12.140625" style="154" customWidth="1"/>
    <col min="1801" max="1801" width="13.85546875" style="154" customWidth="1"/>
    <col min="1802" max="2048" width="9.140625" style="154"/>
    <col min="2049" max="2049" width="28.5703125" style="154" customWidth="1"/>
    <col min="2050" max="2050" width="14.28515625" style="154" customWidth="1"/>
    <col min="2051" max="2051" width="6.28515625" style="154" customWidth="1"/>
    <col min="2052" max="2052" width="15.42578125" style="154" customWidth="1"/>
    <col min="2053" max="2053" width="13.5703125" style="154" bestFit="1" customWidth="1"/>
    <col min="2054" max="2054" width="7.5703125" style="154" customWidth="1"/>
    <col min="2055" max="2055" width="9.5703125" style="154" customWidth="1"/>
    <col min="2056" max="2056" width="12.140625" style="154" customWidth="1"/>
    <col min="2057" max="2057" width="13.85546875" style="154" customWidth="1"/>
    <col min="2058" max="2304" width="9.140625" style="154"/>
    <col min="2305" max="2305" width="28.5703125" style="154" customWidth="1"/>
    <col min="2306" max="2306" width="14.28515625" style="154" customWidth="1"/>
    <col min="2307" max="2307" width="6.28515625" style="154" customWidth="1"/>
    <col min="2308" max="2308" width="15.42578125" style="154" customWidth="1"/>
    <col min="2309" max="2309" width="13.5703125" style="154" bestFit="1" customWidth="1"/>
    <col min="2310" max="2310" width="7.5703125" style="154" customWidth="1"/>
    <col min="2311" max="2311" width="9.5703125" style="154" customWidth="1"/>
    <col min="2312" max="2312" width="12.140625" style="154" customWidth="1"/>
    <col min="2313" max="2313" width="13.85546875" style="154" customWidth="1"/>
    <col min="2314" max="2560" width="9.140625" style="154"/>
    <col min="2561" max="2561" width="28.5703125" style="154" customWidth="1"/>
    <col min="2562" max="2562" width="14.28515625" style="154" customWidth="1"/>
    <col min="2563" max="2563" width="6.28515625" style="154" customWidth="1"/>
    <col min="2564" max="2564" width="15.42578125" style="154" customWidth="1"/>
    <col min="2565" max="2565" width="13.5703125" style="154" bestFit="1" customWidth="1"/>
    <col min="2566" max="2566" width="7.5703125" style="154" customWidth="1"/>
    <col min="2567" max="2567" width="9.5703125" style="154" customWidth="1"/>
    <col min="2568" max="2568" width="12.140625" style="154" customWidth="1"/>
    <col min="2569" max="2569" width="13.85546875" style="154" customWidth="1"/>
    <col min="2570" max="2816" width="9.140625" style="154"/>
    <col min="2817" max="2817" width="28.5703125" style="154" customWidth="1"/>
    <col min="2818" max="2818" width="14.28515625" style="154" customWidth="1"/>
    <col min="2819" max="2819" width="6.28515625" style="154" customWidth="1"/>
    <col min="2820" max="2820" width="15.42578125" style="154" customWidth="1"/>
    <col min="2821" max="2821" width="13.5703125" style="154" bestFit="1" customWidth="1"/>
    <col min="2822" max="2822" width="7.5703125" style="154" customWidth="1"/>
    <col min="2823" max="2823" width="9.5703125" style="154" customWidth="1"/>
    <col min="2824" max="2824" width="12.140625" style="154" customWidth="1"/>
    <col min="2825" max="2825" width="13.85546875" style="154" customWidth="1"/>
    <col min="2826" max="3072" width="9.140625" style="154"/>
    <col min="3073" max="3073" width="28.5703125" style="154" customWidth="1"/>
    <col min="3074" max="3074" width="14.28515625" style="154" customWidth="1"/>
    <col min="3075" max="3075" width="6.28515625" style="154" customWidth="1"/>
    <col min="3076" max="3076" width="15.42578125" style="154" customWidth="1"/>
    <col min="3077" max="3077" width="13.5703125" style="154" bestFit="1" customWidth="1"/>
    <col min="3078" max="3078" width="7.5703125" style="154" customWidth="1"/>
    <col min="3079" max="3079" width="9.5703125" style="154" customWidth="1"/>
    <col min="3080" max="3080" width="12.140625" style="154" customWidth="1"/>
    <col min="3081" max="3081" width="13.85546875" style="154" customWidth="1"/>
    <col min="3082" max="3328" width="9.140625" style="154"/>
    <col min="3329" max="3329" width="28.5703125" style="154" customWidth="1"/>
    <col min="3330" max="3330" width="14.28515625" style="154" customWidth="1"/>
    <col min="3331" max="3331" width="6.28515625" style="154" customWidth="1"/>
    <col min="3332" max="3332" width="15.42578125" style="154" customWidth="1"/>
    <col min="3333" max="3333" width="13.5703125" style="154" bestFit="1" customWidth="1"/>
    <col min="3334" max="3334" width="7.5703125" style="154" customWidth="1"/>
    <col min="3335" max="3335" width="9.5703125" style="154" customWidth="1"/>
    <col min="3336" max="3336" width="12.140625" style="154" customWidth="1"/>
    <col min="3337" max="3337" width="13.85546875" style="154" customWidth="1"/>
    <col min="3338" max="3584" width="9.140625" style="154"/>
    <col min="3585" max="3585" width="28.5703125" style="154" customWidth="1"/>
    <col min="3586" max="3586" width="14.28515625" style="154" customWidth="1"/>
    <col min="3587" max="3587" width="6.28515625" style="154" customWidth="1"/>
    <col min="3588" max="3588" width="15.42578125" style="154" customWidth="1"/>
    <col min="3589" max="3589" width="13.5703125" style="154" bestFit="1" customWidth="1"/>
    <col min="3590" max="3590" width="7.5703125" style="154" customWidth="1"/>
    <col min="3591" max="3591" width="9.5703125" style="154" customWidth="1"/>
    <col min="3592" max="3592" width="12.140625" style="154" customWidth="1"/>
    <col min="3593" max="3593" width="13.85546875" style="154" customWidth="1"/>
    <col min="3594" max="3840" width="9.140625" style="154"/>
    <col min="3841" max="3841" width="28.5703125" style="154" customWidth="1"/>
    <col min="3842" max="3842" width="14.28515625" style="154" customWidth="1"/>
    <col min="3843" max="3843" width="6.28515625" style="154" customWidth="1"/>
    <col min="3844" max="3844" width="15.42578125" style="154" customWidth="1"/>
    <col min="3845" max="3845" width="13.5703125" style="154" bestFit="1" customWidth="1"/>
    <col min="3846" max="3846" width="7.5703125" style="154" customWidth="1"/>
    <col min="3847" max="3847" width="9.5703125" style="154" customWidth="1"/>
    <col min="3848" max="3848" width="12.140625" style="154" customWidth="1"/>
    <col min="3849" max="3849" width="13.85546875" style="154" customWidth="1"/>
    <col min="3850" max="4096" width="9.140625" style="154"/>
    <col min="4097" max="4097" width="28.5703125" style="154" customWidth="1"/>
    <col min="4098" max="4098" width="14.28515625" style="154" customWidth="1"/>
    <col min="4099" max="4099" width="6.28515625" style="154" customWidth="1"/>
    <col min="4100" max="4100" width="15.42578125" style="154" customWidth="1"/>
    <col min="4101" max="4101" width="13.5703125" style="154" bestFit="1" customWidth="1"/>
    <col min="4102" max="4102" width="7.5703125" style="154" customWidth="1"/>
    <col min="4103" max="4103" width="9.5703125" style="154" customWidth="1"/>
    <col min="4104" max="4104" width="12.140625" style="154" customWidth="1"/>
    <col min="4105" max="4105" width="13.85546875" style="154" customWidth="1"/>
    <col min="4106" max="4352" width="9.140625" style="154"/>
    <col min="4353" max="4353" width="28.5703125" style="154" customWidth="1"/>
    <col min="4354" max="4354" width="14.28515625" style="154" customWidth="1"/>
    <col min="4355" max="4355" width="6.28515625" style="154" customWidth="1"/>
    <col min="4356" max="4356" width="15.42578125" style="154" customWidth="1"/>
    <col min="4357" max="4357" width="13.5703125" style="154" bestFit="1" customWidth="1"/>
    <col min="4358" max="4358" width="7.5703125" style="154" customWidth="1"/>
    <col min="4359" max="4359" width="9.5703125" style="154" customWidth="1"/>
    <col min="4360" max="4360" width="12.140625" style="154" customWidth="1"/>
    <col min="4361" max="4361" width="13.85546875" style="154" customWidth="1"/>
    <col min="4362" max="4608" width="9.140625" style="154"/>
    <col min="4609" max="4609" width="28.5703125" style="154" customWidth="1"/>
    <col min="4610" max="4610" width="14.28515625" style="154" customWidth="1"/>
    <col min="4611" max="4611" width="6.28515625" style="154" customWidth="1"/>
    <col min="4612" max="4612" width="15.42578125" style="154" customWidth="1"/>
    <col min="4613" max="4613" width="13.5703125" style="154" bestFit="1" customWidth="1"/>
    <col min="4614" max="4614" width="7.5703125" style="154" customWidth="1"/>
    <col min="4615" max="4615" width="9.5703125" style="154" customWidth="1"/>
    <col min="4616" max="4616" width="12.140625" style="154" customWidth="1"/>
    <col min="4617" max="4617" width="13.85546875" style="154" customWidth="1"/>
    <col min="4618" max="4864" width="9.140625" style="154"/>
    <col min="4865" max="4865" width="28.5703125" style="154" customWidth="1"/>
    <col min="4866" max="4866" width="14.28515625" style="154" customWidth="1"/>
    <col min="4867" max="4867" width="6.28515625" style="154" customWidth="1"/>
    <col min="4868" max="4868" width="15.42578125" style="154" customWidth="1"/>
    <col min="4869" max="4869" width="13.5703125" style="154" bestFit="1" customWidth="1"/>
    <col min="4870" max="4870" width="7.5703125" style="154" customWidth="1"/>
    <col min="4871" max="4871" width="9.5703125" style="154" customWidth="1"/>
    <col min="4872" max="4872" width="12.140625" style="154" customWidth="1"/>
    <col min="4873" max="4873" width="13.85546875" style="154" customWidth="1"/>
    <col min="4874" max="5120" width="9.140625" style="154"/>
    <col min="5121" max="5121" width="28.5703125" style="154" customWidth="1"/>
    <col min="5122" max="5122" width="14.28515625" style="154" customWidth="1"/>
    <col min="5123" max="5123" width="6.28515625" style="154" customWidth="1"/>
    <col min="5124" max="5124" width="15.42578125" style="154" customWidth="1"/>
    <col min="5125" max="5125" width="13.5703125" style="154" bestFit="1" customWidth="1"/>
    <col min="5126" max="5126" width="7.5703125" style="154" customWidth="1"/>
    <col min="5127" max="5127" width="9.5703125" style="154" customWidth="1"/>
    <col min="5128" max="5128" width="12.140625" style="154" customWidth="1"/>
    <col min="5129" max="5129" width="13.85546875" style="154" customWidth="1"/>
    <col min="5130" max="5376" width="9.140625" style="154"/>
    <col min="5377" max="5377" width="28.5703125" style="154" customWidth="1"/>
    <col min="5378" max="5378" width="14.28515625" style="154" customWidth="1"/>
    <col min="5379" max="5379" width="6.28515625" style="154" customWidth="1"/>
    <col min="5380" max="5380" width="15.42578125" style="154" customWidth="1"/>
    <col min="5381" max="5381" width="13.5703125" style="154" bestFit="1" customWidth="1"/>
    <col min="5382" max="5382" width="7.5703125" style="154" customWidth="1"/>
    <col min="5383" max="5383" width="9.5703125" style="154" customWidth="1"/>
    <col min="5384" max="5384" width="12.140625" style="154" customWidth="1"/>
    <col min="5385" max="5385" width="13.85546875" style="154" customWidth="1"/>
    <col min="5386" max="5632" width="9.140625" style="154"/>
    <col min="5633" max="5633" width="28.5703125" style="154" customWidth="1"/>
    <col min="5634" max="5634" width="14.28515625" style="154" customWidth="1"/>
    <col min="5635" max="5635" width="6.28515625" style="154" customWidth="1"/>
    <col min="5636" max="5636" width="15.42578125" style="154" customWidth="1"/>
    <col min="5637" max="5637" width="13.5703125" style="154" bestFit="1" customWidth="1"/>
    <col min="5638" max="5638" width="7.5703125" style="154" customWidth="1"/>
    <col min="5639" max="5639" width="9.5703125" style="154" customWidth="1"/>
    <col min="5640" max="5640" width="12.140625" style="154" customWidth="1"/>
    <col min="5641" max="5641" width="13.85546875" style="154" customWidth="1"/>
    <col min="5642" max="5888" width="9.140625" style="154"/>
    <col min="5889" max="5889" width="28.5703125" style="154" customWidth="1"/>
    <col min="5890" max="5890" width="14.28515625" style="154" customWidth="1"/>
    <col min="5891" max="5891" width="6.28515625" style="154" customWidth="1"/>
    <col min="5892" max="5892" width="15.42578125" style="154" customWidth="1"/>
    <col min="5893" max="5893" width="13.5703125" style="154" bestFit="1" customWidth="1"/>
    <col min="5894" max="5894" width="7.5703125" style="154" customWidth="1"/>
    <col min="5895" max="5895" width="9.5703125" style="154" customWidth="1"/>
    <col min="5896" max="5896" width="12.140625" style="154" customWidth="1"/>
    <col min="5897" max="5897" width="13.85546875" style="154" customWidth="1"/>
    <col min="5898" max="6144" width="9.140625" style="154"/>
    <col min="6145" max="6145" width="28.5703125" style="154" customWidth="1"/>
    <col min="6146" max="6146" width="14.28515625" style="154" customWidth="1"/>
    <col min="6147" max="6147" width="6.28515625" style="154" customWidth="1"/>
    <col min="6148" max="6148" width="15.42578125" style="154" customWidth="1"/>
    <col min="6149" max="6149" width="13.5703125" style="154" bestFit="1" customWidth="1"/>
    <col min="6150" max="6150" width="7.5703125" style="154" customWidth="1"/>
    <col min="6151" max="6151" width="9.5703125" style="154" customWidth="1"/>
    <col min="6152" max="6152" width="12.140625" style="154" customWidth="1"/>
    <col min="6153" max="6153" width="13.85546875" style="154" customWidth="1"/>
    <col min="6154" max="6400" width="9.140625" style="154"/>
    <col min="6401" max="6401" width="28.5703125" style="154" customWidth="1"/>
    <col min="6402" max="6402" width="14.28515625" style="154" customWidth="1"/>
    <col min="6403" max="6403" width="6.28515625" style="154" customWidth="1"/>
    <col min="6404" max="6404" width="15.42578125" style="154" customWidth="1"/>
    <col min="6405" max="6405" width="13.5703125" style="154" bestFit="1" customWidth="1"/>
    <col min="6406" max="6406" width="7.5703125" style="154" customWidth="1"/>
    <col min="6407" max="6407" width="9.5703125" style="154" customWidth="1"/>
    <col min="6408" max="6408" width="12.140625" style="154" customWidth="1"/>
    <col min="6409" max="6409" width="13.85546875" style="154" customWidth="1"/>
    <col min="6410" max="6656" width="9.140625" style="154"/>
    <col min="6657" max="6657" width="28.5703125" style="154" customWidth="1"/>
    <col min="6658" max="6658" width="14.28515625" style="154" customWidth="1"/>
    <col min="6659" max="6659" width="6.28515625" style="154" customWidth="1"/>
    <col min="6660" max="6660" width="15.42578125" style="154" customWidth="1"/>
    <col min="6661" max="6661" width="13.5703125" style="154" bestFit="1" customWidth="1"/>
    <col min="6662" max="6662" width="7.5703125" style="154" customWidth="1"/>
    <col min="6663" max="6663" width="9.5703125" style="154" customWidth="1"/>
    <col min="6664" max="6664" width="12.140625" style="154" customWidth="1"/>
    <col min="6665" max="6665" width="13.85546875" style="154" customWidth="1"/>
    <col min="6666" max="6912" width="9.140625" style="154"/>
    <col min="6913" max="6913" width="28.5703125" style="154" customWidth="1"/>
    <col min="6914" max="6914" width="14.28515625" style="154" customWidth="1"/>
    <col min="6915" max="6915" width="6.28515625" style="154" customWidth="1"/>
    <col min="6916" max="6916" width="15.42578125" style="154" customWidth="1"/>
    <col min="6917" max="6917" width="13.5703125" style="154" bestFit="1" customWidth="1"/>
    <col min="6918" max="6918" width="7.5703125" style="154" customWidth="1"/>
    <col min="6919" max="6919" width="9.5703125" style="154" customWidth="1"/>
    <col min="6920" max="6920" width="12.140625" style="154" customWidth="1"/>
    <col min="6921" max="6921" width="13.85546875" style="154" customWidth="1"/>
    <col min="6922" max="7168" width="9.140625" style="154"/>
    <col min="7169" max="7169" width="28.5703125" style="154" customWidth="1"/>
    <col min="7170" max="7170" width="14.28515625" style="154" customWidth="1"/>
    <col min="7171" max="7171" width="6.28515625" style="154" customWidth="1"/>
    <col min="7172" max="7172" width="15.42578125" style="154" customWidth="1"/>
    <col min="7173" max="7173" width="13.5703125" style="154" bestFit="1" customWidth="1"/>
    <col min="7174" max="7174" width="7.5703125" style="154" customWidth="1"/>
    <col min="7175" max="7175" width="9.5703125" style="154" customWidth="1"/>
    <col min="7176" max="7176" width="12.140625" style="154" customWidth="1"/>
    <col min="7177" max="7177" width="13.85546875" style="154" customWidth="1"/>
    <col min="7178" max="7424" width="9.140625" style="154"/>
    <col min="7425" max="7425" width="28.5703125" style="154" customWidth="1"/>
    <col min="7426" max="7426" width="14.28515625" style="154" customWidth="1"/>
    <col min="7427" max="7427" width="6.28515625" style="154" customWidth="1"/>
    <col min="7428" max="7428" width="15.42578125" style="154" customWidth="1"/>
    <col min="7429" max="7429" width="13.5703125" style="154" bestFit="1" customWidth="1"/>
    <col min="7430" max="7430" width="7.5703125" style="154" customWidth="1"/>
    <col min="7431" max="7431" width="9.5703125" style="154" customWidth="1"/>
    <col min="7432" max="7432" width="12.140625" style="154" customWidth="1"/>
    <col min="7433" max="7433" width="13.85546875" style="154" customWidth="1"/>
    <col min="7434" max="7680" width="9.140625" style="154"/>
    <col min="7681" max="7681" width="28.5703125" style="154" customWidth="1"/>
    <col min="7682" max="7682" width="14.28515625" style="154" customWidth="1"/>
    <col min="7683" max="7683" width="6.28515625" style="154" customWidth="1"/>
    <col min="7684" max="7684" width="15.42578125" style="154" customWidth="1"/>
    <col min="7685" max="7685" width="13.5703125" style="154" bestFit="1" customWidth="1"/>
    <col min="7686" max="7686" width="7.5703125" style="154" customWidth="1"/>
    <col min="7687" max="7687" width="9.5703125" style="154" customWidth="1"/>
    <col min="7688" max="7688" width="12.140625" style="154" customWidth="1"/>
    <col min="7689" max="7689" width="13.85546875" style="154" customWidth="1"/>
    <col min="7690" max="7936" width="9.140625" style="154"/>
    <col min="7937" max="7937" width="28.5703125" style="154" customWidth="1"/>
    <col min="7938" max="7938" width="14.28515625" style="154" customWidth="1"/>
    <col min="7939" max="7939" width="6.28515625" style="154" customWidth="1"/>
    <col min="7940" max="7940" width="15.42578125" style="154" customWidth="1"/>
    <col min="7941" max="7941" width="13.5703125" style="154" bestFit="1" customWidth="1"/>
    <col min="7942" max="7942" width="7.5703125" style="154" customWidth="1"/>
    <col min="7943" max="7943" width="9.5703125" style="154" customWidth="1"/>
    <col min="7944" max="7944" width="12.140625" style="154" customWidth="1"/>
    <col min="7945" max="7945" width="13.85546875" style="154" customWidth="1"/>
    <col min="7946" max="8192" width="9.140625" style="154"/>
    <col min="8193" max="8193" width="28.5703125" style="154" customWidth="1"/>
    <col min="8194" max="8194" width="14.28515625" style="154" customWidth="1"/>
    <col min="8195" max="8195" width="6.28515625" style="154" customWidth="1"/>
    <col min="8196" max="8196" width="15.42578125" style="154" customWidth="1"/>
    <col min="8197" max="8197" width="13.5703125" style="154" bestFit="1" customWidth="1"/>
    <col min="8198" max="8198" width="7.5703125" style="154" customWidth="1"/>
    <col min="8199" max="8199" width="9.5703125" style="154" customWidth="1"/>
    <col min="8200" max="8200" width="12.140625" style="154" customWidth="1"/>
    <col min="8201" max="8201" width="13.85546875" style="154" customWidth="1"/>
    <col min="8202" max="8448" width="9.140625" style="154"/>
    <col min="8449" max="8449" width="28.5703125" style="154" customWidth="1"/>
    <col min="8450" max="8450" width="14.28515625" style="154" customWidth="1"/>
    <col min="8451" max="8451" width="6.28515625" style="154" customWidth="1"/>
    <col min="8452" max="8452" width="15.42578125" style="154" customWidth="1"/>
    <col min="8453" max="8453" width="13.5703125" style="154" bestFit="1" customWidth="1"/>
    <col min="8454" max="8454" width="7.5703125" style="154" customWidth="1"/>
    <col min="8455" max="8455" width="9.5703125" style="154" customWidth="1"/>
    <col min="8456" max="8456" width="12.140625" style="154" customWidth="1"/>
    <col min="8457" max="8457" width="13.85546875" style="154" customWidth="1"/>
    <col min="8458" max="8704" width="9.140625" style="154"/>
    <col min="8705" max="8705" width="28.5703125" style="154" customWidth="1"/>
    <col min="8706" max="8706" width="14.28515625" style="154" customWidth="1"/>
    <col min="8707" max="8707" width="6.28515625" style="154" customWidth="1"/>
    <col min="8708" max="8708" width="15.42578125" style="154" customWidth="1"/>
    <col min="8709" max="8709" width="13.5703125" style="154" bestFit="1" customWidth="1"/>
    <col min="8710" max="8710" width="7.5703125" style="154" customWidth="1"/>
    <col min="8711" max="8711" width="9.5703125" style="154" customWidth="1"/>
    <col min="8712" max="8712" width="12.140625" style="154" customWidth="1"/>
    <col min="8713" max="8713" width="13.85546875" style="154" customWidth="1"/>
    <col min="8714" max="8960" width="9.140625" style="154"/>
    <col min="8961" max="8961" width="28.5703125" style="154" customWidth="1"/>
    <col min="8962" max="8962" width="14.28515625" style="154" customWidth="1"/>
    <col min="8963" max="8963" width="6.28515625" style="154" customWidth="1"/>
    <col min="8964" max="8964" width="15.42578125" style="154" customWidth="1"/>
    <col min="8965" max="8965" width="13.5703125" style="154" bestFit="1" customWidth="1"/>
    <col min="8966" max="8966" width="7.5703125" style="154" customWidth="1"/>
    <col min="8967" max="8967" width="9.5703125" style="154" customWidth="1"/>
    <col min="8968" max="8968" width="12.140625" style="154" customWidth="1"/>
    <col min="8969" max="8969" width="13.85546875" style="154" customWidth="1"/>
    <col min="8970" max="9216" width="9.140625" style="154"/>
    <col min="9217" max="9217" width="28.5703125" style="154" customWidth="1"/>
    <col min="9218" max="9218" width="14.28515625" style="154" customWidth="1"/>
    <col min="9219" max="9219" width="6.28515625" style="154" customWidth="1"/>
    <col min="9220" max="9220" width="15.42578125" style="154" customWidth="1"/>
    <col min="9221" max="9221" width="13.5703125" style="154" bestFit="1" customWidth="1"/>
    <col min="9222" max="9222" width="7.5703125" style="154" customWidth="1"/>
    <col min="9223" max="9223" width="9.5703125" style="154" customWidth="1"/>
    <col min="9224" max="9224" width="12.140625" style="154" customWidth="1"/>
    <col min="9225" max="9225" width="13.85546875" style="154" customWidth="1"/>
    <col min="9226" max="9472" width="9.140625" style="154"/>
    <col min="9473" max="9473" width="28.5703125" style="154" customWidth="1"/>
    <col min="9474" max="9474" width="14.28515625" style="154" customWidth="1"/>
    <col min="9475" max="9475" width="6.28515625" style="154" customWidth="1"/>
    <col min="9476" max="9476" width="15.42578125" style="154" customWidth="1"/>
    <col min="9477" max="9477" width="13.5703125" style="154" bestFit="1" customWidth="1"/>
    <col min="9478" max="9478" width="7.5703125" style="154" customWidth="1"/>
    <col min="9479" max="9479" width="9.5703125" style="154" customWidth="1"/>
    <col min="9480" max="9480" width="12.140625" style="154" customWidth="1"/>
    <col min="9481" max="9481" width="13.85546875" style="154" customWidth="1"/>
    <col min="9482" max="9728" width="9.140625" style="154"/>
    <col min="9729" max="9729" width="28.5703125" style="154" customWidth="1"/>
    <col min="9730" max="9730" width="14.28515625" style="154" customWidth="1"/>
    <col min="9731" max="9731" width="6.28515625" style="154" customWidth="1"/>
    <col min="9732" max="9732" width="15.42578125" style="154" customWidth="1"/>
    <col min="9733" max="9733" width="13.5703125" style="154" bestFit="1" customWidth="1"/>
    <col min="9734" max="9734" width="7.5703125" style="154" customWidth="1"/>
    <col min="9735" max="9735" width="9.5703125" style="154" customWidth="1"/>
    <col min="9736" max="9736" width="12.140625" style="154" customWidth="1"/>
    <col min="9737" max="9737" width="13.85546875" style="154" customWidth="1"/>
    <col min="9738" max="9984" width="9.140625" style="154"/>
    <col min="9985" max="9985" width="28.5703125" style="154" customWidth="1"/>
    <col min="9986" max="9986" width="14.28515625" style="154" customWidth="1"/>
    <col min="9987" max="9987" width="6.28515625" style="154" customWidth="1"/>
    <col min="9988" max="9988" width="15.42578125" style="154" customWidth="1"/>
    <col min="9989" max="9989" width="13.5703125" style="154" bestFit="1" customWidth="1"/>
    <col min="9990" max="9990" width="7.5703125" style="154" customWidth="1"/>
    <col min="9991" max="9991" width="9.5703125" style="154" customWidth="1"/>
    <col min="9992" max="9992" width="12.140625" style="154" customWidth="1"/>
    <col min="9993" max="9993" width="13.85546875" style="154" customWidth="1"/>
    <col min="9994" max="10240" width="9.140625" style="154"/>
    <col min="10241" max="10241" width="28.5703125" style="154" customWidth="1"/>
    <col min="10242" max="10242" width="14.28515625" style="154" customWidth="1"/>
    <col min="10243" max="10243" width="6.28515625" style="154" customWidth="1"/>
    <col min="10244" max="10244" width="15.42578125" style="154" customWidth="1"/>
    <col min="10245" max="10245" width="13.5703125" style="154" bestFit="1" customWidth="1"/>
    <col min="10246" max="10246" width="7.5703125" style="154" customWidth="1"/>
    <col min="10247" max="10247" width="9.5703125" style="154" customWidth="1"/>
    <col min="10248" max="10248" width="12.140625" style="154" customWidth="1"/>
    <col min="10249" max="10249" width="13.85546875" style="154" customWidth="1"/>
    <col min="10250" max="10496" width="9.140625" style="154"/>
    <col min="10497" max="10497" width="28.5703125" style="154" customWidth="1"/>
    <col min="10498" max="10498" width="14.28515625" style="154" customWidth="1"/>
    <col min="10499" max="10499" width="6.28515625" style="154" customWidth="1"/>
    <col min="10500" max="10500" width="15.42578125" style="154" customWidth="1"/>
    <col min="10501" max="10501" width="13.5703125" style="154" bestFit="1" customWidth="1"/>
    <col min="10502" max="10502" width="7.5703125" style="154" customWidth="1"/>
    <col min="10503" max="10503" width="9.5703125" style="154" customWidth="1"/>
    <col min="10504" max="10504" width="12.140625" style="154" customWidth="1"/>
    <col min="10505" max="10505" width="13.85546875" style="154" customWidth="1"/>
    <col min="10506" max="10752" width="9.140625" style="154"/>
    <col min="10753" max="10753" width="28.5703125" style="154" customWidth="1"/>
    <col min="10754" max="10754" width="14.28515625" style="154" customWidth="1"/>
    <col min="10755" max="10755" width="6.28515625" style="154" customWidth="1"/>
    <col min="10756" max="10756" width="15.42578125" style="154" customWidth="1"/>
    <col min="10757" max="10757" width="13.5703125" style="154" bestFit="1" customWidth="1"/>
    <col min="10758" max="10758" width="7.5703125" style="154" customWidth="1"/>
    <col min="10759" max="10759" width="9.5703125" style="154" customWidth="1"/>
    <col min="10760" max="10760" width="12.140625" style="154" customWidth="1"/>
    <col min="10761" max="10761" width="13.85546875" style="154" customWidth="1"/>
    <col min="10762" max="11008" width="9.140625" style="154"/>
    <col min="11009" max="11009" width="28.5703125" style="154" customWidth="1"/>
    <col min="11010" max="11010" width="14.28515625" style="154" customWidth="1"/>
    <col min="11011" max="11011" width="6.28515625" style="154" customWidth="1"/>
    <col min="11012" max="11012" width="15.42578125" style="154" customWidth="1"/>
    <col min="11013" max="11013" width="13.5703125" style="154" bestFit="1" customWidth="1"/>
    <col min="11014" max="11014" width="7.5703125" style="154" customWidth="1"/>
    <col min="11015" max="11015" width="9.5703125" style="154" customWidth="1"/>
    <col min="11016" max="11016" width="12.140625" style="154" customWidth="1"/>
    <col min="11017" max="11017" width="13.85546875" style="154" customWidth="1"/>
    <col min="11018" max="11264" width="9.140625" style="154"/>
    <col min="11265" max="11265" width="28.5703125" style="154" customWidth="1"/>
    <col min="11266" max="11266" width="14.28515625" style="154" customWidth="1"/>
    <col min="11267" max="11267" width="6.28515625" style="154" customWidth="1"/>
    <col min="11268" max="11268" width="15.42578125" style="154" customWidth="1"/>
    <col min="11269" max="11269" width="13.5703125" style="154" bestFit="1" customWidth="1"/>
    <col min="11270" max="11270" width="7.5703125" style="154" customWidth="1"/>
    <col min="11271" max="11271" width="9.5703125" style="154" customWidth="1"/>
    <col min="11272" max="11272" width="12.140625" style="154" customWidth="1"/>
    <col min="11273" max="11273" width="13.85546875" style="154" customWidth="1"/>
    <col min="11274" max="11520" width="9.140625" style="154"/>
    <col min="11521" max="11521" width="28.5703125" style="154" customWidth="1"/>
    <col min="11522" max="11522" width="14.28515625" style="154" customWidth="1"/>
    <col min="11523" max="11523" width="6.28515625" style="154" customWidth="1"/>
    <col min="11524" max="11524" width="15.42578125" style="154" customWidth="1"/>
    <col min="11525" max="11525" width="13.5703125" style="154" bestFit="1" customWidth="1"/>
    <col min="11526" max="11526" width="7.5703125" style="154" customWidth="1"/>
    <col min="11527" max="11527" width="9.5703125" style="154" customWidth="1"/>
    <col min="11528" max="11528" width="12.140625" style="154" customWidth="1"/>
    <col min="11529" max="11529" width="13.85546875" style="154" customWidth="1"/>
    <col min="11530" max="11776" width="9.140625" style="154"/>
    <col min="11777" max="11777" width="28.5703125" style="154" customWidth="1"/>
    <col min="11778" max="11778" width="14.28515625" style="154" customWidth="1"/>
    <col min="11779" max="11779" width="6.28515625" style="154" customWidth="1"/>
    <col min="11780" max="11780" width="15.42578125" style="154" customWidth="1"/>
    <col min="11781" max="11781" width="13.5703125" style="154" bestFit="1" customWidth="1"/>
    <col min="11782" max="11782" width="7.5703125" style="154" customWidth="1"/>
    <col min="11783" max="11783" width="9.5703125" style="154" customWidth="1"/>
    <col min="11784" max="11784" width="12.140625" style="154" customWidth="1"/>
    <col min="11785" max="11785" width="13.85546875" style="154" customWidth="1"/>
    <col min="11786" max="12032" width="9.140625" style="154"/>
    <col min="12033" max="12033" width="28.5703125" style="154" customWidth="1"/>
    <col min="12034" max="12034" width="14.28515625" style="154" customWidth="1"/>
    <col min="12035" max="12035" width="6.28515625" style="154" customWidth="1"/>
    <col min="12036" max="12036" width="15.42578125" style="154" customWidth="1"/>
    <col min="12037" max="12037" width="13.5703125" style="154" bestFit="1" customWidth="1"/>
    <col min="12038" max="12038" width="7.5703125" style="154" customWidth="1"/>
    <col min="12039" max="12039" width="9.5703125" style="154" customWidth="1"/>
    <col min="12040" max="12040" width="12.140625" style="154" customWidth="1"/>
    <col min="12041" max="12041" width="13.85546875" style="154" customWidth="1"/>
    <col min="12042" max="12288" width="9.140625" style="154"/>
    <col min="12289" max="12289" width="28.5703125" style="154" customWidth="1"/>
    <col min="12290" max="12290" width="14.28515625" style="154" customWidth="1"/>
    <col min="12291" max="12291" width="6.28515625" style="154" customWidth="1"/>
    <col min="12292" max="12292" width="15.42578125" style="154" customWidth="1"/>
    <col min="12293" max="12293" width="13.5703125" style="154" bestFit="1" customWidth="1"/>
    <col min="12294" max="12294" width="7.5703125" style="154" customWidth="1"/>
    <col min="12295" max="12295" width="9.5703125" style="154" customWidth="1"/>
    <col min="12296" max="12296" width="12.140625" style="154" customWidth="1"/>
    <col min="12297" max="12297" width="13.85546875" style="154" customWidth="1"/>
    <col min="12298" max="12544" width="9.140625" style="154"/>
    <col min="12545" max="12545" width="28.5703125" style="154" customWidth="1"/>
    <col min="12546" max="12546" width="14.28515625" style="154" customWidth="1"/>
    <col min="12547" max="12547" width="6.28515625" style="154" customWidth="1"/>
    <col min="12548" max="12548" width="15.42578125" style="154" customWidth="1"/>
    <col min="12549" max="12549" width="13.5703125" style="154" bestFit="1" customWidth="1"/>
    <col min="12550" max="12550" width="7.5703125" style="154" customWidth="1"/>
    <col min="12551" max="12551" width="9.5703125" style="154" customWidth="1"/>
    <col min="12552" max="12552" width="12.140625" style="154" customWidth="1"/>
    <col min="12553" max="12553" width="13.85546875" style="154" customWidth="1"/>
    <col min="12554" max="12800" width="9.140625" style="154"/>
    <col min="12801" max="12801" width="28.5703125" style="154" customWidth="1"/>
    <col min="12802" max="12802" width="14.28515625" style="154" customWidth="1"/>
    <col min="12803" max="12803" width="6.28515625" style="154" customWidth="1"/>
    <col min="12804" max="12804" width="15.42578125" style="154" customWidth="1"/>
    <col min="12805" max="12805" width="13.5703125" style="154" bestFit="1" customWidth="1"/>
    <col min="12806" max="12806" width="7.5703125" style="154" customWidth="1"/>
    <col min="12807" max="12807" width="9.5703125" style="154" customWidth="1"/>
    <col min="12808" max="12808" width="12.140625" style="154" customWidth="1"/>
    <col min="12809" max="12809" width="13.85546875" style="154" customWidth="1"/>
    <col min="12810" max="13056" width="9.140625" style="154"/>
    <col min="13057" max="13057" width="28.5703125" style="154" customWidth="1"/>
    <col min="13058" max="13058" width="14.28515625" style="154" customWidth="1"/>
    <col min="13059" max="13059" width="6.28515625" style="154" customWidth="1"/>
    <col min="13060" max="13060" width="15.42578125" style="154" customWidth="1"/>
    <col min="13061" max="13061" width="13.5703125" style="154" bestFit="1" customWidth="1"/>
    <col min="13062" max="13062" width="7.5703125" style="154" customWidth="1"/>
    <col min="13063" max="13063" width="9.5703125" style="154" customWidth="1"/>
    <col min="13064" max="13064" width="12.140625" style="154" customWidth="1"/>
    <col min="13065" max="13065" width="13.85546875" style="154" customWidth="1"/>
    <col min="13066" max="13312" width="9.140625" style="154"/>
    <col min="13313" max="13313" width="28.5703125" style="154" customWidth="1"/>
    <col min="13314" max="13314" width="14.28515625" style="154" customWidth="1"/>
    <col min="13315" max="13315" width="6.28515625" style="154" customWidth="1"/>
    <col min="13316" max="13316" width="15.42578125" style="154" customWidth="1"/>
    <col min="13317" max="13317" width="13.5703125" style="154" bestFit="1" customWidth="1"/>
    <col min="13318" max="13318" width="7.5703125" style="154" customWidth="1"/>
    <col min="13319" max="13319" width="9.5703125" style="154" customWidth="1"/>
    <col min="13320" max="13320" width="12.140625" style="154" customWidth="1"/>
    <col min="13321" max="13321" width="13.85546875" style="154" customWidth="1"/>
    <col min="13322" max="13568" width="9.140625" style="154"/>
    <col min="13569" max="13569" width="28.5703125" style="154" customWidth="1"/>
    <col min="13570" max="13570" width="14.28515625" style="154" customWidth="1"/>
    <col min="13571" max="13571" width="6.28515625" style="154" customWidth="1"/>
    <col min="13572" max="13572" width="15.42578125" style="154" customWidth="1"/>
    <col min="13573" max="13573" width="13.5703125" style="154" bestFit="1" customWidth="1"/>
    <col min="13574" max="13574" width="7.5703125" style="154" customWidth="1"/>
    <col min="13575" max="13575" width="9.5703125" style="154" customWidth="1"/>
    <col min="13576" max="13576" width="12.140625" style="154" customWidth="1"/>
    <col min="13577" max="13577" width="13.85546875" style="154" customWidth="1"/>
    <col min="13578" max="13824" width="9.140625" style="154"/>
    <col min="13825" max="13825" width="28.5703125" style="154" customWidth="1"/>
    <col min="13826" max="13826" width="14.28515625" style="154" customWidth="1"/>
    <col min="13827" max="13827" width="6.28515625" style="154" customWidth="1"/>
    <col min="13828" max="13828" width="15.42578125" style="154" customWidth="1"/>
    <col min="13829" max="13829" width="13.5703125" style="154" bestFit="1" customWidth="1"/>
    <col min="13830" max="13830" width="7.5703125" style="154" customWidth="1"/>
    <col min="13831" max="13831" width="9.5703125" style="154" customWidth="1"/>
    <col min="13832" max="13832" width="12.140625" style="154" customWidth="1"/>
    <col min="13833" max="13833" width="13.85546875" style="154" customWidth="1"/>
    <col min="13834" max="14080" width="9.140625" style="154"/>
    <col min="14081" max="14081" width="28.5703125" style="154" customWidth="1"/>
    <col min="14082" max="14082" width="14.28515625" style="154" customWidth="1"/>
    <col min="14083" max="14083" width="6.28515625" style="154" customWidth="1"/>
    <col min="14084" max="14084" width="15.42578125" style="154" customWidth="1"/>
    <col min="14085" max="14085" width="13.5703125" style="154" bestFit="1" customWidth="1"/>
    <col min="14086" max="14086" width="7.5703125" style="154" customWidth="1"/>
    <col min="14087" max="14087" width="9.5703125" style="154" customWidth="1"/>
    <col min="14088" max="14088" width="12.140625" style="154" customWidth="1"/>
    <col min="14089" max="14089" width="13.85546875" style="154" customWidth="1"/>
    <col min="14090" max="14336" width="9.140625" style="154"/>
    <col min="14337" max="14337" width="28.5703125" style="154" customWidth="1"/>
    <col min="14338" max="14338" width="14.28515625" style="154" customWidth="1"/>
    <col min="14339" max="14339" width="6.28515625" style="154" customWidth="1"/>
    <col min="14340" max="14340" width="15.42578125" style="154" customWidth="1"/>
    <col min="14341" max="14341" width="13.5703125" style="154" bestFit="1" customWidth="1"/>
    <col min="14342" max="14342" width="7.5703125" style="154" customWidth="1"/>
    <col min="14343" max="14343" width="9.5703125" style="154" customWidth="1"/>
    <col min="14344" max="14344" width="12.140625" style="154" customWidth="1"/>
    <col min="14345" max="14345" width="13.85546875" style="154" customWidth="1"/>
    <col min="14346" max="14592" width="9.140625" style="154"/>
    <col min="14593" max="14593" width="28.5703125" style="154" customWidth="1"/>
    <col min="14594" max="14594" width="14.28515625" style="154" customWidth="1"/>
    <col min="14595" max="14595" width="6.28515625" style="154" customWidth="1"/>
    <col min="14596" max="14596" width="15.42578125" style="154" customWidth="1"/>
    <col min="14597" max="14597" width="13.5703125" style="154" bestFit="1" customWidth="1"/>
    <col min="14598" max="14598" width="7.5703125" style="154" customWidth="1"/>
    <col min="14599" max="14599" width="9.5703125" style="154" customWidth="1"/>
    <col min="14600" max="14600" width="12.140625" style="154" customWidth="1"/>
    <col min="14601" max="14601" width="13.85546875" style="154" customWidth="1"/>
    <col min="14602" max="14848" width="9.140625" style="154"/>
    <col min="14849" max="14849" width="28.5703125" style="154" customWidth="1"/>
    <col min="14850" max="14850" width="14.28515625" style="154" customWidth="1"/>
    <col min="14851" max="14851" width="6.28515625" style="154" customWidth="1"/>
    <col min="14852" max="14852" width="15.42578125" style="154" customWidth="1"/>
    <col min="14853" max="14853" width="13.5703125" style="154" bestFit="1" customWidth="1"/>
    <col min="14854" max="14854" width="7.5703125" style="154" customWidth="1"/>
    <col min="14855" max="14855" width="9.5703125" style="154" customWidth="1"/>
    <col min="14856" max="14856" width="12.140625" style="154" customWidth="1"/>
    <col min="14857" max="14857" width="13.85546875" style="154" customWidth="1"/>
    <col min="14858" max="15104" width="9.140625" style="154"/>
    <col min="15105" max="15105" width="28.5703125" style="154" customWidth="1"/>
    <col min="15106" max="15106" width="14.28515625" style="154" customWidth="1"/>
    <col min="15107" max="15107" width="6.28515625" style="154" customWidth="1"/>
    <col min="15108" max="15108" width="15.42578125" style="154" customWidth="1"/>
    <col min="15109" max="15109" width="13.5703125" style="154" bestFit="1" customWidth="1"/>
    <col min="15110" max="15110" width="7.5703125" style="154" customWidth="1"/>
    <col min="15111" max="15111" width="9.5703125" style="154" customWidth="1"/>
    <col min="15112" max="15112" width="12.140625" style="154" customWidth="1"/>
    <col min="15113" max="15113" width="13.85546875" style="154" customWidth="1"/>
    <col min="15114" max="15360" width="9.140625" style="154"/>
    <col min="15361" max="15361" width="28.5703125" style="154" customWidth="1"/>
    <col min="15362" max="15362" width="14.28515625" style="154" customWidth="1"/>
    <col min="15363" max="15363" width="6.28515625" style="154" customWidth="1"/>
    <col min="15364" max="15364" width="15.42578125" style="154" customWidth="1"/>
    <col min="15365" max="15365" width="13.5703125" style="154" bestFit="1" customWidth="1"/>
    <col min="15366" max="15366" width="7.5703125" style="154" customWidth="1"/>
    <col min="15367" max="15367" width="9.5703125" style="154" customWidth="1"/>
    <col min="15368" max="15368" width="12.140625" style="154" customWidth="1"/>
    <col min="15369" max="15369" width="13.85546875" style="154" customWidth="1"/>
    <col min="15370" max="15616" width="9.140625" style="154"/>
    <col min="15617" max="15617" width="28.5703125" style="154" customWidth="1"/>
    <col min="15618" max="15618" width="14.28515625" style="154" customWidth="1"/>
    <col min="15619" max="15619" width="6.28515625" style="154" customWidth="1"/>
    <col min="15620" max="15620" width="15.42578125" style="154" customWidth="1"/>
    <col min="15621" max="15621" width="13.5703125" style="154" bestFit="1" customWidth="1"/>
    <col min="15622" max="15622" width="7.5703125" style="154" customWidth="1"/>
    <col min="15623" max="15623" width="9.5703125" style="154" customWidth="1"/>
    <col min="15624" max="15624" width="12.140625" style="154" customWidth="1"/>
    <col min="15625" max="15625" width="13.85546875" style="154" customWidth="1"/>
    <col min="15626" max="15872" width="9.140625" style="154"/>
    <col min="15873" max="15873" width="28.5703125" style="154" customWidth="1"/>
    <col min="15874" max="15874" width="14.28515625" style="154" customWidth="1"/>
    <col min="15875" max="15875" width="6.28515625" style="154" customWidth="1"/>
    <col min="15876" max="15876" width="15.42578125" style="154" customWidth="1"/>
    <col min="15877" max="15877" width="13.5703125" style="154" bestFit="1" customWidth="1"/>
    <col min="15878" max="15878" width="7.5703125" style="154" customWidth="1"/>
    <col min="15879" max="15879" width="9.5703125" style="154" customWidth="1"/>
    <col min="15880" max="15880" width="12.140625" style="154" customWidth="1"/>
    <col min="15881" max="15881" width="13.85546875" style="154" customWidth="1"/>
    <col min="15882" max="16128" width="9.140625" style="154"/>
    <col min="16129" max="16129" width="28.5703125" style="154" customWidth="1"/>
    <col min="16130" max="16130" width="14.28515625" style="154" customWidth="1"/>
    <col min="16131" max="16131" width="6.28515625" style="154" customWidth="1"/>
    <col min="16132" max="16132" width="15.42578125" style="154" customWidth="1"/>
    <col min="16133" max="16133" width="13.5703125" style="154" bestFit="1" customWidth="1"/>
    <col min="16134" max="16134" width="7.5703125" style="154" customWidth="1"/>
    <col min="16135" max="16135" width="9.5703125" style="154" customWidth="1"/>
    <col min="16136" max="16136" width="12.140625" style="154" customWidth="1"/>
    <col min="16137" max="16137" width="13.85546875" style="154" customWidth="1"/>
    <col min="16138" max="16384" width="9.140625" style="154"/>
  </cols>
  <sheetData>
    <row r="1" spans="1:9" ht="24.75" x14ac:dyDescent="0.2">
      <c r="A1" s="307" t="s">
        <v>575</v>
      </c>
      <c r="B1" s="308"/>
      <c r="C1" s="308"/>
      <c r="D1" s="308"/>
      <c r="E1" s="308"/>
      <c r="F1" s="308"/>
      <c r="G1" s="308"/>
      <c r="H1" s="308"/>
      <c r="I1" s="308"/>
    </row>
    <row r="2" spans="1:9" ht="13.5" thickBot="1" x14ac:dyDescent="0.25">
      <c r="A2" s="155"/>
      <c r="B2" s="156"/>
      <c r="C2" s="156"/>
      <c r="D2" s="156"/>
      <c r="E2" s="156"/>
      <c r="F2" s="156"/>
      <c r="G2" s="156"/>
      <c r="H2" s="156"/>
      <c r="I2" s="156"/>
    </row>
    <row r="3" spans="1:9" x14ac:dyDescent="0.2">
      <c r="A3" s="157" t="s">
        <v>576</v>
      </c>
      <c r="B3" s="158"/>
      <c r="C3" s="158"/>
      <c r="D3" s="159"/>
      <c r="E3" s="160" t="s">
        <v>577</v>
      </c>
      <c r="F3" s="161"/>
      <c r="G3" s="162" t="s">
        <v>578</v>
      </c>
      <c r="H3" s="160"/>
      <c r="I3" s="163"/>
    </row>
    <row r="4" spans="1:9" ht="16.5" customHeight="1" x14ac:dyDescent="0.25">
      <c r="A4" s="164" t="s">
        <v>53</v>
      </c>
      <c r="B4" s="165"/>
      <c r="C4" s="166"/>
      <c r="D4" s="167"/>
      <c r="E4" s="168"/>
      <c r="F4" s="168"/>
      <c r="G4" s="169"/>
      <c r="H4" s="170"/>
      <c r="I4" s="171"/>
    </row>
    <row r="5" spans="1:9" ht="14.25" x14ac:dyDescent="0.2">
      <c r="A5" s="172" t="s">
        <v>579</v>
      </c>
      <c r="B5" s="173"/>
      <c r="C5" s="168"/>
      <c r="D5" s="174"/>
      <c r="E5" s="175" t="s">
        <v>580</v>
      </c>
      <c r="F5" s="176"/>
      <c r="G5" s="176"/>
      <c r="H5" s="176"/>
      <c r="I5" s="177"/>
    </row>
    <row r="6" spans="1:9" ht="14.25" x14ac:dyDescent="0.2">
      <c r="A6" s="172" t="s">
        <v>581</v>
      </c>
      <c r="B6" s="173"/>
      <c r="C6" s="168"/>
      <c r="D6" s="174"/>
      <c r="E6" s="166"/>
      <c r="F6" s="173"/>
      <c r="G6" s="173"/>
      <c r="H6" s="173"/>
      <c r="I6" s="178"/>
    </row>
    <row r="7" spans="1:9" ht="14.25" x14ac:dyDescent="0.2">
      <c r="A7" s="179"/>
      <c r="B7" s="173"/>
      <c r="C7" s="180"/>
      <c r="D7" s="174"/>
      <c r="E7" s="166"/>
      <c r="F7" s="173"/>
      <c r="G7" s="173"/>
      <c r="H7" s="173"/>
      <c r="I7" s="178"/>
    </row>
    <row r="8" spans="1:9" ht="14.25" x14ac:dyDescent="0.2">
      <c r="A8" s="181"/>
      <c r="B8" s="182"/>
      <c r="C8" s="182"/>
      <c r="D8" s="183"/>
      <c r="E8" s="166"/>
      <c r="F8" s="173"/>
      <c r="G8" s="173"/>
      <c r="H8" s="173"/>
      <c r="I8" s="178"/>
    </row>
    <row r="9" spans="1:9" x14ac:dyDescent="0.2">
      <c r="A9" s="184" t="s">
        <v>582</v>
      </c>
      <c r="B9" s="176"/>
      <c r="C9" s="176"/>
      <c r="D9" s="185"/>
      <c r="E9" s="175" t="s">
        <v>583</v>
      </c>
      <c r="F9" s="176"/>
      <c r="G9" s="176"/>
      <c r="H9" s="176"/>
      <c r="I9" s="177"/>
    </row>
    <row r="10" spans="1:9" x14ac:dyDescent="0.2">
      <c r="A10" s="186" t="s">
        <v>584</v>
      </c>
      <c r="B10" s="166"/>
      <c r="C10" s="166"/>
      <c r="D10" s="167"/>
      <c r="E10" s="187"/>
      <c r="F10" s="168"/>
      <c r="G10" s="168"/>
      <c r="H10" s="168"/>
      <c r="I10" s="171"/>
    </row>
    <row r="11" spans="1:9" ht="14.25" x14ac:dyDescent="0.2">
      <c r="A11" s="188" t="s">
        <v>585</v>
      </c>
      <c r="B11" s="165"/>
      <c r="C11" s="166"/>
      <c r="D11" s="167"/>
      <c r="E11" s="175" t="s">
        <v>586</v>
      </c>
      <c r="F11" s="176"/>
      <c r="G11" s="176"/>
      <c r="H11" s="176"/>
      <c r="I11" s="177"/>
    </row>
    <row r="12" spans="1:9" ht="15" x14ac:dyDescent="0.2">
      <c r="A12" s="179" t="s">
        <v>54</v>
      </c>
      <c r="B12" s="165"/>
      <c r="C12" s="166"/>
      <c r="D12" s="167"/>
      <c r="E12" s="189" t="s">
        <v>587</v>
      </c>
      <c r="F12" s="189"/>
      <c r="G12" s="189"/>
      <c r="H12" s="166"/>
      <c r="I12" s="190"/>
    </row>
    <row r="13" spans="1:9" ht="14.25" x14ac:dyDescent="0.2">
      <c r="A13" s="191" t="s">
        <v>588</v>
      </c>
      <c r="B13" s="165"/>
      <c r="C13" s="166"/>
      <c r="D13" s="167"/>
      <c r="E13" s="192" t="s">
        <v>589</v>
      </c>
      <c r="F13" s="193"/>
      <c r="G13" s="193"/>
      <c r="H13" s="193"/>
      <c r="I13" s="194"/>
    </row>
    <row r="14" spans="1:9" ht="15.75" x14ac:dyDescent="0.3">
      <c r="A14" s="195" t="s">
        <v>590</v>
      </c>
      <c r="B14" s="165"/>
      <c r="C14" s="166"/>
      <c r="D14" s="167"/>
      <c r="E14" s="165"/>
      <c r="F14" s="196"/>
      <c r="G14" s="196"/>
      <c r="H14" s="196"/>
      <c r="I14" s="197"/>
    </row>
    <row r="15" spans="1:9" ht="14.25" x14ac:dyDescent="0.2">
      <c r="A15" s="184" t="s">
        <v>591</v>
      </c>
      <c r="B15" s="176"/>
      <c r="C15" s="176"/>
      <c r="D15" s="185"/>
      <c r="E15" s="198"/>
      <c r="F15" s="165"/>
      <c r="G15" s="165"/>
      <c r="H15" s="165"/>
      <c r="I15" s="199"/>
    </row>
    <row r="16" spans="1:9" ht="14.25" x14ac:dyDescent="0.2">
      <c r="A16" s="179" t="s">
        <v>592</v>
      </c>
      <c r="B16" s="165"/>
      <c r="C16" s="165"/>
      <c r="D16" s="200"/>
      <c r="E16" s="198"/>
      <c r="F16" s="165"/>
      <c r="G16" s="165"/>
      <c r="H16" s="165"/>
      <c r="I16" s="199"/>
    </row>
    <row r="17" spans="1:9" ht="14.25" x14ac:dyDescent="0.2">
      <c r="A17" s="191" t="s">
        <v>593</v>
      </c>
      <c r="B17" s="165"/>
      <c r="C17" s="165"/>
      <c r="D17" s="165"/>
      <c r="E17" s="198"/>
      <c r="F17" s="165"/>
      <c r="G17" s="165"/>
      <c r="H17" s="165"/>
      <c r="I17" s="199"/>
    </row>
    <row r="18" spans="1:9" ht="14.25" x14ac:dyDescent="0.2">
      <c r="A18" s="191" t="s">
        <v>594</v>
      </c>
      <c r="B18" s="165"/>
      <c r="C18" s="165"/>
      <c r="D18" s="165"/>
      <c r="E18" s="198"/>
      <c r="F18" s="165"/>
      <c r="G18" s="165"/>
      <c r="H18" s="165"/>
      <c r="I18" s="199"/>
    </row>
    <row r="19" spans="1:9" ht="15" customHeight="1" x14ac:dyDescent="0.3">
      <c r="A19" s="195" t="s">
        <v>595</v>
      </c>
      <c r="B19" s="165"/>
      <c r="C19" s="165"/>
      <c r="D19" s="165"/>
      <c r="E19" s="198"/>
      <c r="F19" s="165"/>
      <c r="G19" s="165"/>
      <c r="H19" s="165"/>
      <c r="I19" s="199"/>
    </row>
    <row r="20" spans="1:9" ht="12.75" customHeight="1" x14ac:dyDescent="0.2">
      <c r="A20" s="201"/>
      <c r="B20" s="165"/>
      <c r="C20" s="165"/>
      <c r="D20" s="165"/>
      <c r="E20" s="202"/>
      <c r="F20" s="203"/>
      <c r="G20" s="165"/>
      <c r="H20" s="165"/>
      <c r="I20" s="199"/>
    </row>
    <row r="21" spans="1:9" x14ac:dyDescent="0.2">
      <c r="A21" s="204" t="s">
        <v>596</v>
      </c>
      <c r="B21" s="205" t="s">
        <v>597</v>
      </c>
      <c r="C21" s="176"/>
      <c r="D21" s="185"/>
      <c r="E21" s="206" t="s">
        <v>598</v>
      </c>
      <c r="F21" s="166"/>
      <c r="G21" s="176"/>
      <c r="H21" s="176"/>
      <c r="I21" s="177"/>
    </row>
    <row r="22" spans="1:9" x14ac:dyDescent="0.2">
      <c r="A22" s="207"/>
      <c r="B22" s="166" t="s">
        <v>599</v>
      </c>
      <c r="C22" s="166"/>
      <c r="D22" s="167"/>
      <c r="E22" s="206"/>
      <c r="F22" s="206"/>
      <c r="G22" s="206"/>
      <c r="H22" s="206"/>
      <c r="I22" s="208"/>
    </row>
    <row r="23" spans="1:9" x14ac:dyDescent="0.2">
      <c r="A23" s="204" t="s">
        <v>600</v>
      </c>
      <c r="B23" s="205" t="s">
        <v>601</v>
      </c>
      <c r="C23" s="176"/>
      <c r="D23" s="185"/>
      <c r="E23" s="206"/>
      <c r="F23" s="206"/>
      <c r="G23" s="187"/>
      <c r="H23" s="206"/>
      <c r="I23" s="208"/>
    </row>
    <row r="24" spans="1:9" x14ac:dyDescent="0.2">
      <c r="A24" s="209"/>
      <c r="B24" s="166" t="s">
        <v>599</v>
      </c>
      <c r="C24" s="166"/>
      <c r="D24" s="167"/>
      <c r="E24" s="166"/>
      <c r="F24" s="168"/>
      <c r="G24" s="168"/>
      <c r="H24" s="168"/>
      <c r="I24" s="171"/>
    </row>
    <row r="25" spans="1:9" x14ac:dyDescent="0.2">
      <c r="A25" s="204" t="s">
        <v>602</v>
      </c>
      <c r="B25" s="205" t="s">
        <v>603</v>
      </c>
      <c r="C25" s="176"/>
      <c r="D25" s="185"/>
      <c r="E25" s="168"/>
      <c r="F25" s="168"/>
      <c r="G25" s="168"/>
      <c r="H25" s="168"/>
      <c r="I25" s="171"/>
    </row>
    <row r="26" spans="1:9" ht="13.5" x14ac:dyDescent="0.25">
      <c r="A26" s="210" t="s">
        <v>604</v>
      </c>
      <c r="B26" s="210" t="s">
        <v>605</v>
      </c>
      <c r="C26" s="166"/>
      <c r="D26" s="167"/>
      <c r="E26" s="168"/>
      <c r="F26" s="168"/>
      <c r="G26" s="168"/>
      <c r="H26" s="168"/>
      <c r="I26" s="171"/>
    </row>
    <row r="27" spans="1:9" x14ac:dyDescent="0.2">
      <c r="A27" s="211" t="s">
        <v>606</v>
      </c>
      <c r="B27" s="212" t="s">
        <v>607</v>
      </c>
      <c r="C27" s="309" t="s">
        <v>608</v>
      </c>
      <c r="D27" s="310"/>
      <c r="E27" s="310"/>
      <c r="F27" s="310"/>
      <c r="G27" s="311"/>
      <c r="H27" s="213" t="s">
        <v>609</v>
      </c>
      <c r="I27" s="214" t="s">
        <v>610</v>
      </c>
    </row>
    <row r="28" spans="1:9" s="222" customFormat="1" ht="20.25" customHeight="1" x14ac:dyDescent="0.2">
      <c r="A28" s="215"/>
      <c r="B28" s="216">
        <f>Invoice!H60</f>
        <v>0</v>
      </c>
      <c r="C28" s="217"/>
      <c r="D28" s="218"/>
      <c r="E28" s="312"/>
      <c r="F28" s="312"/>
      <c r="G28" s="219"/>
      <c r="H28" s="220">
        <f>Invoice!C67</f>
        <v>0</v>
      </c>
      <c r="I28" s="221">
        <f>Invoice!C68</f>
        <v>0</v>
      </c>
    </row>
    <row r="29" spans="1:9" ht="15" hidden="1" customHeight="1" x14ac:dyDescent="0.2">
      <c r="A29" s="223"/>
      <c r="B29" s="224" t="s">
        <v>611</v>
      </c>
      <c r="C29" s="187"/>
      <c r="D29" s="187"/>
      <c r="E29" s="187"/>
      <c r="F29" s="187"/>
      <c r="G29" s="225"/>
      <c r="H29" s="226" t="s">
        <v>612</v>
      </c>
      <c r="I29" s="227" t="s">
        <v>610</v>
      </c>
    </row>
    <row r="30" spans="1:9" ht="15" customHeight="1" x14ac:dyDescent="0.2">
      <c r="A30" s="179" t="s">
        <v>613</v>
      </c>
      <c r="B30" s="228"/>
      <c r="C30" s="187"/>
      <c r="D30" s="187"/>
      <c r="E30" s="187"/>
      <c r="F30" s="187"/>
      <c r="G30" s="187"/>
      <c r="H30" s="229"/>
      <c r="I30" s="230"/>
    </row>
    <row r="31" spans="1:9" ht="15" customHeight="1" x14ac:dyDescent="0.25">
      <c r="A31" s="210" t="s">
        <v>35</v>
      </c>
      <c r="B31" s="173"/>
      <c r="C31" s="168"/>
      <c r="D31" s="231">
        <f>Invoice!C31</f>
        <v>0</v>
      </c>
      <c r="E31" s="232"/>
      <c r="F31" s="232"/>
      <c r="G31" s="187"/>
      <c r="H31" s="173"/>
      <c r="I31" s="171"/>
    </row>
    <row r="32" spans="1:9" ht="15" customHeight="1" x14ac:dyDescent="0.25">
      <c r="A32" s="210" t="s">
        <v>36</v>
      </c>
      <c r="B32" s="173"/>
      <c r="C32" s="168"/>
      <c r="D32" s="233" t="s">
        <v>614</v>
      </c>
      <c r="E32" s="234">
        <v>121500</v>
      </c>
      <c r="F32" s="235"/>
      <c r="G32" s="173"/>
      <c r="H32" s="173"/>
      <c r="I32" s="178"/>
    </row>
    <row r="33" spans="1:9" ht="15" customHeight="1" x14ac:dyDescent="0.25">
      <c r="A33" s="210" t="s">
        <v>37</v>
      </c>
      <c r="B33" s="173"/>
      <c r="C33" s="166"/>
      <c r="D33" s="236" t="s">
        <v>615</v>
      </c>
      <c r="E33" s="273" t="e">
        <f>#REF!</f>
        <v>#REF!</v>
      </c>
      <c r="G33" s="173"/>
      <c r="H33" s="173"/>
      <c r="I33" s="178"/>
    </row>
    <row r="34" spans="1:9" ht="15" customHeight="1" x14ac:dyDescent="0.25">
      <c r="A34" s="210" t="s">
        <v>51</v>
      </c>
      <c r="B34" s="173"/>
      <c r="C34" s="237"/>
      <c r="D34" s="236" t="s">
        <v>616</v>
      </c>
      <c r="E34" s="238" t="e">
        <f>#REF!</f>
        <v>#REF!</v>
      </c>
      <c r="G34" s="173"/>
      <c r="H34" s="173"/>
      <c r="I34" s="178"/>
    </row>
    <row r="35" spans="1:9" ht="15" customHeight="1" x14ac:dyDescent="0.25">
      <c r="A35" s="210" t="s">
        <v>38</v>
      </c>
      <c r="B35" s="173"/>
      <c r="C35" s="168"/>
      <c r="D35" s="236">
        <f>Invoice!C35</f>
        <v>0</v>
      </c>
      <c r="F35" s="239"/>
      <c r="G35" s="240"/>
      <c r="H35" s="173"/>
      <c r="I35" s="178"/>
    </row>
    <row r="36" spans="1:9" ht="15" customHeight="1" x14ac:dyDescent="0.25">
      <c r="A36" s="210" t="s">
        <v>39</v>
      </c>
      <c r="B36" s="173"/>
      <c r="C36" s="237"/>
      <c r="E36" s="236"/>
      <c r="F36" s="239"/>
      <c r="G36" s="241"/>
      <c r="H36" s="173"/>
      <c r="I36" s="178"/>
    </row>
    <row r="37" spans="1:9" ht="15" customHeight="1" x14ac:dyDescent="0.25">
      <c r="A37" s="210" t="s">
        <v>40</v>
      </c>
      <c r="B37" s="173"/>
      <c r="C37" s="168"/>
      <c r="D37" s="236" t="s">
        <v>615</v>
      </c>
      <c r="E37" s="238" t="e">
        <f>#REF!</f>
        <v>#REF!</v>
      </c>
      <c r="F37" s="239"/>
      <c r="G37" s="173"/>
      <c r="H37" s="173"/>
      <c r="I37" s="178"/>
    </row>
    <row r="38" spans="1:9" ht="15" customHeight="1" x14ac:dyDescent="0.25">
      <c r="A38" s="210" t="s">
        <v>41</v>
      </c>
      <c r="B38" s="173"/>
      <c r="C38" s="168"/>
      <c r="D38" s="236" t="s">
        <v>616</v>
      </c>
      <c r="E38" s="238" t="e">
        <f>#REF!</f>
        <v>#REF!</v>
      </c>
      <c r="F38" s="239"/>
      <c r="G38" s="173"/>
      <c r="H38" s="173"/>
      <c r="I38" s="178"/>
    </row>
    <row r="39" spans="1:9" ht="15" customHeight="1" x14ac:dyDescent="0.25">
      <c r="A39" s="210" t="s">
        <v>43</v>
      </c>
      <c r="B39" s="173"/>
      <c r="C39" s="168"/>
      <c r="D39" s="236">
        <f>D35</f>
        <v>0</v>
      </c>
      <c r="E39" s="242"/>
      <c r="F39" s="232"/>
      <c r="G39" s="173"/>
      <c r="H39" s="173"/>
      <c r="I39" s="178"/>
    </row>
    <row r="40" spans="1:9" ht="15" customHeight="1" x14ac:dyDescent="0.25">
      <c r="A40" s="210" t="s">
        <v>42</v>
      </c>
      <c r="B40" s="173"/>
      <c r="C40" s="166"/>
      <c r="F40" s="232"/>
      <c r="G40" s="173"/>
      <c r="H40" s="173"/>
      <c r="I40" s="178"/>
    </row>
    <row r="41" spans="1:9" ht="15" customHeight="1" x14ac:dyDescent="0.25">
      <c r="A41" s="210" t="s">
        <v>44</v>
      </c>
      <c r="B41" s="173"/>
      <c r="C41" s="237"/>
      <c r="D41" s="236" t="s">
        <v>615</v>
      </c>
      <c r="E41" s="274" t="e">
        <f>#REF!</f>
        <v>#REF!</v>
      </c>
      <c r="F41" s="232"/>
      <c r="G41" s="173"/>
      <c r="H41" s="173"/>
      <c r="I41" s="178"/>
    </row>
    <row r="42" spans="1:9" ht="15" customHeight="1" x14ac:dyDescent="0.25">
      <c r="A42" s="210" t="s">
        <v>45</v>
      </c>
      <c r="B42" s="173"/>
      <c r="C42" s="168"/>
      <c r="D42" s="236" t="s">
        <v>616</v>
      </c>
      <c r="E42" s="274" t="e">
        <f>#REF!</f>
        <v>#REF!</v>
      </c>
      <c r="F42" s="232"/>
      <c r="G42" s="173"/>
      <c r="H42" s="173"/>
      <c r="I42" s="178"/>
    </row>
    <row r="43" spans="1:9" ht="15" customHeight="1" x14ac:dyDescent="0.2">
      <c r="A43" s="244" t="s">
        <v>46</v>
      </c>
      <c r="B43" s="173"/>
      <c r="C43" s="168"/>
      <c r="D43" s="275">
        <f>D39</f>
        <v>0</v>
      </c>
      <c r="F43" s="232"/>
      <c r="G43" s="173"/>
      <c r="H43" s="173"/>
      <c r="I43" s="178"/>
    </row>
    <row r="44" spans="1:9" ht="15" customHeight="1" x14ac:dyDescent="0.2">
      <c r="A44" s="244" t="s">
        <v>47</v>
      </c>
      <c r="B44" s="173"/>
      <c r="C44" s="168"/>
      <c r="F44" s="235"/>
      <c r="G44" s="173"/>
      <c r="H44" s="173"/>
      <c r="I44" s="178"/>
    </row>
    <row r="45" spans="1:9" ht="15" customHeight="1" x14ac:dyDescent="0.2">
      <c r="A45" s="244"/>
      <c r="B45" s="173"/>
      <c r="C45" s="168"/>
      <c r="D45" s="236" t="s">
        <v>615</v>
      </c>
      <c r="E45" s="274" t="e">
        <f>#REF!</f>
        <v>#REF!</v>
      </c>
      <c r="F45" s="235"/>
      <c r="G45" s="173"/>
      <c r="H45" s="173"/>
      <c r="I45" s="178"/>
    </row>
    <row r="46" spans="1:9" ht="15" customHeight="1" x14ac:dyDescent="0.2">
      <c r="A46" s="244"/>
      <c r="B46" s="173"/>
      <c r="C46" s="168"/>
      <c r="D46" s="236" t="s">
        <v>616</v>
      </c>
      <c r="E46" s="274" t="e">
        <f>#REF!</f>
        <v>#REF!</v>
      </c>
      <c r="F46" s="235"/>
      <c r="G46" s="173"/>
      <c r="H46" s="173"/>
      <c r="I46" s="178"/>
    </row>
    <row r="47" spans="1:9" ht="15" customHeight="1" x14ac:dyDescent="0.2">
      <c r="A47" s="244"/>
      <c r="B47" s="173"/>
      <c r="C47" s="168"/>
      <c r="D47" s="275">
        <f>D43</f>
        <v>0</v>
      </c>
      <c r="F47" s="235"/>
      <c r="G47" s="173"/>
      <c r="H47" s="173"/>
      <c r="I47" s="178"/>
    </row>
    <row r="48" spans="1:9" ht="15" customHeight="1" x14ac:dyDescent="0.2">
      <c r="A48" s="223"/>
      <c r="B48" s="173"/>
      <c r="C48" s="168"/>
      <c r="F48" s="232"/>
      <c r="G48" s="173"/>
      <c r="H48" s="173"/>
      <c r="I48" s="178"/>
    </row>
    <row r="49" spans="1:9" ht="15" customHeight="1" x14ac:dyDescent="0.2">
      <c r="A49" s="223"/>
      <c r="B49" s="173"/>
      <c r="C49" s="168"/>
      <c r="D49" s="236" t="s">
        <v>617</v>
      </c>
      <c r="E49" s="243">
        <v>363015</v>
      </c>
      <c r="F49" s="235"/>
      <c r="G49" s="173"/>
      <c r="H49" s="173"/>
      <c r="I49" s="178"/>
    </row>
    <row r="50" spans="1:9" ht="15" customHeight="1" x14ac:dyDescent="0.2">
      <c r="A50" s="223"/>
      <c r="B50" s="173"/>
      <c r="C50" s="166"/>
      <c r="D50" s="236" t="s">
        <v>618</v>
      </c>
      <c r="E50" s="243" t="s">
        <v>574</v>
      </c>
      <c r="F50" s="232"/>
      <c r="G50" s="173"/>
      <c r="H50" s="173"/>
      <c r="I50" s="178"/>
    </row>
    <row r="51" spans="1:9" ht="15" customHeight="1" x14ac:dyDescent="0.2">
      <c r="A51" s="223"/>
      <c r="B51" s="173"/>
      <c r="C51" s="237"/>
      <c r="D51" s="236" t="s">
        <v>619</v>
      </c>
      <c r="E51" s="243">
        <v>6204623990</v>
      </c>
      <c r="F51" s="235"/>
      <c r="G51" s="173"/>
      <c r="H51" s="173"/>
      <c r="I51" s="178"/>
    </row>
    <row r="52" spans="1:9" ht="15" customHeight="1" x14ac:dyDescent="0.2">
      <c r="A52" s="223"/>
      <c r="B52" s="173"/>
      <c r="C52" s="168"/>
      <c r="D52" s="231" t="s">
        <v>620</v>
      </c>
      <c r="E52" s="243">
        <v>6</v>
      </c>
      <c r="F52" s="232"/>
      <c r="G52" s="173"/>
      <c r="H52" s="173"/>
      <c r="I52" s="178"/>
    </row>
    <row r="53" spans="1:9" ht="15" customHeight="1" x14ac:dyDescent="0.2">
      <c r="A53" s="223"/>
      <c r="B53" s="173"/>
      <c r="C53" s="237"/>
      <c r="D53" s="236"/>
      <c r="E53" s="245"/>
      <c r="F53" s="232"/>
      <c r="G53" s="173"/>
      <c r="H53" s="173"/>
      <c r="I53" s="178"/>
    </row>
    <row r="54" spans="1:9" ht="15" customHeight="1" x14ac:dyDescent="0.2">
      <c r="A54" s="223"/>
      <c r="B54" s="173"/>
      <c r="D54" s="231" t="s">
        <v>621</v>
      </c>
      <c r="E54" s="245">
        <f>Invoice!H5</f>
        <v>0</v>
      </c>
      <c r="F54" s="235"/>
      <c r="G54" s="173"/>
      <c r="H54" s="173"/>
      <c r="I54" s="178"/>
    </row>
    <row r="55" spans="1:9" ht="15" customHeight="1" x14ac:dyDescent="0.2">
      <c r="A55" s="223"/>
      <c r="B55" s="173"/>
      <c r="C55" s="168"/>
      <c r="D55" s="246" t="s">
        <v>622</v>
      </c>
      <c r="E55" s="245" t="s">
        <v>633</v>
      </c>
      <c r="F55" s="232"/>
      <c r="G55" s="173"/>
      <c r="H55" s="173"/>
      <c r="I55" s="178"/>
    </row>
    <row r="56" spans="1:9" ht="15" customHeight="1" x14ac:dyDescent="0.2">
      <c r="A56" s="223"/>
      <c r="B56" s="173"/>
      <c r="C56" s="168"/>
      <c r="D56" s="231" t="s">
        <v>623</v>
      </c>
      <c r="E56" s="245">
        <f>Invoice!H7</f>
        <v>0</v>
      </c>
      <c r="F56" s="235"/>
      <c r="G56" s="173"/>
      <c r="H56" s="173"/>
      <c r="I56" s="178"/>
    </row>
    <row r="57" spans="1:9" ht="15" customHeight="1" x14ac:dyDescent="0.2">
      <c r="A57" s="223"/>
      <c r="B57" s="173"/>
      <c r="C57" s="166"/>
      <c r="D57" s="231" t="s">
        <v>622</v>
      </c>
      <c r="E57" s="232" t="s">
        <v>634</v>
      </c>
      <c r="F57" s="232"/>
      <c r="G57" s="173"/>
      <c r="H57" s="173"/>
      <c r="I57" s="178"/>
    </row>
    <row r="58" spans="1:9" ht="15" customHeight="1" x14ac:dyDescent="0.2">
      <c r="A58" s="223"/>
      <c r="B58" s="173"/>
      <c r="D58" s="231" t="s">
        <v>624</v>
      </c>
      <c r="E58" s="232">
        <f>Invoice!H6</f>
        <v>0</v>
      </c>
      <c r="F58" s="232"/>
      <c r="G58" s="173"/>
      <c r="H58" s="173"/>
      <c r="I58" s="178"/>
    </row>
    <row r="59" spans="1:9" ht="15" customHeight="1" x14ac:dyDescent="0.2">
      <c r="A59" s="223"/>
      <c r="B59" s="173"/>
      <c r="C59" s="168"/>
      <c r="D59" s="232" t="s">
        <v>622</v>
      </c>
      <c r="E59" s="232" t="str">
        <f>E55</f>
        <v>02.03.2017</v>
      </c>
      <c r="F59" s="235"/>
      <c r="G59" s="173"/>
      <c r="H59" s="173"/>
      <c r="I59" s="178"/>
    </row>
    <row r="60" spans="1:9" ht="15" customHeight="1" x14ac:dyDescent="0.2">
      <c r="A60" s="223"/>
      <c r="B60" s="173"/>
      <c r="C60" s="168"/>
      <c r="D60" s="247"/>
      <c r="E60" s="248"/>
      <c r="F60" s="248"/>
      <c r="G60" s="173"/>
      <c r="H60" s="173"/>
      <c r="I60" s="178"/>
    </row>
    <row r="61" spans="1:9" ht="11.25" customHeight="1" thickBot="1" x14ac:dyDescent="0.25">
      <c r="A61" s="223"/>
      <c r="B61" s="173"/>
      <c r="C61" s="168"/>
      <c r="D61" s="249"/>
      <c r="E61" s="250"/>
      <c r="F61" s="250"/>
      <c r="G61" s="173"/>
      <c r="H61" s="173"/>
      <c r="I61" s="178"/>
    </row>
    <row r="62" spans="1:9" x14ac:dyDescent="0.2">
      <c r="A62" s="251" t="s">
        <v>625</v>
      </c>
      <c r="B62" s="252" t="s">
        <v>626</v>
      </c>
      <c r="C62" s="253"/>
      <c r="D62" s="254" t="s">
        <v>627</v>
      </c>
      <c r="E62" s="255"/>
      <c r="F62" s="256" t="s">
        <v>1</v>
      </c>
      <c r="G62" s="256" t="s">
        <v>628</v>
      </c>
      <c r="H62" s="256" t="s">
        <v>629</v>
      </c>
      <c r="I62" s="257" t="s">
        <v>610</v>
      </c>
    </row>
    <row r="63" spans="1:9" x14ac:dyDescent="0.2">
      <c r="A63" s="258" t="s">
        <v>630</v>
      </c>
      <c r="B63" s="259"/>
      <c r="C63" s="260"/>
      <c r="D63" s="259"/>
      <c r="E63" s="260"/>
      <c r="F63" s="261"/>
      <c r="G63" s="261"/>
      <c r="H63" s="261">
        <f>Invoice!I60</f>
        <v>0</v>
      </c>
      <c r="I63" s="262">
        <f>I28</f>
        <v>0</v>
      </c>
    </row>
    <row r="64" spans="1:9" ht="11.25" customHeight="1" x14ac:dyDescent="0.2">
      <c r="A64" s="263"/>
      <c r="B64" s="259"/>
      <c r="C64" s="260"/>
      <c r="D64" s="259"/>
      <c r="E64" s="260"/>
      <c r="F64" s="261"/>
      <c r="G64" s="261"/>
      <c r="H64" s="261"/>
      <c r="I64" s="264"/>
    </row>
    <row r="65" spans="1:9" x14ac:dyDescent="0.2">
      <c r="A65" s="265"/>
      <c r="B65" s="266"/>
      <c r="C65" s="260"/>
      <c r="D65" s="266"/>
      <c r="E65" s="260"/>
      <c r="F65" s="267"/>
      <c r="G65" s="267"/>
      <c r="H65" s="267"/>
      <c r="I65" s="264"/>
    </row>
    <row r="66" spans="1:9" x14ac:dyDescent="0.2">
      <c r="A66" s="258" t="s">
        <v>631</v>
      </c>
      <c r="B66" s="266"/>
      <c r="C66" s="260"/>
      <c r="D66" s="266"/>
      <c r="E66" s="260"/>
      <c r="F66" s="267"/>
      <c r="G66" s="267"/>
      <c r="H66" s="267"/>
      <c r="I66" s="264"/>
    </row>
    <row r="67" spans="1:9" x14ac:dyDescent="0.2">
      <c r="A67" s="258"/>
      <c r="B67" s="266"/>
      <c r="C67" s="260"/>
      <c r="D67" s="266"/>
      <c r="E67" s="260"/>
      <c r="F67" s="267"/>
      <c r="G67" s="267"/>
      <c r="H67" s="267"/>
      <c r="I67" s="264"/>
    </row>
    <row r="68" spans="1:9" x14ac:dyDescent="0.2">
      <c r="A68" s="258" t="s">
        <v>632</v>
      </c>
      <c r="B68" s="266"/>
      <c r="C68" s="260"/>
      <c r="D68" s="266"/>
      <c r="E68" s="260"/>
      <c r="F68" s="267"/>
      <c r="G68" s="267"/>
      <c r="H68" s="267"/>
      <c r="I68" s="264"/>
    </row>
    <row r="69" spans="1:9" ht="13.5" thickBot="1" x14ac:dyDescent="0.25">
      <c r="A69" s="268"/>
      <c r="B69" s="269"/>
      <c r="C69" s="270"/>
      <c r="D69" s="269"/>
      <c r="E69" s="270"/>
      <c r="F69" s="271"/>
      <c r="G69" s="271"/>
      <c r="H69" s="271"/>
      <c r="I69" s="272"/>
    </row>
  </sheetData>
  <mergeCells count="3">
    <mergeCell ref="A1:I1"/>
    <mergeCell ref="C27:G27"/>
    <mergeCell ref="E28:F28"/>
  </mergeCells>
  <pageMargins left="0.12" right="0.19" top="0.25" bottom="0.25" header="0.59" footer="0.5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4"/>
  <sheetViews>
    <sheetView topLeftCell="A94" workbookViewId="0">
      <selection activeCell="F2" sqref="F2"/>
    </sheetView>
  </sheetViews>
  <sheetFormatPr defaultColWidth="8.140625" defaultRowHeight="12.75" x14ac:dyDescent="0.2"/>
  <cols>
    <col min="1" max="6" width="7.85546875" style="124" customWidth="1"/>
    <col min="7" max="256" width="8.140625" style="124"/>
    <col min="257" max="262" width="7.85546875" style="124" customWidth="1"/>
    <col min="263" max="512" width="8.140625" style="124"/>
    <col min="513" max="518" width="7.85546875" style="124" customWidth="1"/>
    <col min="519" max="768" width="8.140625" style="124"/>
    <col min="769" max="774" width="7.85546875" style="124" customWidth="1"/>
    <col min="775" max="1024" width="8.140625" style="124"/>
    <col min="1025" max="1030" width="7.85546875" style="124" customWidth="1"/>
    <col min="1031" max="1280" width="8.140625" style="124"/>
    <col min="1281" max="1286" width="7.85546875" style="124" customWidth="1"/>
    <col min="1287" max="1536" width="8.140625" style="124"/>
    <col min="1537" max="1542" width="7.85546875" style="124" customWidth="1"/>
    <col min="1543" max="1792" width="8.140625" style="124"/>
    <col min="1793" max="1798" width="7.85546875" style="124" customWidth="1"/>
    <col min="1799" max="2048" width="8.140625" style="124"/>
    <col min="2049" max="2054" width="7.85546875" style="124" customWidth="1"/>
    <col min="2055" max="2304" width="8.140625" style="124"/>
    <col min="2305" max="2310" width="7.85546875" style="124" customWidth="1"/>
    <col min="2311" max="2560" width="8.140625" style="124"/>
    <col min="2561" max="2566" width="7.85546875" style="124" customWidth="1"/>
    <col min="2567" max="2816" width="8.140625" style="124"/>
    <col min="2817" max="2822" width="7.85546875" style="124" customWidth="1"/>
    <col min="2823" max="3072" width="8.140625" style="124"/>
    <col min="3073" max="3078" width="7.85546875" style="124" customWidth="1"/>
    <col min="3079" max="3328" width="8.140625" style="124"/>
    <col min="3329" max="3334" width="7.85546875" style="124" customWidth="1"/>
    <col min="3335" max="3584" width="8.140625" style="124"/>
    <col min="3585" max="3590" width="7.85546875" style="124" customWidth="1"/>
    <col min="3591" max="3840" width="8.140625" style="124"/>
    <col min="3841" max="3846" width="7.85546875" style="124" customWidth="1"/>
    <col min="3847" max="4096" width="8.140625" style="124"/>
    <col min="4097" max="4102" width="7.85546875" style="124" customWidth="1"/>
    <col min="4103" max="4352" width="8.140625" style="124"/>
    <col min="4353" max="4358" width="7.85546875" style="124" customWidth="1"/>
    <col min="4359" max="4608" width="8.140625" style="124"/>
    <col min="4609" max="4614" width="7.85546875" style="124" customWidth="1"/>
    <col min="4615" max="4864" width="8.140625" style="124"/>
    <col min="4865" max="4870" width="7.85546875" style="124" customWidth="1"/>
    <col min="4871" max="5120" width="8.140625" style="124"/>
    <col min="5121" max="5126" width="7.85546875" style="124" customWidth="1"/>
    <col min="5127" max="5376" width="8.140625" style="124"/>
    <col min="5377" max="5382" width="7.85546875" style="124" customWidth="1"/>
    <col min="5383" max="5632" width="8.140625" style="124"/>
    <col min="5633" max="5638" width="7.85546875" style="124" customWidth="1"/>
    <col min="5639" max="5888" width="8.140625" style="124"/>
    <col min="5889" max="5894" width="7.85546875" style="124" customWidth="1"/>
    <col min="5895" max="6144" width="8.140625" style="124"/>
    <col min="6145" max="6150" width="7.85546875" style="124" customWidth="1"/>
    <col min="6151" max="6400" width="8.140625" style="124"/>
    <col min="6401" max="6406" width="7.85546875" style="124" customWidth="1"/>
    <col min="6407" max="6656" width="8.140625" style="124"/>
    <col min="6657" max="6662" width="7.85546875" style="124" customWidth="1"/>
    <col min="6663" max="6912" width="8.140625" style="124"/>
    <col min="6913" max="6918" width="7.85546875" style="124" customWidth="1"/>
    <col min="6919" max="7168" width="8.140625" style="124"/>
    <col min="7169" max="7174" width="7.85546875" style="124" customWidth="1"/>
    <col min="7175" max="7424" width="8.140625" style="124"/>
    <col min="7425" max="7430" width="7.85546875" style="124" customWidth="1"/>
    <col min="7431" max="7680" width="8.140625" style="124"/>
    <col min="7681" max="7686" width="7.85546875" style="124" customWidth="1"/>
    <col min="7687" max="7936" width="8.140625" style="124"/>
    <col min="7937" max="7942" width="7.85546875" style="124" customWidth="1"/>
    <col min="7943" max="8192" width="8.140625" style="124"/>
    <col min="8193" max="8198" width="7.85546875" style="124" customWidth="1"/>
    <col min="8199" max="8448" width="8.140625" style="124"/>
    <col min="8449" max="8454" width="7.85546875" style="124" customWidth="1"/>
    <col min="8455" max="8704" width="8.140625" style="124"/>
    <col min="8705" max="8710" width="7.85546875" style="124" customWidth="1"/>
    <col min="8711" max="8960" width="8.140625" style="124"/>
    <col min="8961" max="8966" width="7.85546875" style="124" customWidth="1"/>
    <col min="8967" max="9216" width="8.140625" style="124"/>
    <col min="9217" max="9222" width="7.85546875" style="124" customWidth="1"/>
    <col min="9223" max="9472" width="8.140625" style="124"/>
    <col min="9473" max="9478" width="7.85546875" style="124" customWidth="1"/>
    <col min="9479" max="9728" width="8.140625" style="124"/>
    <col min="9729" max="9734" width="7.85546875" style="124" customWidth="1"/>
    <col min="9735" max="9984" width="8.140625" style="124"/>
    <col min="9985" max="9990" width="7.85546875" style="124" customWidth="1"/>
    <col min="9991" max="10240" width="8.140625" style="124"/>
    <col min="10241" max="10246" width="7.85546875" style="124" customWidth="1"/>
    <col min="10247" max="10496" width="8.140625" style="124"/>
    <col min="10497" max="10502" width="7.85546875" style="124" customWidth="1"/>
    <col min="10503" max="10752" width="8.140625" style="124"/>
    <col min="10753" max="10758" width="7.85546875" style="124" customWidth="1"/>
    <col min="10759" max="11008" width="8.140625" style="124"/>
    <col min="11009" max="11014" width="7.85546875" style="124" customWidth="1"/>
    <col min="11015" max="11264" width="8.140625" style="124"/>
    <col min="11265" max="11270" width="7.85546875" style="124" customWidth="1"/>
    <col min="11271" max="11520" width="8.140625" style="124"/>
    <col min="11521" max="11526" width="7.85546875" style="124" customWidth="1"/>
    <col min="11527" max="11776" width="8.140625" style="124"/>
    <col min="11777" max="11782" width="7.85546875" style="124" customWidth="1"/>
    <col min="11783" max="12032" width="8.140625" style="124"/>
    <col min="12033" max="12038" width="7.85546875" style="124" customWidth="1"/>
    <col min="12039" max="12288" width="8.140625" style="124"/>
    <col min="12289" max="12294" width="7.85546875" style="124" customWidth="1"/>
    <col min="12295" max="12544" width="8.140625" style="124"/>
    <col min="12545" max="12550" width="7.85546875" style="124" customWidth="1"/>
    <col min="12551" max="12800" width="8.140625" style="124"/>
    <col min="12801" max="12806" width="7.85546875" style="124" customWidth="1"/>
    <col min="12807" max="13056" width="8.140625" style="124"/>
    <col min="13057" max="13062" width="7.85546875" style="124" customWidth="1"/>
    <col min="13063" max="13312" width="8.140625" style="124"/>
    <col min="13313" max="13318" width="7.85546875" style="124" customWidth="1"/>
    <col min="13319" max="13568" width="8.140625" style="124"/>
    <col min="13569" max="13574" width="7.85546875" style="124" customWidth="1"/>
    <col min="13575" max="13824" width="8.140625" style="124"/>
    <col min="13825" max="13830" width="7.85546875" style="124" customWidth="1"/>
    <col min="13831" max="14080" width="8.140625" style="124"/>
    <col min="14081" max="14086" width="7.85546875" style="124" customWidth="1"/>
    <col min="14087" max="14336" width="8.140625" style="124"/>
    <col min="14337" max="14342" width="7.85546875" style="124" customWidth="1"/>
    <col min="14343" max="14592" width="8.140625" style="124"/>
    <col min="14593" max="14598" width="7.85546875" style="124" customWidth="1"/>
    <col min="14599" max="14848" width="8.140625" style="124"/>
    <col min="14849" max="14854" width="7.85546875" style="124" customWidth="1"/>
    <col min="14855" max="15104" width="8.140625" style="124"/>
    <col min="15105" max="15110" width="7.85546875" style="124" customWidth="1"/>
    <col min="15111" max="15360" width="8.140625" style="124"/>
    <col min="15361" max="15366" width="7.85546875" style="124" customWidth="1"/>
    <col min="15367" max="15616" width="8.140625" style="124"/>
    <col min="15617" max="15622" width="7.85546875" style="124" customWidth="1"/>
    <col min="15623" max="15872" width="8.140625" style="124"/>
    <col min="15873" max="15878" width="7.85546875" style="124" customWidth="1"/>
    <col min="15879" max="16128" width="8.140625" style="124"/>
    <col min="16129" max="16134" width="7.85546875" style="124" customWidth="1"/>
    <col min="16135" max="16384" width="8.140625" style="124"/>
  </cols>
  <sheetData>
    <row r="1" spans="1:12" x14ac:dyDescent="0.2">
      <c r="A1" s="123"/>
      <c r="B1" s="123"/>
      <c r="C1" s="123"/>
      <c r="D1" s="123"/>
      <c r="E1" s="123"/>
      <c r="F1" s="313">
        <f>Invoice!K60</f>
        <v>0</v>
      </c>
      <c r="G1" s="314"/>
      <c r="H1" s="123"/>
      <c r="I1" s="123"/>
      <c r="J1" s="123"/>
      <c r="K1" s="123"/>
      <c r="L1" s="123"/>
    </row>
    <row r="2" spans="1:12" x14ac:dyDescent="0.2">
      <c r="A2" s="125"/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8"/>
    </row>
    <row r="3" spans="1:12" x14ac:dyDescent="0.2">
      <c r="A3" s="315" t="s">
        <v>55</v>
      </c>
      <c r="B3" s="316"/>
      <c r="C3" s="316"/>
      <c r="D3" s="316"/>
      <c r="E3" s="316"/>
      <c r="F3" s="317"/>
      <c r="G3" s="129"/>
      <c r="H3" s="129"/>
      <c r="I3" s="129"/>
      <c r="J3" s="129"/>
      <c r="K3" s="129"/>
      <c r="L3" s="129"/>
    </row>
    <row r="4" spans="1:12" x14ac:dyDescent="0.2">
      <c r="A4" s="130" t="s">
        <v>56</v>
      </c>
      <c r="B4" s="131" t="s">
        <v>57</v>
      </c>
      <c r="C4" s="131" t="s">
        <v>58</v>
      </c>
      <c r="D4" s="132" t="s">
        <v>59</v>
      </c>
      <c r="E4" s="133" t="s">
        <v>60</v>
      </c>
      <c r="F4" s="133" t="s">
        <v>61</v>
      </c>
      <c r="G4" s="129"/>
      <c r="H4" s="129"/>
      <c r="I4" s="129"/>
      <c r="J4" s="129"/>
      <c r="K4" s="129"/>
      <c r="L4" s="129"/>
    </row>
    <row r="5" spans="1:12" x14ac:dyDescent="0.2">
      <c r="A5" s="134">
        <v>0</v>
      </c>
      <c r="B5" s="131" t="s">
        <v>2</v>
      </c>
      <c r="C5" s="131" t="s">
        <v>2</v>
      </c>
      <c r="D5" s="132" t="s">
        <v>2</v>
      </c>
      <c r="E5" s="133" t="s">
        <v>2</v>
      </c>
      <c r="F5" s="133"/>
      <c r="G5" s="129"/>
      <c r="H5" s="129"/>
      <c r="I5" s="129"/>
      <c r="J5" s="129"/>
      <c r="K5" s="129"/>
      <c r="L5" s="129"/>
    </row>
    <row r="6" spans="1:12" x14ac:dyDescent="0.2">
      <c r="A6" s="134">
        <v>1</v>
      </c>
      <c r="B6" s="131" t="s">
        <v>62</v>
      </c>
      <c r="C6" s="131" t="s">
        <v>63</v>
      </c>
      <c r="D6" s="132" t="s">
        <v>64</v>
      </c>
      <c r="E6" s="133" t="s">
        <v>65</v>
      </c>
      <c r="F6" s="133" t="s">
        <v>66</v>
      </c>
      <c r="G6" s="129"/>
      <c r="H6" s="129"/>
      <c r="I6" s="129"/>
      <c r="J6" s="129"/>
      <c r="K6" s="129"/>
      <c r="L6" s="129"/>
    </row>
    <row r="7" spans="1:12" x14ac:dyDescent="0.2">
      <c r="A7" s="130">
        <v>2</v>
      </c>
      <c r="B7" s="131" t="s">
        <v>67</v>
      </c>
      <c r="C7" s="131" t="s">
        <v>68</v>
      </c>
      <c r="D7" s="132" t="s">
        <v>69</v>
      </c>
      <c r="E7" s="133" t="s">
        <v>70</v>
      </c>
      <c r="F7" s="133" t="s">
        <v>71</v>
      </c>
      <c r="G7" s="129"/>
      <c r="H7" s="135" t="s">
        <v>72</v>
      </c>
      <c r="I7" s="129"/>
      <c r="J7" s="129"/>
      <c r="K7" s="129"/>
      <c r="L7" s="129"/>
    </row>
    <row r="8" spans="1:12" x14ac:dyDescent="0.2">
      <c r="A8" s="130">
        <v>3</v>
      </c>
      <c r="B8" s="131" t="s">
        <v>73</v>
      </c>
      <c r="C8" s="131" t="s">
        <v>74</v>
      </c>
      <c r="D8" s="132" t="s">
        <v>75</v>
      </c>
      <c r="E8" s="133" t="s">
        <v>76</v>
      </c>
      <c r="F8" s="133" t="s">
        <v>77</v>
      </c>
      <c r="G8" s="129"/>
      <c r="H8" s="129"/>
      <c r="I8" s="129"/>
      <c r="J8" s="129"/>
      <c r="K8" s="129"/>
      <c r="L8" s="129"/>
    </row>
    <row r="9" spans="1:12" x14ac:dyDescent="0.2">
      <c r="A9" s="130">
        <v>4</v>
      </c>
      <c r="B9" s="131" t="s">
        <v>78</v>
      </c>
      <c r="C9" s="131" t="s">
        <v>79</v>
      </c>
      <c r="D9" s="132" t="s">
        <v>80</v>
      </c>
      <c r="E9" s="133" t="s">
        <v>81</v>
      </c>
      <c r="F9" s="133" t="s">
        <v>82</v>
      </c>
      <c r="G9" s="129"/>
      <c r="H9" s="129"/>
      <c r="I9" s="129"/>
      <c r="J9" s="129"/>
      <c r="K9" s="129"/>
      <c r="L9" s="129"/>
    </row>
    <row r="10" spans="1:12" x14ac:dyDescent="0.2">
      <c r="A10" s="130">
        <v>5</v>
      </c>
      <c r="B10" s="131" t="s">
        <v>83</v>
      </c>
      <c r="C10" s="131" t="s">
        <v>84</v>
      </c>
      <c r="D10" s="132" t="s">
        <v>85</v>
      </c>
      <c r="E10" s="133" t="s">
        <v>86</v>
      </c>
      <c r="F10" s="133" t="s">
        <v>87</v>
      </c>
      <c r="G10" s="129"/>
      <c r="H10" s="129"/>
      <c r="I10" s="129"/>
      <c r="J10" s="129"/>
      <c r="K10" s="129"/>
      <c r="L10" s="129"/>
    </row>
    <row r="11" spans="1:12" x14ac:dyDescent="0.2">
      <c r="A11" s="130">
        <v>6</v>
      </c>
      <c r="B11" s="131" t="s">
        <v>88</v>
      </c>
      <c r="C11" s="131" t="s">
        <v>89</v>
      </c>
      <c r="D11" s="132" t="s">
        <v>90</v>
      </c>
      <c r="E11" s="133" t="s">
        <v>91</v>
      </c>
      <c r="F11" s="133" t="s">
        <v>92</v>
      </c>
      <c r="G11" s="129"/>
      <c r="H11" s="129"/>
      <c r="I11" s="129"/>
      <c r="J11" s="129"/>
      <c r="K11" s="129"/>
      <c r="L11" s="129"/>
    </row>
    <row r="12" spans="1:12" x14ac:dyDescent="0.2">
      <c r="A12" s="130">
        <v>7</v>
      </c>
      <c r="B12" s="131" t="s">
        <v>93</v>
      </c>
      <c r="C12" s="131" t="s">
        <v>94</v>
      </c>
      <c r="D12" s="132" t="s">
        <v>95</v>
      </c>
      <c r="E12" s="133" t="s">
        <v>96</v>
      </c>
      <c r="F12" s="133" t="s">
        <v>97</v>
      </c>
      <c r="G12" s="129"/>
      <c r="H12" s="129"/>
      <c r="I12" s="129"/>
      <c r="J12" s="129"/>
      <c r="K12" s="129"/>
      <c r="L12" s="129"/>
    </row>
    <row r="13" spans="1:12" x14ac:dyDescent="0.2">
      <c r="A13" s="130">
        <v>8</v>
      </c>
      <c r="B13" s="131" t="s">
        <v>98</v>
      </c>
      <c r="C13" s="131" t="s">
        <v>99</v>
      </c>
      <c r="D13" s="132" t="s">
        <v>100</v>
      </c>
      <c r="E13" s="133" t="s">
        <v>101</v>
      </c>
      <c r="F13" s="133" t="s">
        <v>102</v>
      </c>
      <c r="G13" s="129"/>
      <c r="H13" s="129"/>
      <c r="I13" s="129"/>
      <c r="J13" s="129"/>
      <c r="K13" s="129"/>
      <c r="L13" s="129"/>
    </row>
    <row r="14" spans="1:12" x14ac:dyDescent="0.2">
      <c r="A14" s="130">
        <v>9</v>
      </c>
      <c r="B14" s="131" t="s">
        <v>103</v>
      </c>
      <c r="C14" s="131" t="s">
        <v>104</v>
      </c>
      <c r="D14" s="132" t="s">
        <v>105</v>
      </c>
      <c r="E14" s="133" t="s">
        <v>106</v>
      </c>
      <c r="F14" s="133" t="s">
        <v>107</v>
      </c>
      <c r="G14" s="129"/>
      <c r="H14" s="129"/>
      <c r="I14" s="129"/>
      <c r="J14" s="129"/>
      <c r="K14" s="129"/>
      <c r="L14" s="129"/>
    </row>
    <row r="15" spans="1:12" x14ac:dyDescent="0.2">
      <c r="A15" s="130">
        <v>10</v>
      </c>
      <c r="B15" s="131" t="s">
        <v>108</v>
      </c>
      <c r="C15" s="131" t="s">
        <v>109</v>
      </c>
      <c r="D15" s="132" t="s">
        <v>110</v>
      </c>
      <c r="E15" s="133" t="s">
        <v>111</v>
      </c>
      <c r="F15" s="133" t="s">
        <v>112</v>
      </c>
      <c r="G15" s="129"/>
      <c r="H15" s="129"/>
      <c r="I15" s="129"/>
      <c r="J15" s="129"/>
      <c r="K15" s="129"/>
      <c r="L15" s="129"/>
    </row>
    <row r="16" spans="1:12" x14ac:dyDescent="0.2">
      <c r="A16" s="130">
        <v>11</v>
      </c>
      <c r="B16" s="131" t="s">
        <v>113</v>
      </c>
      <c r="C16" s="131" t="s">
        <v>114</v>
      </c>
      <c r="D16" s="132" t="s">
        <v>115</v>
      </c>
      <c r="E16" s="133" t="s">
        <v>116</v>
      </c>
      <c r="F16" s="133" t="s">
        <v>117</v>
      </c>
      <c r="G16" s="129"/>
      <c r="H16" s="129"/>
      <c r="I16" s="129"/>
      <c r="J16" s="129"/>
      <c r="K16" s="129"/>
      <c r="L16" s="129"/>
    </row>
    <row r="17" spans="1:12" x14ac:dyDescent="0.2">
      <c r="A17" s="130">
        <v>12</v>
      </c>
      <c r="B17" s="131" t="s">
        <v>118</v>
      </c>
      <c r="C17" s="131" t="s">
        <v>119</v>
      </c>
      <c r="D17" s="132" t="s">
        <v>120</v>
      </c>
      <c r="E17" s="133" t="s">
        <v>121</v>
      </c>
      <c r="F17" s="133" t="s">
        <v>122</v>
      </c>
      <c r="G17" s="129"/>
      <c r="H17" s="129"/>
      <c r="I17" s="129"/>
      <c r="J17" s="129"/>
      <c r="K17" s="129"/>
      <c r="L17" s="129"/>
    </row>
    <row r="18" spans="1:12" x14ac:dyDescent="0.2">
      <c r="A18" s="130">
        <v>13</v>
      </c>
      <c r="B18" s="131" t="s">
        <v>123</v>
      </c>
      <c r="C18" s="131" t="s">
        <v>124</v>
      </c>
      <c r="D18" s="132" t="s">
        <v>125</v>
      </c>
      <c r="E18" s="133" t="s">
        <v>126</v>
      </c>
      <c r="F18" s="133" t="s">
        <v>127</v>
      </c>
      <c r="G18" s="129"/>
      <c r="H18" s="129"/>
      <c r="I18" s="129"/>
      <c r="J18" s="129"/>
      <c r="K18" s="129"/>
      <c r="L18" s="129"/>
    </row>
    <row r="19" spans="1:12" x14ac:dyDescent="0.2">
      <c r="A19" s="130">
        <v>14</v>
      </c>
      <c r="B19" s="131" t="s">
        <v>128</v>
      </c>
      <c r="C19" s="131" t="s">
        <v>129</v>
      </c>
      <c r="D19" s="132" t="s">
        <v>130</v>
      </c>
      <c r="E19" s="133" t="s">
        <v>131</v>
      </c>
      <c r="F19" s="133" t="s">
        <v>132</v>
      </c>
      <c r="G19" s="129"/>
      <c r="H19" s="129"/>
      <c r="I19" s="129"/>
      <c r="J19" s="129"/>
      <c r="K19" s="129"/>
      <c r="L19" s="129"/>
    </row>
    <row r="20" spans="1:12" x14ac:dyDescent="0.2">
      <c r="A20" s="130">
        <v>15</v>
      </c>
      <c r="B20" s="131" t="s">
        <v>133</v>
      </c>
      <c r="C20" s="131" t="s">
        <v>134</v>
      </c>
      <c r="D20" s="132" t="s">
        <v>135</v>
      </c>
      <c r="E20" s="133" t="s">
        <v>136</v>
      </c>
      <c r="F20" s="133" t="s">
        <v>137</v>
      </c>
      <c r="G20" s="129"/>
      <c r="H20" s="129"/>
      <c r="I20" s="129"/>
      <c r="J20" s="129"/>
      <c r="K20" s="129"/>
      <c r="L20" s="129"/>
    </row>
    <row r="21" spans="1:12" x14ac:dyDescent="0.2">
      <c r="A21" s="130">
        <v>16</v>
      </c>
      <c r="B21" s="131" t="s">
        <v>138</v>
      </c>
      <c r="C21" s="131" t="s">
        <v>139</v>
      </c>
      <c r="D21" s="132" t="s">
        <v>140</v>
      </c>
      <c r="E21" s="133" t="s">
        <v>141</v>
      </c>
      <c r="F21" s="133" t="s">
        <v>142</v>
      </c>
      <c r="G21" s="129"/>
      <c r="H21" s="129"/>
      <c r="I21" s="129"/>
      <c r="J21" s="129"/>
      <c r="K21" s="129"/>
      <c r="L21" s="129"/>
    </row>
    <row r="22" spans="1:12" x14ac:dyDescent="0.2">
      <c r="A22" s="130">
        <v>17</v>
      </c>
      <c r="B22" s="131" t="s">
        <v>143</v>
      </c>
      <c r="C22" s="131" t="s">
        <v>144</v>
      </c>
      <c r="D22" s="132" t="s">
        <v>145</v>
      </c>
      <c r="E22" s="133" t="s">
        <v>146</v>
      </c>
      <c r="F22" s="133" t="s">
        <v>147</v>
      </c>
      <c r="G22" s="129"/>
      <c r="H22" s="129"/>
      <c r="I22" s="129"/>
      <c r="J22" s="129"/>
      <c r="K22" s="129"/>
      <c r="L22" s="129"/>
    </row>
    <row r="23" spans="1:12" x14ac:dyDescent="0.2">
      <c r="A23" s="130">
        <v>18</v>
      </c>
      <c r="B23" s="131" t="s">
        <v>148</v>
      </c>
      <c r="C23" s="131" t="s">
        <v>149</v>
      </c>
      <c r="D23" s="132" t="s">
        <v>150</v>
      </c>
      <c r="E23" s="133" t="s">
        <v>151</v>
      </c>
      <c r="F23" s="133" t="s">
        <v>152</v>
      </c>
      <c r="G23" s="129"/>
      <c r="H23" s="129"/>
      <c r="I23" s="129"/>
      <c r="J23" s="129"/>
      <c r="K23" s="129"/>
      <c r="L23" s="129"/>
    </row>
    <row r="24" spans="1:12" x14ac:dyDescent="0.2">
      <c r="A24" s="130">
        <v>19</v>
      </c>
      <c r="B24" s="131" t="s">
        <v>153</v>
      </c>
      <c r="C24" s="131" t="s">
        <v>154</v>
      </c>
      <c r="D24" s="132" t="s">
        <v>155</v>
      </c>
      <c r="E24" s="133" t="s">
        <v>156</v>
      </c>
      <c r="F24" s="133" t="s">
        <v>157</v>
      </c>
      <c r="G24" s="129"/>
      <c r="H24" s="129"/>
      <c r="I24" s="129"/>
      <c r="J24" s="129"/>
      <c r="K24" s="129"/>
      <c r="L24" s="129"/>
    </row>
    <row r="25" spans="1:12" x14ac:dyDescent="0.2">
      <c r="A25" s="130">
        <v>20</v>
      </c>
      <c r="B25" s="131" t="s">
        <v>158</v>
      </c>
      <c r="C25" s="131" t="s">
        <v>159</v>
      </c>
      <c r="D25" s="132" t="s">
        <v>160</v>
      </c>
      <c r="E25" s="133" t="s">
        <v>161</v>
      </c>
      <c r="F25" s="133" t="s">
        <v>162</v>
      </c>
      <c r="G25" s="129"/>
      <c r="H25" s="129"/>
      <c r="I25" s="129"/>
      <c r="J25" s="129"/>
      <c r="K25" s="129"/>
      <c r="L25" s="129"/>
    </row>
    <row r="26" spans="1:12" x14ac:dyDescent="0.2">
      <c r="A26" s="130">
        <v>21</v>
      </c>
      <c r="B26" s="131" t="s">
        <v>163</v>
      </c>
      <c r="C26" s="131" t="s">
        <v>164</v>
      </c>
      <c r="D26" s="132" t="s">
        <v>165</v>
      </c>
      <c r="E26" s="133" t="s">
        <v>166</v>
      </c>
      <c r="F26" s="133" t="s">
        <v>167</v>
      </c>
      <c r="G26" s="129"/>
      <c r="H26" s="129"/>
      <c r="I26" s="129"/>
      <c r="J26" s="129"/>
      <c r="K26" s="129"/>
      <c r="L26" s="129"/>
    </row>
    <row r="27" spans="1:12" x14ac:dyDescent="0.2">
      <c r="A27" s="130">
        <v>22</v>
      </c>
      <c r="B27" s="131" t="s">
        <v>168</v>
      </c>
      <c r="C27" s="131" t="s">
        <v>169</v>
      </c>
      <c r="D27" s="132" t="s">
        <v>170</v>
      </c>
      <c r="E27" s="133" t="s">
        <v>171</v>
      </c>
      <c r="F27" s="133" t="s">
        <v>172</v>
      </c>
      <c r="G27" s="129"/>
      <c r="H27" s="129"/>
      <c r="I27" s="129"/>
      <c r="J27" s="129"/>
      <c r="K27" s="129"/>
      <c r="L27" s="129"/>
    </row>
    <row r="28" spans="1:12" x14ac:dyDescent="0.2">
      <c r="A28" s="130">
        <v>23</v>
      </c>
      <c r="B28" s="131" t="s">
        <v>173</v>
      </c>
      <c r="C28" s="131" t="s">
        <v>174</v>
      </c>
      <c r="D28" s="132" t="s">
        <v>175</v>
      </c>
      <c r="E28" s="133" t="s">
        <v>176</v>
      </c>
      <c r="F28" s="133" t="s">
        <v>177</v>
      </c>
      <c r="G28" s="129"/>
      <c r="H28" s="129"/>
      <c r="I28" s="129"/>
      <c r="J28" s="129"/>
      <c r="K28" s="129"/>
      <c r="L28" s="129"/>
    </row>
    <row r="29" spans="1:12" x14ac:dyDescent="0.2">
      <c r="A29" s="130">
        <v>24</v>
      </c>
      <c r="B29" s="131" t="s">
        <v>178</v>
      </c>
      <c r="C29" s="131" t="s">
        <v>179</v>
      </c>
      <c r="D29" s="132" t="s">
        <v>180</v>
      </c>
      <c r="E29" s="133" t="s">
        <v>181</v>
      </c>
      <c r="F29" s="133" t="s">
        <v>182</v>
      </c>
      <c r="G29" s="129"/>
      <c r="H29" s="129"/>
      <c r="I29" s="129"/>
      <c r="J29" s="129"/>
      <c r="K29" s="129"/>
      <c r="L29" s="129"/>
    </row>
    <row r="30" spans="1:12" x14ac:dyDescent="0.2">
      <c r="A30" s="130">
        <v>25</v>
      </c>
      <c r="B30" s="131" t="s">
        <v>183</v>
      </c>
      <c r="C30" s="131" t="s">
        <v>184</v>
      </c>
      <c r="D30" s="132" t="s">
        <v>185</v>
      </c>
      <c r="E30" s="133" t="s">
        <v>186</v>
      </c>
      <c r="F30" s="133" t="s">
        <v>187</v>
      </c>
      <c r="G30" s="129"/>
      <c r="H30" s="129"/>
      <c r="I30" s="129"/>
      <c r="J30" s="129"/>
      <c r="K30" s="129"/>
      <c r="L30" s="129"/>
    </row>
    <row r="31" spans="1:12" x14ac:dyDescent="0.2">
      <c r="A31" s="130">
        <v>26</v>
      </c>
      <c r="B31" s="131" t="s">
        <v>188</v>
      </c>
      <c r="C31" s="131" t="s">
        <v>189</v>
      </c>
      <c r="D31" s="132" t="s">
        <v>190</v>
      </c>
      <c r="E31" s="133" t="s">
        <v>191</v>
      </c>
      <c r="F31" s="133" t="s">
        <v>192</v>
      </c>
      <c r="G31" s="129"/>
      <c r="H31" s="129"/>
      <c r="I31" s="129"/>
      <c r="J31" s="129"/>
      <c r="K31" s="129"/>
      <c r="L31" s="129"/>
    </row>
    <row r="32" spans="1:12" x14ac:dyDescent="0.2">
      <c r="A32" s="130">
        <v>27</v>
      </c>
      <c r="B32" s="131" t="s">
        <v>193</v>
      </c>
      <c r="C32" s="131" t="s">
        <v>194</v>
      </c>
      <c r="D32" s="132" t="s">
        <v>195</v>
      </c>
      <c r="E32" s="133" t="s">
        <v>196</v>
      </c>
      <c r="F32" s="133" t="s">
        <v>197</v>
      </c>
      <c r="G32" s="129"/>
      <c r="H32" s="129"/>
      <c r="I32" s="129"/>
      <c r="J32" s="129"/>
      <c r="K32" s="129"/>
      <c r="L32" s="129"/>
    </row>
    <row r="33" spans="1:12" x14ac:dyDescent="0.2">
      <c r="A33" s="130">
        <v>28</v>
      </c>
      <c r="B33" s="131" t="s">
        <v>198</v>
      </c>
      <c r="C33" s="131" t="s">
        <v>199</v>
      </c>
      <c r="D33" s="132" t="s">
        <v>200</v>
      </c>
      <c r="E33" s="133" t="s">
        <v>201</v>
      </c>
      <c r="F33" s="133" t="s">
        <v>202</v>
      </c>
      <c r="G33" s="129"/>
      <c r="H33" s="129"/>
      <c r="I33" s="129"/>
      <c r="J33" s="129"/>
      <c r="K33" s="129"/>
      <c r="L33" s="129"/>
    </row>
    <row r="34" spans="1:12" x14ac:dyDescent="0.2">
      <c r="A34" s="130">
        <v>29</v>
      </c>
      <c r="B34" s="131" t="s">
        <v>203</v>
      </c>
      <c r="C34" s="131" t="s">
        <v>204</v>
      </c>
      <c r="D34" s="132" t="s">
        <v>205</v>
      </c>
      <c r="E34" s="133" t="s">
        <v>206</v>
      </c>
      <c r="F34" s="133" t="s">
        <v>207</v>
      </c>
      <c r="G34" s="129"/>
      <c r="H34" s="129"/>
      <c r="I34" s="129"/>
      <c r="J34" s="129"/>
      <c r="K34" s="129"/>
      <c r="L34" s="129"/>
    </row>
    <row r="35" spans="1:12" x14ac:dyDescent="0.2">
      <c r="A35" s="130">
        <v>30</v>
      </c>
      <c r="B35" s="131" t="s">
        <v>208</v>
      </c>
      <c r="C35" s="131" t="s">
        <v>209</v>
      </c>
      <c r="D35" s="132" t="s">
        <v>210</v>
      </c>
      <c r="E35" s="133" t="s">
        <v>211</v>
      </c>
      <c r="F35" s="133" t="s">
        <v>212</v>
      </c>
      <c r="G35" s="129"/>
      <c r="H35" s="129"/>
      <c r="I35" s="129"/>
      <c r="J35" s="129"/>
      <c r="K35" s="129"/>
      <c r="L35" s="129"/>
    </row>
    <row r="36" spans="1:12" x14ac:dyDescent="0.2">
      <c r="A36" s="130">
        <v>31</v>
      </c>
      <c r="B36" s="131" t="s">
        <v>213</v>
      </c>
      <c r="C36" s="131" t="s">
        <v>214</v>
      </c>
      <c r="D36" s="132" t="s">
        <v>215</v>
      </c>
      <c r="E36" s="133" t="s">
        <v>216</v>
      </c>
      <c r="F36" s="133" t="s">
        <v>217</v>
      </c>
      <c r="G36" s="129"/>
      <c r="H36" s="129"/>
      <c r="I36" s="129"/>
      <c r="J36" s="129"/>
      <c r="K36" s="129"/>
      <c r="L36" s="129"/>
    </row>
    <row r="37" spans="1:12" x14ac:dyDescent="0.2">
      <c r="A37" s="130">
        <v>32</v>
      </c>
      <c r="B37" s="131" t="s">
        <v>218</v>
      </c>
      <c r="C37" s="131" t="s">
        <v>219</v>
      </c>
      <c r="D37" s="132" t="s">
        <v>220</v>
      </c>
      <c r="E37" s="133" t="s">
        <v>221</v>
      </c>
      <c r="F37" s="133" t="s">
        <v>222</v>
      </c>
      <c r="G37" s="129"/>
      <c r="H37" s="129"/>
      <c r="I37" s="129"/>
      <c r="J37" s="129"/>
      <c r="K37" s="129"/>
      <c r="L37" s="129"/>
    </row>
    <row r="38" spans="1:12" x14ac:dyDescent="0.2">
      <c r="A38" s="130">
        <v>33</v>
      </c>
      <c r="B38" s="131" t="s">
        <v>223</v>
      </c>
      <c r="C38" s="131" t="s">
        <v>224</v>
      </c>
      <c r="D38" s="132" t="s">
        <v>225</v>
      </c>
      <c r="E38" s="133" t="s">
        <v>226</v>
      </c>
      <c r="F38" s="133" t="s">
        <v>227</v>
      </c>
      <c r="G38" s="129"/>
      <c r="H38" s="129"/>
      <c r="I38" s="129"/>
      <c r="J38" s="129"/>
      <c r="K38" s="129"/>
      <c r="L38" s="129"/>
    </row>
    <row r="39" spans="1:12" x14ac:dyDescent="0.2">
      <c r="A39" s="130">
        <v>34</v>
      </c>
      <c r="B39" s="131" t="s">
        <v>228</v>
      </c>
      <c r="C39" s="131" t="s">
        <v>229</v>
      </c>
      <c r="D39" s="132" t="s">
        <v>230</v>
      </c>
      <c r="E39" s="133" t="s">
        <v>231</v>
      </c>
      <c r="F39" s="133" t="s">
        <v>232</v>
      </c>
      <c r="G39" s="129"/>
      <c r="H39" s="129"/>
      <c r="I39" s="129"/>
      <c r="J39" s="129"/>
      <c r="K39" s="129"/>
      <c r="L39" s="129"/>
    </row>
    <row r="40" spans="1:12" x14ac:dyDescent="0.2">
      <c r="A40" s="130">
        <v>35</v>
      </c>
      <c r="B40" s="131" t="s">
        <v>233</v>
      </c>
      <c r="C40" s="131" t="s">
        <v>234</v>
      </c>
      <c r="D40" s="132" t="s">
        <v>235</v>
      </c>
      <c r="E40" s="133" t="s">
        <v>236</v>
      </c>
      <c r="F40" s="133" t="s">
        <v>237</v>
      </c>
      <c r="G40" s="129"/>
      <c r="H40" s="129"/>
      <c r="I40" s="129"/>
      <c r="J40" s="129"/>
      <c r="K40" s="129"/>
      <c r="L40" s="129"/>
    </row>
    <row r="41" spans="1:12" x14ac:dyDescent="0.2">
      <c r="A41" s="130">
        <v>36</v>
      </c>
      <c r="B41" s="131" t="s">
        <v>238</v>
      </c>
      <c r="C41" s="131" t="s">
        <v>239</v>
      </c>
      <c r="D41" s="132" t="s">
        <v>240</v>
      </c>
      <c r="E41" s="133" t="s">
        <v>241</v>
      </c>
      <c r="F41" s="133" t="s">
        <v>242</v>
      </c>
      <c r="G41" s="129"/>
      <c r="H41" s="129"/>
      <c r="I41" s="129"/>
      <c r="J41" s="129"/>
      <c r="K41" s="129"/>
      <c r="L41" s="129"/>
    </row>
    <row r="42" spans="1:12" x14ac:dyDescent="0.2">
      <c r="A42" s="130">
        <v>37</v>
      </c>
      <c r="B42" s="131" t="s">
        <v>243</v>
      </c>
      <c r="C42" s="131" t="s">
        <v>244</v>
      </c>
      <c r="D42" s="132" t="s">
        <v>245</v>
      </c>
      <c r="E42" s="133" t="s">
        <v>246</v>
      </c>
      <c r="F42" s="133" t="s">
        <v>247</v>
      </c>
      <c r="G42" s="129"/>
      <c r="H42" s="129"/>
      <c r="I42" s="129"/>
      <c r="J42" s="129"/>
      <c r="K42" s="129"/>
      <c r="L42" s="129"/>
    </row>
    <row r="43" spans="1:12" x14ac:dyDescent="0.2">
      <c r="A43" s="130">
        <v>38</v>
      </c>
      <c r="B43" s="131" t="s">
        <v>248</v>
      </c>
      <c r="C43" s="131" t="s">
        <v>249</v>
      </c>
      <c r="D43" s="132" t="s">
        <v>250</v>
      </c>
      <c r="E43" s="133" t="s">
        <v>251</v>
      </c>
      <c r="F43" s="133" t="s">
        <v>252</v>
      </c>
      <c r="G43" s="129"/>
      <c r="H43" s="129"/>
      <c r="I43" s="129"/>
      <c r="J43" s="129"/>
      <c r="K43" s="129"/>
      <c r="L43" s="129"/>
    </row>
    <row r="44" spans="1:12" x14ac:dyDescent="0.2">
      <c r="A44" s="130">
        <v>39</v>
      </c>
      <c r="B44" s="131" t="s">
        <v>253</v>
      </c>
      <c r="C44" s="131" t="s">
        <v>254</v>
      </c>
      <c r="D44" s="132" t="s">
        <v>255</v>
      </c>
      <c r="E44" s="133" t="s">
        <v>256</v>
      </c>
      <c r="F44" s="133" t="s">
        <v>257</v>
      </c>
      <c r="G44" s="129"/>
      <c r="H44" s="129"/>
      <c r="I44" s="129"/>
      <c r="J44" s="129"/>
      <c r="K44" s="129"/>
      <c r="L44" s="129"/>
    </row>
    <row r="45" spans="1:12" x14ac:dyDescent="0.2">
      <c r="A45" s="130">
        <v>40</v>
      </c>
      <c r="B45" s="131" t="s">
        <v>258</v>
      </c>
      <c r="C45" s="131" t="s">
        <v>259</v>
      </c>
      <c r="D45" s="132" t="s">
        <v>260</v>
      </c>
      <c r="E45" s="133" t="s">
        <v>261</v>
      </c>
      <c r="F45" s="133" t="s">
        <v>262</v>
      </c>
      <c r="G45" s="129"/>
      <c r="H45" s="129"/>
      <c r="I45" s="129"/>
      <c r="J45" s="129"/>
      <c r="K45" s="129"/>
      <c r="L45" s="129"/>
    </row>
    <row r="46" spans="1:12" x14ac:dyDescent="0.2">
      <c r="A46" s="130">
        <v>41</v>
      </c>
      <c r="B46" s="131" t="s">
        <v>263</v>
      </c>
      <c r="C46" s="131" t="s">
        <v>264</v>
      </c>
      <c r="D46" s="132" t="s">
        <v>265</v>
      </c>
      <c r="E46" s="133" t="s">
        <v>266</v>
      </c>
      <c r="F46" s="133" t="s">
        <v>267</v>
      </c>
      <c r="G46" s="129"/>
      <c r="H46" s="129"/>
      <c r="I46" s="129"/>
      <c r="J46" s="129"/>
      <c r="K46" s="129"/>
      <c r="L46" s="129"/>
    </row>
    <row r="47" spans="1:12" x14ac:dyDescent="0.2">
      <c r="A47" s="130">
        <v>42</v>
      </c>
      <c r="B47" s="131" t="s">
        <v>268</v>
      </c>
      <c r="C47" s="131" t="s">
        <v>269</v>
      </c>
      <c r="D47" s="132" t="s">
        <v>270</v>
      </c>
      <c r="E47" s="133" t="s">
        <v>271</v>
      </c>
      <c r="F47" s="133" t="s">
        <v>272</v>
      </c>
      <c r="G47" s="129"/>
      <c r="H47" s="129"/>
      <c r="I47" s="129"/>
      <c r="J47" s="129"/>
      <c r="K47" s="129"/>
      <c r="L47" s="129"/>
    </row>
    <row r="48" spans="1:12" x14ac:dyDescent="0.2">
      <c r="A48" s="130">
        <v>43</v>
      </c>
      <c r="B48" s="131" t="s">
        <v>273</v>
      </c>
      <c r="C48" s="131" t="s">
        <v>274</v>
      </c>
      <c r="D48" s="132" t="s">
        <v>275</v>
      </c>
      <c r="E48" s="133" t="s">
        <v>276</v>
      </c>
      <c r="F48" s="133" t="s">
        <v>277</v>
      </c>
      <c r="G48" s="129"/>
      <c r="H48" s="129"/>
      <c r="I48" s="129"/>
      <c r="J48" s="129"/>
      <c r="K48" s="129"/>
      <c r="L48" s="129"/>
    </row>
    <row r="49" spans="1:12" x14ac:dyDescent="0.2">
      <c r="A49" s="130">
        <v>44</v>
      </c>
      <c r="B49" s="131" t="s">
        <v>278</v>
      </c>
      <c r="C49" s="131" t="s">
        <v>279</v>
      </c>
      <c r="D49" s="132" t="s">
        <v>280</v>
      </c>
      <c r="E49" s="133" t="s">
        <v>281</v>
      </c>
      <c r="F49" s="133" t="s">
        <v>282</v>
      </c>
      <c r="G49" s="129"/>
      <c r="H49" s="129"/>
      <c r="I49" s="129"/>
      <c r="J49" s="129"/>
      <c r="K49" s="129"/>
      <c r="L49" s="129"/>
    </row>
    <row r="50" spans="1:12" x14ac:dyDescent="0.2">
      <c r="A50" s="130">
        <v>45</v>
      </c>
      <c r="B50" s="131" t="s">
        <v>283</v>
      </c>
      <c r="C50" s="131" t="s">
        <v>284</v>
      </c>
      <c r="D50" s="132" t="s">
        <v>285</v>
      </c>
      <c r="E50" s="133" t="s">
        <v>286</v>
      </c>
      <c r="F50" s="133" t="s">
        <v>287</v>
      </c>
      <c r="G50" s="129"/>
      <c r="H50" s="129"/>
      <c r="I50" s="129"/>
      <c r="J50" s="129"/>
      <c r="K50" s="129"/>
      <c r="L50" s="129"/>
    </row>
    <row r="51" spans="1:12" x14ac:dyDescent="0.2">
      <c r="A51" s="130">
        <v>46</v>
      </c>
      <c r="B51" s="131" t="s">
        <v>288</v>
      </c>
      <c r="C51" s="131" t="s">
        <v>289</v>
      </c>
      <c r="D51" s="132" t="s">
        <v>290</v>
      </c>
      <c r="E51" s="133" t="s">
        <v>291</v>
      </c>
      <c r="F51" s="133" t="s">
        <v>292</v>
      </c>
      <c r="G51" s="129"/>
      <c r="H51" s="129"/>
      <c r="I51" s="129"/>
      <c r="J51" s="129"/>
      <c r="K51" s="129"/>
      <c r="L51" s="129"/>
    </row>
    <row r="52" spans="1:12" x14ac:dyDescent="0.2">
      <c r="A52" s="130">
        <v>47</v>
      </c>
      <c r="B52" s="131" t="s">
        <v>293</v>
      </c>
      <c r="C52" s="131" t="s">
        <v>294</v>
      </c>
      <c r="D52" s="132" t="s">
        <v>295</v>
      </c>
      <c r="E52" s="133" t="s">
        <v>296</v>
      </c>
      <c r="F52" s="133" t="s">
        <v>297</v>
      </c>
      <c r="G52" s="129"/>
      <c r="H52" s="129"/>
      <c r="I52" s="129"/>
      <c r="J52" s="129"/>
      <c r="K52" s="129"/>
      <c r="L52" s="129"/>
    </row>
    <row r="53" spans="1:12" x14ac:dyDescent="0.2">
      <c r="A53" s="130">
        <v>48</v>
      </c>
      <c r="B53" s="131" t="s">
        <v>298</v>
      </c>
      <c r="C53" s="131" t="s">
        <v>299</v>
      </c>
      <c r="D53" s="132" t="s">
        <v>300</v>
      </c>
      <c r="E53" s="133" t="s">
        <v>301</v>
      </c>
      <c r="F53" s="133" t="s">
        <v>302</v>
      </c>
      <c r="G53" s="129"/>
      <c r="H53" s="129"/>
      <c r="I53" s="129"/>
      <c r="J53" s="129"/>
      <c r="K53" s="129"/>
      <c r="L53" s="129"/>
    </row>
    <row r="54" spans="1:12" x14ac:dyDescent="0.2">
      <c r="A54" s="130">
        <v>49</v>
      </c>
      <c r="B54" s="131" t="s">
        <v>303</v>
      </c>
      <c r="C54" s="131" t="s">
        <v>304</v>
      </c>
      <c r="D54" s="132" t="s">
        <v>305</v>
      </c>
      <c r="E54" s="133" t="s">
        <v>306</v>
      </c>
      <c r="F54" s="133" t="s">
        <v>307</v>
      </c>
      <c r="G54" s="129"/>
      <c r="H54" s="129"/>
      <c r="I54" s="129"/>
      <c r="J54" s="129"/>
      <c r="K54" s="129"/>
      <c r="L54" s="129"/>
    </row>
    <row r="55" spans="1:12" x14ac:dyDescent="0.2">
      <c r="A55" s="130">
        <v>50</v>
      </c>
      <c r="B55" s="131" t="s">
        <v>308</v>
      </c>
      <c r="C55" s="131" t="s">
        <v>309</v>
      </c>
      <c r="D55" s="132" t="s">
        <v>310</v>
      </c>
      <c r="E55" s="133" t="s">
        <v>311</v>
      </c>
      <c r="F55" s="133" t="s">
        <v>312</v>
      </c>
      <c r="G55" s="129"/>
      <c r="H55" s="129"/>
      <c r="I55" s="129"/>
      <c r="J55" s="129"/>
      <c r="K55" s="129"/>
      <c r="L55" s="129"/>
    </row>
    <row r="56" spans="1:12" x14ac:dyDescent="0.2">
      <c r="A56" s="130">
        <v>51</v>
      </c>
      <c r="B56" s="131" t="s">
        <v>313</v>
      </c>
      <c r="C56" s="131" t="s">
        <v>314</v>
      </c>
      <c r="D56" s="132" t="s">
        <v>315</v>
      </c>
      <c r="E56" s="133" t="s">
        <v>316</v>
      </c>
      <c r="F56" s="133" t="s">
        <v>317</v>
      </c>
      <c r="G56" s="129"/>
      <c r="H56" s="129"/>
      <c r="I56" s="129"/>
      <c r="J56" s="129"/>
      <c r="K56" s="129"/>
      <c r="L56" s="129"/>
    </row>
    <row r="57" spans="1:12" x14ac:dyDescent="0.2">
      <c r="A57" s="130">
        <v>52</v>
      </c>
      <c r="B57" s="131" t="s">
        <v>318</v>
      </c>
      <c r="C57" s="131" t="s">
        <v>319</v>
      </c>
      <c r="D57" s="132" t="s">
        <v>320</v>
      </c>
      <c r="E57" s="133" t="s">
        <v>321</v>
      </c>
      <c r="F57" s="133" t="s">
        <v>322</v>
      </c>
      <c r="G57" s="129"/>
      <c r="H57" s="129"/>
      <c r="I57" s="129"/>
      <c r="J57" s="129"/>
      <c r="K57" s="129"/>
      <c r="L57" s="129"/>
    </row>
    <row r="58" spans="1:12" x14ac:dyDescent="0.2">
      <c r="A58" s="130">
        <v>53</v>
      </c>
      <c r="B58" s="131" t="s">
        <v>323</v>
      </c>
      <c r="C58" s="131" t="s">
        <v>324</v>
      </c>
      <c r="D58" s="132" t="s">
        <v>325</v>
      </c>
      <c r="E58" s="133" t="s">
        <v>326</v>
      </c>
      <c r="F58" s="133" t="s">
        <v>327</v>
      </c>
      <c r="G58" s="129"/>
      <c r="H58" s="129"/>
      <c r="I58" s="129"/>
      <c r="J58" s="129"/>
      <c r="K58" s="129"/>
      <c r="L58" s="129"/>
    </row>
    <row r="59" spans="1:12" x14ac:dyDescent="0.2">
      <c r="A59" s="130">
        <v>54</v>
      </c>
      <c r="B59" s="131" t="s">
        <v>328</v>
      </c>
      <c r="C59" s="131" t="s">
        <v>329</v>
      </c>
      <c r="D59" s="132" t="s">
        <v>330</v>
      </c>
      <c r="E59" s="133" t="s">
        <v>331</v>
      </c>
      <c r="F59" s="133" t="s">
        <v>332</v>
      </c>
      <c r="G59" s="129"/>
      <c r="H59" s="129"/>
      <c r="I59" s="129"/>
      <c r="J59" s="129"/>
      <c r="K59" s="129"/>
      <c r="L59" s="129"/>
    </row>
    <row r="60" spans="1:12" x14ac:dyDescent="0.2">
      <c r="A60" s="130">
        <v>55</v>
      </c>
      <c r="B60" s="131" t="s">
        <v>333</v>
      </c>
      <c r="C60" s="131" t="s">
        <v>334</v>
      </c>
      <c r="D60" s="132" t="s">
        <v>335</v>
      </c>
      <c r="E60" s="133" t="s">
        <v>336</v>
      </c>
      <c r="F60" s="133" t="s">
        <v>337</v>
      </c>
      <c r="G60" s="129"/>
      <c r="H60" s="129"/>
      <c r="I60" s="129"/>
      <c r="J60" s="129"/>
      <c r="K60" s="129"/>
      <c r="L60" s="129"/>
    </row>
    <row r="61" spans="1:12" x14ac:dyDescent="0.2">
      <c r="A61" s="130">
        <v>56</v>
      </c>
      <c r="B61" s="131" t="s">
        <v>338</v>
      </c>
      <c r="C61" s="131" t="s">
        <v>339</v>
      </c>
      <c r="D61" s="132" t="s">
        <v>340</v>
      </c>
      <c r="E61" s="133" t="s">
        <v>341</v>
      </c>
      <c r="F61" s="133" t="s">
        <v>342</v>
      </c>
      <c r="G61" s="129"/>
      <c r="H61" s="129"/>
      <c r="I61" s="129"/>
      <c r="J61" s="129"/>
      <c r="K61" s="129"/>
      <c r="L61" s="129"/>
    </row>
    <row r="62" spans="1:12" x14ac:dyDescent="0.2">
      <c r="A62" s="130">
        <v>57</v>
      </c>
      <c r="B62" s="131" t="s">
        <v>343</v>
      </c>
      <c r="C62" s="131" t="s">
        <v>344</v>
      </c>
      <c r="D62" s="132" t="s">
        <v>345</v>
      </c>
      <c r="E62" s="133" t="s">
        <v>346</v>
      </c>
      <c r="F62" s="133" t="s">
        <v>347</v>
      </c>
      <c r="G62" s="129"/>
      <c r="H62" s="129"/>
      <c r="I62" s="129"/>
      <c r="J62" s="129"/>
      <c r="K62" s="129"/>
      <c r="L62" s="129"/>
    </row>
    <row r="63" spans="1:12" x14ac:dyDescent="0.2">
      <c r="A63" s="130">
        <v>58</v>
      </c>
      <c r="B63" s="131" t="s">
        <v>348</v>
      </c>
      <c r="C63" s="131" t="s">
        <v>349</v>
      </c>
      <c r="D63" s="132" t="s">
        <v>350</v>
      </c>
      <c r="E63" s="133" t="s">
        <v>351</v>
      </c>
      <c r="F63" s="133" t="s">
        <v>352</v>
      </c>
      <c r="G63" s="129"/>
      <c r="H63" s="129"/>
      <c r="I63" s="129"/>
      <c r="J63" s="129"/>
      <c r="K63" s="129"/>
      <c r="L63" s="129"/>
    </row>
    <row r="64" spans="1:12" x14ac:dyDescent="0.2">
      <c r="A64" s="130">
        <v>59</v>
      </c>
      <c r="B64" s="131" t="s">
        <v>353</v>
      </c>
      <c r="C64" s="131" t="s">
        <v>354</v>
      </c>
      <c r="D64" s="132" t="s">
        <v>355</v>
      </c>
      <c r="E64" s="133" t="s">
        <v>356</v>
      </c>
      <c r="F64" s="133" t="s">
        <v>357</v>
      </c>
      <c r="G64" s="129"/>
      <c r="H64" s="129"/>
      <c r="I64" s="129"/>
      <c r="J64" s="129"/>
      <c r="K64" s="129"/>
      <c r="L64" s="129"/>
    </row>
    <row r="65" spans="1:12" x14ac:dyDescent="0.2">
      <c r="A65" s="130">
        <v>60</v>
      </c>
      <c r="B65" s="131" t="s">
        <v>358</v>
      </c>
      <c r="C65" s="131" t="s">
        <v>359</v>
      </c>
      <c r="D65" s="132" t="s">
        <v>360</v>
      </c>
      <c r="E65" s="133" t="s">
        <v>361</v>
      </c>
      <c r="F65" s="133" t="s">
        <v>362</v>
      </c>
      <c r="G65" s="129"/>
      <c r="H65" s="129"/>
      <c r="I65" s="129"/>
      <c r="J65" s="129"/>
      <c r="K65" s="129"/>
      <c r="L65" s="129"/>
    </row>
    <row r="66" spans="1:12" x14ac:dyDescent="0.2">
      <c r="A66" s="130">
        <v>61</v>
      </c>
      <c r="B66" s="131" t="s">
        <v>363</v>
      </c>
      <c r="C66" s="131" t="s">
        <v>364</v>
      </c>
      <c r="D66" s="132" t="s">
        <v>365</v>
      </c>
      <c r="E66" s="133" t="s">
        <v>366</v>
      </c>
      <c r="F66" s="133" t="s">
        <v>367</v>
      </c>
      <c r="G66" s="129"/>
      <c r="H66" s="129"/>
      <c r="I66" s="129"/>
      <c r="J66" s="129"/>
      <c r="K66" s="129"/>
      <c r="L66" s="129"/>
    </row>
    <row r="67" spans="1:12" x14ac:dyDescent="0.2">
      <c r="A67" s="130">
        <v>62</v>
      </c>
      <c r="B67" s="131" t="s">
        <v>368</v>
      </c>
      <c r="C67" s="131" t="s">
        <v>369</v>
      </c>
      <c r="D67" s="132" t="s">
        <v>370</v>
      </c>
      <c r="E67" s="133" t="s">
        <v>371</v>
      </c>
      <c r="F67" s="133" t="s">
        <v>372</v>
      </c>
      <c r="G67" s="129"/>
      <c r="H67" s="129"/>
      <c r="I67" s="129"/>
      <c r="J67" s="129"/>
      <c r="K67" s="129"/>
      <c r="L67" s="129"/>
    </row>
    <row r="68" spans="1:12" x14ac:dyDescent="0.2">
      <c r="A68" s="130">
        <v>63</v>
      </c>
      <c r="B68" s="131" t="s">
        <v>373</v>
      </c>
      <c r="C68" s="131" t="s">
        <v>374</v>
      </c>
      <c r="D68" s="132" t="s">
        <v>375</v>
      </c>
      <c r="E68" s="133" t="s">
        <v>376</v>
      </c>
      <c r="F68" s="133" t="s">
        <v>377</v>
      </c>
      <c r="G68" s="129"/>
      <c r="H68" s="129"/>
      <c r="I68" s="129"/>
      <c r="J68" s="129"/>
      <c r="K68" s="129"/>
      <c r="L68" s="129"/>
    </row>
    <row r="69" spans="1:12" x14ac:dyDescent="0.2">
      <c r="A69" s="130">
        <v>64</v>
      </c>
      <c r="B69" s="131" t="s">
        <v>378</v>
      </c>
      <c r="C69" s="131" t="s">
        <v>379</v>
      </c>
      <c r="D69" s="132" t="s">
        <v>380</v>
      </c>
      <c r="E69" s="133" t="s">
        <v>381</v>
      </c>
      <c r="F69" s="133" t="s">
        <v>382</v>
      </c>
      <c r="G69" s="129"/>
      <c r="H69" s="129"/>
      <c r="I69" s="129"/>
      <c r="J69" s="129"/>
      <c r="K69" s="129"/>
      <c r="L69" s="129"/>
    </row>
    <row r="70" spans="1:12" x14ac:dyDescent="0.2">
      <c r="A70" s="130">
        <v>65</v>
      </c>
      <c r="B70" s="131" t="s">
        <v>383</v>
      </c>
      <c r="C70" s="131" t="s">
        <v>384</v>
      </c>
      <c r="D70" s="132" t="s">
        <v>385</v>
      </c>
      <c r="E70" s="133" t="s">
        <v>386</v>
      </c>
      <c r="F70" s="133" t="s">
        <v>387</v>
      </c>
      <c r="G70" s="129"/>
      <c r="H70" s="129"/>
      <c r="I70" s="129"/>
      <c r="J70" s="129"/>
      <c r="K70" s="129"/>
      <c r="L70" s="129"/>
    </row>
    <row r="71" spans="1:12" x14ac:dyDescent="0.2">
      <c r="A71" s="130">
        <v>66</v>
      </c>
      <c r="B71" s="131" t="s">
        <v>388</v>
      </c>
      <c r="C71" s="131" t="s">
        <v>389</v>
      </c>
      <c r="D71" s="132" t="s">
        <v>390</v>
      </c>
      <c r="E71" s="133" t="s">
        <v>391</v>
      </c>
      <c r="F71" s="133" t="s">
        <v>392</v>
      </c>
      <c r="G71" s="129"/>
      <c r="H71" s="129"/>
      <c r="I71" s="129"/>
      <c r="J71" s="129"/>
      <c r="K71" s="129"/>
      <c r="L71" s="129"/>
    </row>
    <row r="72" spans="1:12" x14ac:dyDescent="0.2">
      <c r="A72" s="130">
        <v>67</v>
      </c>
      <c r="B72" s="131" t="s">
        <v>393</v>
      </c>
      <c r="C72" s="131" t="s">
        <v>394</v>
      </c>
      <c r="D72" s="132" t="s">
        <v>395</v>
      </c>
      <c r="E72" s="133" t="s">
        <v>396</v>
      </c>
      <c r="F72" s="133" t="s">
        <v>397</v>
      </c>
      <c r="G72" s="129"/>
      <c r="H72" s="129"/>
      <c r="I72" s="129"/>
      <c r="J72" s="129"/>
      <c r="K72" s="129"/>
      <c r="L72" s="129"/>
    </row>
    <row r="73" spans="1:12" x14ac:dyDescent="0.2">
      <c r="A73" s="130">
        <v>68</v>
      </c>
      <c r="B73" s="131" t="s">
        <v>398</v>
      </c>
      <c r="C73" s="131" t="s">
        <v>399</v>
      </c>
      <c r="D73" s="132" t="s">
        <v>400</v>
      </c>
      <c r="E73" s="133" t="s">
        <v>401</v>
      </c>
      <c r="F73" s="133" t="s">
        <v>402</v>
      </c>
      <c r="G73" s="129"/>
      <c r="H73" s="129"/>
      <c r="I73" s="129"/>
      <c r="J73" s="129"/>
      <c r="K73" s="129"/>
      <c r="L73" s="129"/>
    </row>
    <row r="74" spans="1:12" x14ac:dyDescent="0.2">
      <c r="A74" s="130">
        <v>69</v>
      </c>
      <c r="B74" s="131" t="s">
        <v>403</v>
      </c>
      <c r="C74" s="131" t="s">
        <v>404</v>
      </c>
      <c r="D74" s="132" t="s">
        <v>405</v>
      </c>
      <c r="E74" s="133" t="s">
        <v>406</v>
      </c>
      <c r="F74" s="133" t="s">
        <v>407</v>
      </c>
      <c r="G74" s="129"/>
      <c r="H74" s="129"/>
      <c r="I74" s="129"/>
      <c r="J74" s="129"/>
      <c r="K74" s="129"/>
      <c r="L74" s="129"/>
    </row>
    <row r="75" spans="1:12" x14ac:dyDescent="0.2">
      <c r="A75" s="130">
        <v>70</v>
      </c>
      <c r="B75" s="131" t="s">
        <v>408</v>
      </c>
      <c r="C75" s="131" t="s">
        <v>409</v>
      </c>
      <c r="D75" s="132" t="s">
        <v>410</v>
      </c>
      <c r="E75" s="133" t="s">
        <v>411</v>
      </c>
      <c r="F75" s="133" t="s">
        <v>412</v>
      </c>
      <c r="G75" s="129"/>
      <c r="H75" s="129"/>
      <c r="I75" s="129"/>
      <c r="J75" s="129"/>
      <c r="K75" s="129"/>
      <c r="L75" s="129"/>
    </row>
    <row r="76" spans="1:12" x14ac:dyDescent="0.2">
      <c r="A76" s="130">
        <v>71</v>
      </c>
      <c r="B76" s="131" t="s">
        <v>413</v>
      </c>
      <c r="C76" s="131" t="s">
        <v>414</v>
      </c>
      <c r="D76" s="132" t="s">
        <v>415</v>
      </c>
      <c r="E76" s="133" t="s">
        <v>416</v>
      </c>
      <c r="F76" s="133" t="s">
        <v>417</v>
      </c>
      <c r="G76" s="129"/>
      <c r="H76" s="129"/>
      <c r="I76" s="129"/>
      <c r="J76" s="129"/>
      <c r="K76" s="129"/>
      <c r="L76" s="129"/>
    </row>
    <row r="77" spans="1:12" x14ac:dyDescent="0.2">
      <c r="A77" s="130">
        <v>72</v>
      </c>
      <c r="B77" s="131" t="s">
        <v>418</v>
      </c>
      <c r="C77" s="131" t="s">
        <v>419</v>
      </c>
      <c r="D77" s="132" t="s">
        <v>420</v>
      </c>
      <c r="E77" s="133" t="s">
        <v>421</v>
      </c>
      <c r="F77" s="133" t="s">
        <v>422</v>
      </c>
      <c r="G77" s="129"/>
      <c r="H77" s="129"/>
      <c r="I77" s="129"/>
      <c r="J77" s="129"/>
      <c r="K77" s="129"/>
      <c r="L77" s="129"/>
    </row>
    <row r="78" spans="1:12" x14ac:dyDescent="0.2">
      <c r="A78" s="130">
        <v>73</v>
      </c>
      <c r="B78" s="131" t="s">
        <v>423</v>
      </c>
      <c r="C78" s="131" t="s">
        <v>424</v>
      </c>
      <c r="D78" s="132" t="s">
        <v>425</v>
      </c>
      <c r="E78" s="133" t="s">
        <v>426</v>
      </c>
      <c r="F78" s="133" t="s">
        <v>427</v>
      </c>
      <c r="G78" s="129"/>
      <c r="H78" s="129"/>
      <c r="I78" s="129"/>
      <c r="J78" s="129"/>
      <c r="K78" s="129"/>
      <c r="L78" s="129"/>
    </row>
    <row r="79" spans="1:12" x14ac:dyDescent="0.2">
      <c r="A79" s="130">
        <v>74</v>
      </c>
      <c r="B79" s="131" t="s">
        <v>428</v>
      </c>
      <c r="C79" s="131" t="s">
        <v>429</v>
      </c>
      <c r="D79" s="132" t="s">
        <v>430</v>
      </c>
      <c r="E79" s="133" t="s">
        <v>431</v>
      </c>
      <c r="F79" s="133" t="s">
        <v>432</v>
      </c>
      <c r="G79" s="129"/>
      <c r="H79" s="129"/>
      <c r="I79" s="129"/>
      <c r="J79" s="129"/>
      <c r="K79" s="129"/>
      <c r="L79" s="129"/>
    </row>
    <row r="80" spans="1:12" x14ac:dyDescent="0.2">
      <c r="A80" s="130">
        <v>75</v>
      </c>
      <c r="B80" s="131" t="s">
        <v>433</v>
      </c>
      <c r="C80" s="131" t="s">
        <v>434</v>
      </c>
      <c r="D80" s="132" t="s">
        <v>435</v>
      </c>
      <c r="E80" s="133" t="s">
        <v>436</v>
      </c>
      <c r="F80" s="133" t="s">
        <v>437</v>
      </c>
      <c r="G80" s="129"/>
      <c r="H80" s="129"/>
      <c r="I80" s="129"/>
      <c r="J80" s="129"/>
      <c r="K80" s="129"/>
      <c r="L80" s="129"/>
    </row>
    <row r="81" spans="1:12" x14ac:dyDescent="0.2">
      <c r="A81" s="130">
        <v>76</v>
      </c>
      <c r="B81" s="131" t="s">
        <v>438</v>
      </c>
      <c r="C81" s="131" t="s">
        <v>439</v>
      </c>
      <c r="D81" s="132" t="s">
        <v>440</v>
      </c>
      <c r="E81" s="133" t="s">
        <v>441</v>
      </c>
      <c r="F81" s="133" t="s">
        <v>442</v>
      </c>
      <c r="G81" s="129"/>
      <c r="H81" s="129"/>
      <c r="I81" s="129"/>
      <c r="J81" s="129"/>
      <c r="K81" s="129"/>
      <c r="L81" s="129"/>
    </row>
    <row r="82" spans="1:12" x14ac:dyDescent="0.2">
      <c r="A82" s="130">
        <v>77</v>
      </c>
      <c r="B82" s="131" t="s">
        <v>443</v>
      </c>
      <c r="C82" s="131" t="s">
        <v>444</v>
      </c>
      <c r="D82" s="132" t="s">
        <v>445</v>
      </c>
      <c r="E82" s="133" t="s">
        <v>446</v>
      </c>
      <c r="F82" s="133" t="s">
        <v>447</v>
      </c>
      <c r="G82" s="129"/>
      <c r="H82" s="129"/>
      <c r="I82" s="129"/>
      <c r="J82" s="129"/>
      <c r="K82" s="129"/>
      <c r="L82" s="129"/>
    </row>
    <row r="83" spans="1:12" x14ac:dyDescent="0.2">
      <c r="A83" s="130">
        <v>78</v>
      </c>
      <c r="B83" s="131" t="s">
        <v>448</v>
      </c>
      <c r="C83" s="131" t="s">
        <v>449</v>
      </c>
      <c r="D83" s="132" t="s">
        <v>450</v>
      </c>
      <c r="E83" s="133" t="s">
        <v>451</v>
      </c>
      <c r="F83" s="133" t="s">
        <v>452</v>
      </c>
      <c r="G83" s="129"/>
      <c r="H83" s="129"/>
      <c r="I83" s="129"/>
      <c r="J83" s="129"/>
      <c r="K83" s="129"/>
      <c r="L83" s="129"/>
    </row>
    <row r="84" spans="1:12" x14ac:dyDescent="0.2">
      <c r="A84" s="130">
        <v>79</v>
      </c>
      <c r="B84" s="131" t="s">
        <v>453</v>
      </c>
      <c r="C84" s="131" t="s">
        <v>454</v>
      </c>
      <c r="D84" s="132" t="s">
        <v>455</v>
      </c>
      <c r="E84" s="133" t="s">
        <v>456</v>
      </c>
      <c r="F84" s="133" t="s">
        <v>457</v>
      </c>
      <c r="G84" s="129"/>
      <c r="H84" s="129"/>
      <c r="I84" s="129"/>
      <c r="J84" s="129"/>
      <c r="K84" s="129"/>
      <c r="L84" s="129"/>
    </row>
    <row r="85" spans="1:12" x14ac:dyDescent="0.2">
      <c r="A85" s="130">
        <v>80</v>
      </c>
      <c r="B85" s="131" t="s">
        <v>458</v>
      </c>
      <c r="C85" s="131" t="s">
        <v>459</v>
      </c>
      <c r="D85" s="132" t="s">
        <v>460</v>
      </c>
      <c r="E85" s="133" t="s">
        <v>461</v>
      </c>
      <c r="F85" s="133" t="s">
        <v>462</v>
      </c>
      <c r="G85" s="129"/>
      <c r="H85" s="129"/>
      <c r="I85" s="129"/>
      <c r="J85" s="129"/>
      <c r="K85" s="129"/>
      <c r="L85" s="129"/>
    </row>
    <row r="86" spans="1:12" x14ac:dyDescent="0.2">
      <c r="A86" s="130">
        <v>81</v>
      </c>
      <c r="B86" s="131" t="s">
        <v>463</v>
      </c>
      <c r="C86" s="131" t="s">
        <v>464</v>
      </c>
      <c r="D86" s="132" t="s">
        <v>465</v>
      </c>
      <c r="E86" s="133" t="s">
        <v>466</v>
      </c>
      <c r="F86" s="133" t="s">
        <v>467</v>
      </c>
      <c r="G86" s="129"/>
      <c r="H86" s="129"/>
      <c r="I86" s="129"/>
      <c r="J86" s="129"/>
      <c r="K86" s="129"/>
      <c r="L86" s="129"/>
    </row>
    <row r="87" spans="1:12" x14ac:dyDescent="0.2">
      <c r="A87" s="130">
        <v>82</v>
      </c>
      <c r="B87" s="131" t="s">
        <v>468</v>
      </c>
      <c r="C87" s="131" t="s">
        <v>469</v>
      </c>
      <c r="D87" s="132" t="s">
        <v>470</v>
      </c>
      <c r="E87" s="133" t="s">
        <v>471</v>
      </c>
      <c r="F87" s="133" t="s">
        <v>472</v>
      </c>
      <c r="G87" s="129"/>
      <c r="H87" s="129"/>
      <c r="I87" s="129"/>
      <c r="J87" s="129"/>
      <c r="K87" s="129"/>
      <c r="L87" s="129"/>
    </row>
    <row r="88" spans="1:12" x14ac:dyDescent="0.2">
      <c r="A88" s="130">
        <v>83</v>
      </c>
      <c r="B88" s="131" t="s">
        <v>473</v>
      </c>
      <c r="C88" s="131" t="s">
        <v>474</v>
      </c>
      <c r="D88" s="132" t="s">
        <v>475</v>
      </c>
      <c r="E88" s="133" t="s">
        <v>476</v>
      </c>
      <c r="F88" s="133" t="s">
        <v>477</v>
      </c>
      <c r="G88" s="129"/>
      <c r="H88" s="129"/>
      <c r="I88" s="129"/>
      <c r="J88" s="129"/>
      <c r="K88" s="129"/>
      <c r="L88" s="129"/>
    </row>
    <row r="89" spans="1:12" x14ac:dyDescent="0.2">
      <c r="A89" s="130">
        <v>84</v>
      </c>
      <c r="B89" s="131" t="s">
        <v>478</v>
      </c>
      <c r="C89" s="131" t="s">
        <v>479</v>
      </c>
      <c r="D89" s="132" t="s">
        <v>480</v>
      </c>
      <c r="E89" s="133" t="s">
        <v>481</v>
      </c>
      <c r="F89" s="133" t="s">
        <v>482</v>
      </c>
      <c r="G89" s="129"/>
      <c r="H89" s="129"/>
      <c r="I89" s="129"/>
      <c r="J89" s="129"/>
      <c r="K89" s="129"/>
      <c r="L89" s="129"/>
    </row>
    <row r="90" spans="1:12" x14ac:dyDescent="0.2">
      <c r="A90" s="130">
        <v>85</v>
      </c>
      <c r="B90" s="131" t="s">
        <v>483</v>
      </c>
      <c r="C90" s="131" t="s">
        <v>484</v>
      </c>
      <c r="D90" s="132" t="s">
        <v>485</v>
      </c>
      <c r="E90" s="133" t="s">
        <v>486</v>
      </c>
      <c r="F90" s="133" t="s">
        <v>487</v>
      </c>
      <c r="G90" s="129"/>
      <c r="H90" s="129"/>
      <c r="I90" s="129"/>
      <c r="J90" s="129"/>
      <c r="K90" s="129"/>
      <c r="L90" s="129"/>
    </row>
    <row r="91" spans="1:12" x14ac:dyDescent="0.2">
      <c r="A91" s="130">
        <v>86</v>
      </c>
      <c r="B91" s="131" t="s">
        <v>488</v>
      </c>
      <c r="C91" s="131" t="s">
        <v>489</v>
      </c>
      <c r="D91" s="132" t="s">
        <v>490</v>
      </c>
      <c r="E91" s="133" t="s">
        <v>491</v>
      </c>
      <c r="F91" s="133" t="s">
        <v>492</v>
      </c>
      <c r="G91" s="129"/>
      <c r="H91" s="129"/>
      <c r="I91" s="129"/>
      <c r="J91" s="129"/>
      <c r="K91" s="129"/>
      <c r="L91" s="129"/>
    </row>
    <row r="92" spans="1:12" x14ac:dyDescent="0.2">
      <c r="A92" s="130">
        <v>87</v>
      </c>
      <c r="B92" s="131" t="s">
        <v>493</v>
      </c>
      <c r="C92" s="131" t="s">
        <v>494</v>
      </c>
      <c r="D92" s="132" t="s">
        <v>495</v>
      </c>
      <c r="E92" s="133" t="s">
        <v>496</v>
      </c>
      <c r="F92" s="133" t="s">
        <v>497</v>
      </c>
      <c r="G92" s="129"/>
      <c r="H92" s="129"/>
      <c r="I92" s="129"/>
      <c r="J92" s="129"/>
      <c r="K92" s="129"/>
      <c r="L92" s="129"/>
    </row>
    <row r="93" spans="1:12" x14ac:dyDescent="0.2">
      <c r="A93" s="130">
        <v>88</v>
      </c>
      <c r="B93" s="131" t="s">
        <v>498</v>
      </c>
      <c r="C93" s="131" t="s">
        <v>499</v>
      </c>
      <c r="D93" s="132" t="s">
        <v>500</v>
      </c>
      <c r="E93" s="133" t="s">
        <v>501</v>
      </c>
      <c r="F93" s="133" t="s">
        <v>502</v>
      </c>
      <c r="G93" s="129"/>
      <c r="H93" s="129"/>
      <c r="I93" s="129"/>
      <c r="J93" s="129"/>
      <c r="K93" s="129"/>
      <c r="L93" s="129"/>
    </row>
    <row r="94" spans="1:12" x14ac:dyDescent="0.2">
      <c r="A94" s="130">
        <v>89</v>
      </c>
      <c r="B94" s="131" t="s">
        <v>503</v>
      </c>
      <c r="C94" s="131" t="s">
        <v>504</v>
      </c>
      <c r="D94" s="132" t="s">
        <v>505</v>
      </c>
      <c r="E94" s="133" t="s">
        <v>506</v>
      </c>
      <c r="F94" s="133" t="s">
        <v>507</v>
      </c>
      <c r="G94" s="129"/>
      <c r="H94" s="129"/>
      <c r="I94" s="129"/>
      <c r="J94" s="129"/>
      <c r="K94" s="129"/>
      <c r="L94" s="129"/>
    </row>
    <row r="95" spans="1:12" x14ac:dyDescent="0.2">
      <c r="A95" s="136">
        <v>90</v>
      </c>
      <c r="B95" s="132" t="s">
        <v>508</v>
      </c>
      <c r="C95" s="131" t="s">
        <v>509</v>
      </c>
      <c r="D95" s="132" t="s">
        <v>510</v>
      </c>
      <c r="E95" s="133" t="s">
        <v>511</v>
      </c>
      <c r="F95" s="133" t="s">
        <v>512</v>
      </c>
      <c r="G95" s="129"/>
      <c r="H95" s="129"/>
      <c r="I95" s="129"/>
      <c r="J95" s="129"/>
      <c r="K95" s="129"/>
      <c r="L95" s="129"/>
    </row>
    <row r="96" spans="1:12" x14ac:dyDescent="0.2">
      <c r="A96" s="136">
        <v>91</v>
      </c>
      <c r="B96" s="132" t="s">
        <v>513</v>
      </c>
      <c r="C96" s="131" t="s">
        <v>514</v>
      </c>
      <c r="D96" s="132" t="s">
        <v>515</v>
      </c>
      <c r="E96" s="133" t="s">
        <v>516</v>
      </c>
      <c r="F96" s="133" t="s">
        <v>517</v>
      </c>
      <c r="G96" s="129"/>
      <c r="H96" s="129"/>
      <c r="I96" s="129"/>
      <c r="J96" s="129"/>
      <c r="K96" s="129"/>
      <c r="L96" s="129"/>
    </row>
    <row r="97" spans="1:12" x14ac:dyDescent="0.2">
      <c r="A97" s="136">
        <v>92</v>
      </c>
      <c r="B97" s="132" t="s">
        <v>518</v>
      </c>
      <c r="C97" s="131" t="s">
        <v>519</v>
      </c>
      <c r="D97" s="132" t="s">
        <v>520</v>
      </c>
      <c r="E97" s="133" t="s">
        <v>521</v>
      </c>
      <c r="F97" s="133" t="s">
        <v>522</v>
      </c>
      <c r="G97" s="129"/>
      <c r="H97" s="129"/>
      <c r="I97" s="129"/>
      <c r="J97" s="129"/>
      <c r="K97" s="129"/>
      <c r="L97" s="129"/>
    </row>
    <row r="98" spans="1:12" x14ac:dyDescent="0.2">
      <c r="A98" s="136">
        <v>93</v>
      </c>
      <c r="B98" s="132" t="s">
        <v>523</v>
      </c>
      <c r="C98" s="131" t="s">
        <v>524</v>
      </c>
      <c r="D98" s="132" t="s">
        <v>525</v>
      </c>
      <c r="E98" s="133" t="s">
        <v>526</v>
      </c>
      <c r="F98" s="133" t="s">
        <v>527</v>
      </c>
      <c r="G98" s="129"/>
      <c r="H98" s="129"/>
      <c r="I98" s="129"/>
      <c r="J98" s="129"/>
      <c r="K98" s="129"/>
      <c r="L98" s="129"/>
    </row>
    <row r="99" spans="1:12" x14ac:dyDescent="0.2">
      <c r="A99" s="136">
        <v>94</v>
      </c>
      <c r="B99" s="132" t="s">
        <v>528</v>
      </c>
      <c r="C99" s="131" t="s">
        <v>529</v>
      </c>
      <c r="D99" s="132" t="s">
        <v>530</v>
      </c>
      <c r="E99" s="133" t="s">
        <v>531</v>
      </c>
      <c r="F99" s="133" t="s">
        <v>532</v>
      </c>
      <c r="G99" s="129"/>
      <c r="H99" s="129"/>
      <c r="I99" s="129"/>
      <c r="J99" s="129"/>
      <c r="K99" s="129"/>
      <c r="L99" s="129"/>
    </row>
    <row r="100" spans="1:12" x14ac:dyDescent="0.2">
      <c r="A100" s="136">
        <v>95</v>
      </c>
      <c r="B100" s="132" t="s">
        <v>533</v>
      </c>
      <c r="C100" s="131" t="s">
        <v>534</v>
      </c>
      <c r="D100" s="132" t="s">
        <v>535</v>
      </c>
      <c r="E100" s="133" t="s">
        <v>536</v>
      </c>
      <c r="F100" s="133" t="s">
        <v>537</v>
      </c>
      <c r="G100" s="129"/>
      <c r="H100" s="129"/>
      <c r="I100" s="129"/>
      <c r="J100" s="129"/>
      <c r="K100" s="129"/>
      <c r="L100" s="129"/>
    </row>
    <row r="101" spans="1:12" x14ac:dyDescent="0.2">
      <c r="A101" s="136">
        <v>96</v>
      </c>
      <c r="B101" s="132" t="s">
        <v>538</v>
      </c>
      <c r="C101" s="131" t="s">
        <v>539</v>
      </c>
      <c r="D101" s="132" t="s">
        <v>540</v>
      </c>
      <c r="E101" s="133" t="s">
        <v>541</v>
      </c>
      <c r="F101" s="133" t="s">
        <v>542</v>
      </c>
      <c r="G101" s="129"/>
      <c r="H101" s="129"/>
      <c r="I101" s="129"/>
      <c r="J101" s="129"/>
      <c r="K101" s="129"/>
      <c r="L101" s="129"/>
    </row>
    <row r="102" spans="1:12" x14ac:dyDescent="0.2">
      <c r="A102" s="136">
        <v>97</v>
      </c>
      <c r="B102" s="132" t="s">
        <v>543</v>
      </c>
      <c r="C102" s="131" t="s">
        <v>544</v>
      </c>
      <c r="D102" s="132" t="s">
        <v>545</v>
      </c>
      <c r="E102" s="133" t="s">
        <v>546</v>
      </c>
      <c r="F102" s="133" t="s">
        <v>547</v>
      </c>
      <c r="G102" s="129"/>
      <c r="H102" s="129"/>
      <c r="I102" s="129"/>
      <c r="J102" s="129"/>
      <c r="K102" s="129"/>
      <c r="L102" s="129"/>
    </row>
    <row r="103" spans="1:12" x14ac:dyDescent="0.2">
      <c r="A103" s="136">
        <v>98</v>
      </c>
      <c r="B103" s="132" t="s">
        <v>548</v>
      </c>
      <c r="C103" s="131" t="s">
        <v>549</v>
      </c>
      <c r="D103" s="132" t="s">
        <v>550</v>
      </c>
      <c r="E103" s="133" t="s">
        <v>551</v>
      </c>
      <c r="F103" s="133" t="s">
        <v>552</v>
      </c>
      <c r="G103" s="129"/>
      <c r="H103" s="129"/>
      <c r="I103" s="129"/>
      <c r="J103" s="129"/>
      <c r="K103" s="129"/>
      <c r="L103" s="129"/>
    </row>
    <row r="104" spans="1:12" x14ac:dyDescent="0.2">
      <c r="A104" s="137">
        <v>99</v>
      </c>
      <c r="B104" s="138" t="s">
        <v>553</v>
      </c>
      <c r="C104" s="139" t="s">
        <v>554</v>
      </c>
      <c r="D104" s="138" t="s">
        <v>555</v>
      </c>
      <c r="E104" s="140" t="s">
        <v>556</v>
      </c>
      <c r="F104" s="140" t="s">
        <v>557</v>
      </c>
      <c r="G104" s="129"/>
      <c r="H104" s="129"/>
      <c r="I104" s="129"/>
      <c r="J104" s="129"/>
      <c r="K104" s="129"/>
      <c r="L104" s="129"/>
    </row>
    <row r="105" spans="1:12" x14ac:dyDescent="0.2">
      <c r="A105" s="141"/>
      <c r="B105" s="125"/>
      <c r="C105" s="125"/>
      <c r="D105" s="125"/>
      <c r="E105" s="125"/>
      <c r="F105" s="125"/>
      <c r="G105" s="129"/>
      <c r="H105" s="129"/>
      <c r="I105" s="129"/>
      <c r="J105" s="129"/>
      <c r="K105" s="129"/>
      <c r="L105" s="129"/>
    </row>
    <row r="106" spans="1:12" x14ac:dyDescent="0.2">
      <c r="A106" s="142" t="s">
        <v>558</v>
      </c>
      <c r="B106" s="143"/>
      <c r="C106" s="144"/>
      <c r="D106" s="144"/>
      <c r="E106" s="145">
        <f>+F1</f>
        <v>0</v>
      </c>
      <c r="F106" s="125"/>
      <c r="G106" s="129"/>
      <c r="H106" s="129"/>
      <c r="I106" s="129"/>
      <c r="J106" s="129"/>
      <c r="K106" s="129"/>
      <c r="L106" s="129"/>
    </row>
    <row r="107" spans="1:12" x14ac:dyDescent="0.2">
      <c r="A107" s="142" t="s">
        <v>559</v>
      </c>
      <c r="B107" s="131"/>
      <c r="C107" s="126"/>
      <c r="D107" s="126"/>
      <c r="E107" s="146" t="str">
        <f>TEXT(E106*100,"00000000000")</f>
        <v>00000000000</v>
      </c>
      <c r="F107" s="125"/>
      <c r="G107" s="129"/>
      <c r="H107" s="129"/>
      <c r="I107" s="129"/>
      <c r="J107" s="129"/>
      <c r="K107" s="129"/>
      <c r="L107" s="129"/>
    </row>
    <row r="108" spans="1:12" ht="12.75" customHeight="1" x14ac:dyDescent="0.2">
      <c r="A108" s="147" t="s">
        <v>560</v>
      </c>
      <c r="B108" s="318" t="str">
        <f>UPPER(CONCATENATE("US DOLLARS",C112,C113,C114,C115,C116,C117,C118,C120,"Only."))</f>
        <v>US DOLLARS  ONLY.</v>
      </c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</row>
    <row r="109" spans="1:12" x14ac:dyDescent="0.2">
      <c r="A109" s="148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</row>
    <row r="110" spans="1:12" x14ac:dyDescent="0.2">
      <c r="A110" s="149" t="s">
        <v>561</v>
      </c>
      <c r="B110" s="150"/>
      <c r="C110" s="150"/>
      <c r="D110" s="150"/>
      <c r="E110" s="150"/>
      <c r="F110" s="129"/>
      <c r="G110" s="129"/>
      <c r="H110" s="129"/>
      <c r="I110" s="129"/>
      <c r="J110" s="129"/>
      <c r="K110" s="129"/>
      <c r="L110" s="129"/>
    </row>
    <row r="111" spans="1:12" x14ac:dyDescent="0.2">
      <c r="A111" s="148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</row>
    <row r="112" spans="1:12" x14ac:dyDescent="0.2">
      <c r="A112" s="148" t="s">
        <v>562</v>
      </c>
      <c r="B112" s="129">
        <f>VALUE(LEFT(E107,3))</f>
        <v>0</v>
      </c>
      <c r="C112" s="129" t="str">
        <f>VLOOKUP(B112,A4:F104,5,FALSE)</f>
        <v xml:space="preserve"> </v>
      </c>
      <c r="D112" s="129"/>
      <c r="E112" s="129"/>
      <c r="F112" s="129"/>
      <c r="G112" s="129"/>
      <c r="H112" s="129"/>
      <c r="I112" s="129"/>
      <c r="J112" s="129"/>
      <c r="K112" s="129"/>
      <c r="L112" s="129"/>
    </row>
    <row r="113" spans="1:12" ht="24" customHeight="1" x14ac:dyDescent="0.2">
      <c r="A113" s="151" t="s">
        <v>563</v>
      </c>
      <c r="B113" s="129">
        <f>VALUE(MID(E107,4,1))</f>
        <v>0</v>
      </c>
      <c r="C113" s="129" t="str">
        <f>VLOOKUP(B113,A4:E104,3,FALSE)</f>
        <v xml:space="preserve"> </v>
      </c>
      <c r="D113" s="129"/>
      <c r="E113" s="129"/>
      <c r="F113" s="129"/>
      <c r="G113" s="129"/>
      <c r="H113" s="129"/>
      <c r="I113" s="129"/>
      <c r="J113" s="129"/>
      <c r="K113" s="129"/>
      <c r="L113" s="129"/>
    </row>
    <row r="114" spans="1:12" x14ac:dyDescent="0.2">
      <c r="A114" s="148" t="s">
        <v>564</v>
      </c>
      <c r="B114" s="129">
        <f>VALUE(MID(E107,5,2))</f>
        <v>0</v>
      </c>
      <c r="C114" s="129" t="str">
        <f>IF(B114&gt;0,VLOOKUP(B114,A4:E104,4,FALSE),IF(B113&gt;0,"Thousand ",""))</f>
        <v/>
      </c>
      <c r="D114" s="129"/>
      <c r="E114" s="129"/>
      <c r="F114" s="129"/>
      <c r="G114" s="129"/>
      <c r="H114" s="129"/>
      <c r="I114" s="129"/>
      <c r="J114" s="129"/>
      <c r="K114" s="129"/>
      <c r="L114" s="129"/>
    </row>
    <row r="115" spans="1:12" x14ac:dyDescent="0.2">
      <c r="A115" s="148"/>
      <c r="B115" s="129"/>
      <c r="C115" s="129" t="str">
        <f>IF(B114+B113&lt;1,"",IF(B118+B120&gt;0,"",IF(B116&gt;0,"And ","")))</f>
        <v/>
      </c>
      <c r="D115" s="129"/>
      <c r="E115" s="129"/>
      <c r="F115" s="129"/>
      <c r="G115" s="129"/>
      <c r="H115" s="129"/>
      <c r="I115" s="129"/>
      <c r="J115" s="129"/>
      <c r="K115" s="129"/>
      <c r="L115" s="129"/>
    </row>
    <row r="116" spans="1:12" x14ac:dyDescent="0.2">
      <c r="A116" s="148" t="s">
        <v>565</v>
      </c>
      <c r="B116" s="129">
        <f>VALUE(MID(E107,7,1))</f>
        <v>0</v>
      </c>
      <c r="C116" s="129" t="str">
        <f>IF(B116&lt;1,"",VLOOKUP(B116,A4:E104,3,FALSE))</f>
        <v/>
      </c>
      <c r="D116" s="129"/>
      <c r="E116" s="129"/>
      <c r="F116" s="129"/>
      <c r="G116" s="129"/>
      <c r="H116" s="129"/>
      <c r="I116" s="129"/>
      <c r="J116" s="129"/>
      <c r="K116" s="129"/>
      <c r="L116" s="129"/>
    </row>
    <row r="117" spans="1:12" x14ac:dyDescent="0.2">
      <c r="A117" s="148"/>
      <c r="B117" s="129"/>
      <c r="C117" s="129" t="str">
        <f>IF(B120&gt;0,"",IF(B118&lt;1,"",IF(B113+B114+B116=0,"","And ")))</f>
        <v/>
      </c>
      <c r="D117" s="129"/>
      <c r="E117" s="129"/>
      <c r="F117" s="129"/>
      <c r="G117" s="129"/>
      <c r="H117" s="129"/>
      <c r="I117" s="129"/>
      <c r="J117" s="129"/>
      <c r="K117" s="129"/>
      <c r="L117" s="129"/>
    </row>
    <row r="118" spans="1:12" x14ac:dyDescent="0.2">
      <c r="A118" s="148" t="s">
        <v>566</v>
      </c>
      <c r="B118" s="129">
        <f>VALUE(MID(E107,8,2))</f>
        <v>0</v>
      </c>
      <c r="C118" s="129" t="str">
        <f>IF(B118&lt;1,"",VLOOKUP(B118,A4:$E104,2,FALSE))</f>
        <v/>
      </c>
      <c r="D118" s="129"/>
      <c r="E118" s="129"/>
      <c r="F118" s="129"/>
      <c r="G118" s="129"/>
      <c r="H118" s="129"/>
      <c r="I118" s="129"/>
      <c r="J118" s="129"/>
      <c r="K118" s="129"/>
      <c r="L118" s="129"/>
    </row>
    <row r="119" spans="1:12" x14ac:dyDescent="0.2">
      <c r="A119" s="148"/>
      <c r="B119" s="129"/>
      <c r="D119" s="129"/>
      <c r="E119" s="129"/>
      <c r="F119" s="129"/>
      <c r="G119" s="129"/>
      <c r="H119" s="129"/>
      <c r="I119" s="129"/>
      <c r="J119" s="129"/>
      <c r="K119" s="129"/>
      <c r="L119" s="129"/>
    </row>
    <row r="120" spans="1:12" x14ac:dyDescent="0.2">
      <c r="A120" s="148" t="s">
        <v>567</v>
      </c>
      <c r="B120" s="129">
        <f>VALUE(RIGHT(E107,2))</f>
        <v>0</v>
      </c>
      <c r="C120" s="129" t="str">
        <f>IF(B120&lt;1,"",VLOOKUP(B120,A4:F104,6,FALSE))</f>
        <v/>
      </c>
      <c r="D120" s="129"/>
      <c r="E120" s="129"/>
      <c r="F120" s="129"/>
      <c r="G120" s="129"/>
      <c r="H120" s="129"/>
      <c r="I120" s="129"/>
      <c r="J120" s="129"/>
      <c r="K120" s="129"/>
      <c r="L120" s="129"/>
    </row>
    <row r="121" spans="1:12" x14ac:dyDescent="0.2">
      <c r="A121" s="148"/>
      <c r="B121" s="127" t="s">
        <v>568</v>
      </c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</row>
    <row r="122" spans="1:12" x14ac:dyDescent="0.2">
      <c r="A122" s="148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</row>
    <row r="123" spans="1:12" x14ac:dyDescent="0.2">
      <c r="A123" s="148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</row>
    <row r="124" spans="1:12" x14ac:dyDescent="0.2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48"/>
      <c r="L124" s="152"/>
    </row>
  </sheetData>
  <mergeCells count="3">
    <mergeCell ref="F1:G1"/>
    <mergeCell ref="A3:F3"/>
    <mergeCell ref="B108:L108"/>
  </mergeCells>
  <pageMargins left="0.75" right="0.75" top="0.6" bottom="0.56999999999999995" header="0.5" footer="0.5"/>
  <pageSetup scale="4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BL DRAFT</vt:lpstr>
      <vt:lpstr>CIF</vt:lpstr>
      <vt:lpstr>Invoice!Print_Area</vt:lpstr>
    </vt:vector>
  </TitlesOfParts>
  <Manager>Commercial &amp; Shipping</Manager>
  <Company>Merlin Knitwear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Shipping Documents</dc:title>
  <dc:subject>Shipping Documents</dc:subject>
  <dc:creator>Mamun</dc:creator>
  <cp:lastModifiedBy>Windows User</cp:lastModifiedBy>
  <cp:lastPrinted>2020-03-05T05:49:45Z</cp:lastPrinted>
  <dcterms:created xsi:type="dcterms:W3CDTF">1996-10-14T23:33:28Z</dcterms:created>
  <dcterms:modified xsi:type="dcterms:W3CDTF">2020-06-27T03:42:17Z</dcterms:modified>
</cp:coreProperties>
</file>