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bi\Desktop\"/>
    </mc:Choice>
  </mc:AlternateContent>
  <xr:revisionPtr revIDLastSave="0" documentId="8_{2349A159-87B6-4606-85E9-5B2D6765C03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" i="1" l="1"/>
  <c r="AD12" i="1"/>
  <c r="AD11" i="1"/>
  <c r="AD10" i="1"/>
  <c r="Y3" i="1"/>
  <c r="Z3" i="1" s="1"/>
  <c r="AA3" i="1" s="1"/>
  <c r="AB3" i="1" s="1"/>
  <c r="T6" i="1"/>
  <c r="U3" i="1"/>
  <c r="V3" i="1" s="1"/>
  <c r="W3" i="1" s="1"/>
  <c r="T3" i="1"/>
  <c r="Q4" i="1"/>
  <c r="R4" i="1"/>
  <c r="R10" i="1" s="1"/>
  <c r="Q5" i="1"/>
  <c r="R5" i="1"/>
  <c r="Q6" i="1"/>
  <c r="R6" i="1"/>
  <c r="Q7" i="1"/>
  <c r="R7" i="1"/>
  <c r="Q8" i="1"/>
  <c r="AA8" i="1" s="1"/>
  <c r="R8" i="1"/>
  <c r="P4" i="1"/>
  <c r="P5" i="1"/>
  <c r="P6" i="1"/>
  <c r="P7" i="1"/>
  <c r="P8" i="1"/>
  <c r="O4" i="1"/>
  <c r="O5" i="1"/>
  <c r="O6" i="1"/>
  <c r="O7" i="1"/>
  <c r="O8" i="1"/>
  <c r="N5" i="1"/>
  <c r="N6" i="1"/>
  <c r="N7" i="1"/>
  <c r="N8" i="1"/>
  <c r="N4" i="1"/>
  <c r="O3" i="1"/>
  <c r="P3" i="1" s="1"/>
  <c r="Q3" i="1" s="1"/>
  <c r="R3" i="1" s="1"/>
  <c r="K4" i="1"/>
  <c r="U4" i="1" s="1"/>
  <c r="L4" i="1"/>
  <c r="V4" i="1" s="1"/>
  <c r="M4" i="1"/>
  <c r="W4" i="1" s="1"/>
  <c r="K5" i="1"/>
  <c r="U5" i="1" s="1"/>
  <c r="L5" i="1"/>
  <c r="V5" i="1" s="1"/>
  <c r="M5" i="1"/>
  <c r="W5" i="1" s="1"/>
  <c r="AB5" i="1" s="1"/>
  <c r="K6" i="1"/>
  <c r="U6" i="1" s="1"/>
  <c r="L6" i="1"/>
  <c r="V6" i="1" s="1"/>
  <c r="M6" i="1"/>
  <c r="W6" i="1" s="1"/>
  <c r="AB6" i="1" s="1"/>
  <c r="K7" i="1"/>
  <c r="U7" i="1" s="1"/>
  <c r="L7" i="1"/>
  <c r="V7" i="1" s="1"/>
  <c r="M7" i="1"/>
  <c r="W7" i="1" s="1"/>
  <c r="AB7" i="1" s="1"/>
  <c r="K8" i="1"/>
  <c r="U8" i="1" s="1"/>
  <c r="L8" i="1"/>
  <c r="V8" i="1" s="1"/>
  <c r="M8" i="1"/>
  <c r="W8" i="1" s="1"/>
  <c r="AB8" i="1" s="1"/>
  <c r="J4" i="1"/>
  <c r="T4" i="1" s="1"/>
  <c r="J5" i="1"/>
  <c r="T5" i="1" s="1"/>
  <c r="J6" i="1"/>
  <c r="J7" i="1"/>
  <c r="T7" i="1" s="1"/>
  <c r="J8" i="1"/>
  <c r="T8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4" i="1"/>
  <c r="S4" i="1" s="1"/>
  <c r="D13" i="1"/>
  <c r="D12" i="1"/>
  <c r="D11" i="1"/>
  <c r="D10" i="1"/>
  <c r="C11" i="1"/>
  <c r="C12" i="1"/>
  <c r="C13" i="1"/>
  <c r="C10" i="1"/>
  <c r="O10" i="1" l="1"/>
  <c r="R12" i="1"/>
  <c r="Z6" i="1"/>
  <c r="Y7" i="1"/>
  <c r="P11" i="1"/>
  <c r="AA5" i="1"/>
  <c r="Q11" i="1"/>
  <c r="Y6" i="1"/>
  <c r="Z7" i="1"/>
  <c r="R11" i="1"/>
  <c r="X7" i="1"/>
  <c r="Z8" i="1"/>
  <c r="T10" i="1"/>
  <c r="T12" i="1"/>
  <c r="T11" i="1"/>
  <c r="T13" i="1"/>
  <c r="X6" i="1"/>
  <c r="U11" i="1"/>
  <c r="S10" i="1"/>
  <c r="S12" i="1"/>
  <c r="S11" i="1"/>
  <c r="S13" i="1"/>
  <c r="W10" i="1"/>
  <c r="W12" i="1"/>
  <c r="AB4" i="1"/>
  <c r="W11" i="1"/>
  <c r="W13" i="1"/>
  <c r="X5" i="1"/>
  <c r="Y5" i="1"/>
  <c r="AA6" i="1"/>
  <c r="V10" i="1"/>
  <c r="V12" i="1"/>
  <c r="V11" i="1"/>
  <c r="V13" i="1"/>
  <c r="Y8" i="1"/>
  <c r="Z5" i="1"/>
  <c r="AA7" i="1"/>
  <c r="AA4" i="1"/>
  <c r="O13" i="1"/>
  <c r="U12" i="1"/>
  <c r="Q12" i="1"/>
  <c r="O11" i="1"/>
  <c r="U10" i="1"/>
  <c r="Q10" i="1"/>
  <c r="Z4" i="1"/>
  <c r="R13" i="1"/>
  <c r="P12" i="1"/>
  <c r="P10" i="1"/>
  <c r="P13" i="1"/>
  <c r="Y4" i="1"/>
  <c r="U13" i="1"/>
  <c r="Q13" i="1"/>
  <c r="O12" i="1"/>
  <c r="X8" i="1"/>
  <c r="N10" i="1"/>
  <c r="N11" i="1"/>
  <c r="X4" i="1"/>
  <c r="AD4" i="1" s="1"/>
  <c r="N12" i="1"/>
  <c r="N13" i="1"/>
  <c r="AD5" i="1" l="1"/>
  <c r="AD7" i="1"/>
  <c r="AD8" i="1"/>
  <c r="AD6" i="1"/>
  <c r="Y11" i="1"/>
  <c r="Y13" i="1"/>
  <c r="Y10" i="1"/>
  <c r="Y12" i="1"/>
  <c r="AA10" i="1"/>
  <c r="AA12" i="1"/>
  <c r="AA11" i="1"/>
  <c r="AA13" i="1"/>
  <c r="X11" i="1"/>
  <c r="X13" i="1"/>
  <c r="X10" i="1"/>
  <c r="X12" i="1"/>
  <c r="Z11" i="1"/>
  <c r="Z13" i="1"/>
  <c r="Z10" i="1"/>
  <c r="Z12" i="1"/>
  <c r="AB10" i="1"/>
  <c r="AB12" i="1"/>
  <c r="AB11" i="1"/>
  <c r="AB13" i="1"/>
</calcChain>
</file>

<file path=xl/sharedStrings.xml><?xml version="1.0" encoding="utf-8"?>
<sst xmlns="http://schemas.openxmlformats.org/spreadsheetml/2006/main" count="25" uniqueCount="24">
  <si>
    <t>Employee Payroll</t>
  </si>
  <si>
    <t>Last Name</t>
  </si>
  <si>
    <t>Firs Name</t>
  </si>
  <si>
    <t>Hourly Wage</t>
  </si>
  <si>
    <t>Hours Worked</t>
  </si>
  <si>
    <t>Pay</t>
  </si>
  <si>
    <t>Kheibary</t>
  </si>
  <si>
    <t>Mobin</t>
  </si>
  <si>
    <t>Ahmadi</t>
  </si>
  <si>
    <t>Reza</t>
  </si>
  <si>
    <t>Mostafavi</t>
  </si>
  <si>
    <t>Davoud</t>
  </si>
  <si>
    <t>Raeisi</t>
  </si>
  <si>
    <t>Ebrahim</t>
  </si>
  <si>
    <t>Gholamzade</t>
  </si>
  <si>
    <t>Javad</t>
  </si>
  <si>
    <t>Max</t>
  </si>
  <si>
    <t>Min</t>
  </si>
  <si>
    <t>Average</t>
  </si>
  <si>
    <t>Total</t>
  </si>
  <si>
    <t>Mobi</t>
  </si>
  <si>
    <t>Overtime Hours</t>
  </si>
  <si>
    <t>Overtime Bonus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</si>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</sst>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16" fontId="0" fillId="0" borderId="0" xfId="0" applyNumberFormat="1" applyFill="1"/>
    <xf numFmtId="44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"/>
  <sheetViews>
    <sheetView tabSelected="1" workbookViewId="0">
      <selection activeCell="AD8" sqref="AD8"/>
    </sheetView>
  </sheetViews>
  <sheetFormatPr defaultRowHeight="15" x14ac:dyDescent="0.25"/>
  <cols>
    <col min="1" max="1" width="16.5703125" customWidth="1"/>
    <col min="2" max="2" width="10" customWidth="1"/>
    <col min="3" max="3" width="12.5703125" customWidth="1"/>
    <col min="4" max="13" width="15.140625" customWidth="1"/>
    <col min="14" max="18" width="10.5703125" customWidth="1"/>
    <col min="19" max="23" width="15" customWidth="1"/>
    <col min="24" max="24" width="10.5703125" bestFit="1" customWidth="1"/>
    <col min="25" max="25" width="11.42578125" customWidth="1"/>
    <col min="26" max="26" width="11.7109375" customWidth="1"/>
    <col min="27" max="27" width="11.140625" customWidth="1"/>
    <col min="28" max="30" width="11.7109375" customWidth="1"/>
  </cols>
  <sheetData>
    <row r="1" spans="1:30" x14ac:dyDescent="0.25">
      <c r="A1" t="s">
        <v>0</v>
      </c>
      <c r="C1" t="s">
        <v>20</v>
      </c>
    </row>
    <row r="2" spans="1:30" x14ac:dyDescent="0.25">
      <c r="D2" t="s">
        <v>4</v>
      </c>
      <c r="I2" t="s">
        <v>21</v>
      </c>
      <c r="N2" t="s">
        <v>5</v>
      </c>
      <c r="S2" t="s">
        <v>22</v>
      </c>
      <c r="X2" t="s">
        <v>19</v>
      </c>
      <c r="AD2" t="s">
        <v>23</v>
      </c>
    </row>
    <row r="3" spans="1:30" x14ac:dyDescent="0.25">
      <c r="A3" t="s">
        <v>1</v>
      </c>
      <c r="B3" t="s">
        <v>2</v>
      </c>
      <c r="C3" t="s">
        <v>3</v>
      </c>
      <c r="D3" s="4">
        <v>44197</v>
      </c>
      <c r="E3" s="4">
        <f>D3+7</f>
        <v>44204</v>
      </c>
      <c r="F3" s="4">
        <f t="shared" ref="F3:H3" si="0">E3+7</f>
        <v>44211</v>
      </c>
      <c r="G3" s="4">
        <f t="shared" si="0"/>
        <v>44218</v>
      </c>
      <c r="H3" s="4">
        <f t="shared" si="0"/>
        <v>44225</v>
      </c>
      <c r="I3" s="6">
        <v>44197</v>
      </c>
      <c r="J3" s="6">
        <f>I3+7</f>
        <v>44204</v>
      </c>
      <c r="K3" s="6">
        <f t="shared" ref="K3:M3" si="1">J3+7</f>
        <v>44211</v>
      </c>
      <c r="L3" s="6">
        <f t="shared" si="1"/>
        <v>44218</v>
      </c>
      <c r="M3" s="6">
        <f t="shared" si="1"/>
        <v>44225</v>
      </c>
      <c r="N3" s="8">
        <v>44197</v>
      </c>
      <c r="O3" s="8">
        <f>N3+7</f>
        <v>44204</v>
      </c>
      <c r="P3" s="8">
        <f t="shared" ref="P3:R3" si="2">O3+7</f>
        <v>44211</v>
      </c>
      <c r="Q3" s="8">
        <f t="shared" si="2"/>
        <v>44218</v>
      </c>
      <c r="R3" s="8">
        <f t="shared" si="2"/>
        <v>44225</v>
      </c>
      <c r="S3" s="10">
        <v>44197</v>
      </c>
      <c r="T3" s="10">
        <f>S3+7</f>
        <v>44204</v>
      </c>
      <c r="U3" s="10">
        <f t="shared" ref="U3:W3" si="3">T3+7</f>
        <v>44211</v>
      </c>
      <c r="V3" s="10">
        <f t="shared" si="3"/>
        <v>44218</v>
      </c>
      <c r="W3" s="10">
        <f t="shared" si="3"/>
        <v>44225</v>
      </c>
      <c r="X3" s="12">
        <v>44197</v>
      </c>
      <c r="Y3" s="12">
        <f>X3+7</f>
        <v>44204</v>
      </c>
      <c r="Z3" s="12">
        <f t="shared" ref="Z3:AA3" si="4">Y3+7</f>
        <v>44211</v>
      </c>
      <c r="AA3" s="12">
        <f t="shared" si="4"/>
        <v>44218</v>
      </c>
      <c r="AB3" s="12">
        <f>AA3+7</f>
        <v>44225</v>
      </c>
      <c r="AC3" s="12"/>
      <c r="AD3" s="14"/>
    </row>
    <row r="4" spans="1:30" x14ac:dyDescent="0.25">
      <c r="A4" t="s">
        <v>6</v>
      </c>
      <c r="B4" t="s">
        <v>7</v>
      </c>
      <c r="C4" s="1">
        <v>22.5</v>
      </c>
      <c r="D4" s="5">
        <v>43</v>
      </c>
      <c r="E4" s="5">
        <v>41</v>
      </c>
      <c r="F4" s="5">
        <v>39</v>
      </c>
      <c r="G4" s="5">
        <v>37</v>
      </c>
      <c r="H4" s="5">
        <v>44</v>
      </c>
      <c r="I4" s="7">
        <f>IF(D4&gt;40, D4-40, 0)</f>
        <v>3</v>
      </c>
      <c r="J4" s="7">
        <f>IF(E4&gt;40, E4-40, 0)</f>
        <v>1</v>
      </c>
      <c r="K4" s="7">
        <f t="shared" ref="K4:M8" si="5">IF(F4&gt;40, F4-40, 0)</f>
        <v>0</v>
      </c>
      <c r="L4" s="7">
        <f t="shared" si="5"/>
        <v>0</v>
      </c>
      <c r="M4" s="7">
        <f t="shared" si="5"/>
        <v>4</v>
      </c>
      <c r="N4" s="9">
        <f>$C4*D4</f>
        <v>967.5</v>
      </c>
      <c r="O4" s="9">
        <f>$C4*E4</f>
        <v>922.5</v>
      </c>
      <c r="P4" s="9">
        <f>$C4*F4</f>
        <v>877.5</v>
      </c>
      <c r="Q4" s="9">
        <f>$C4*G4</f>
        <v>832.5</v>
      </c>
      <c r="R4" s="9">
        <f>$C4*H4</f>
        <v>990</v>
      </c>
      <c r="S4" s="11">
        <f>0.5*$C4*I4</f>
        <v>33.75</v>
      </c>
      <c r="T4" s="11">
        <f t="shared" ref="T4:W8" si="6">0.5*$C4*J4</f>
        <v>11.25</v>
      </c>
      <c r="U4" s="11">
        <f t="shared" si="6"/>
        <v>0</v>
      </c>
      <c r="V4" s="11">
        <f t="shared" si="6"/>
        <v>0</v>
      </c>
      <c r="W4" s="11">
        <f t="shared" si="6"/>
        <v>45</v>
      </c>
      <c r="X4" s="13">
        <f>(N4+S4)</f>
        <v>1001.25</v>
      </c>
      <c r="Y4" s="13">
        <f t="shared" ref="Y4:AB8" si="7">(O4+T4)</f>
        <v>933.75</v>
      </c>
      <c r="Z4" s="13">
        <f t="shared" si="7"/>
        <v>877.5</v>
      </c>
      <c r="AA4" s="13">
        <f t="shared" si="7"/>
        <v>832.5</v>
      </c>
      <c r="AB4" s="13">
        <f t="shared" si="7"/>
        <v>1035</v>
      </c>
      <c r="AC4" s="13"/>
      <c r="AD4" s="15">
        <f>SUM(X4:AB4)</f>
        <v>4680</v>
      </c>
    </row>
    <row r="5" spans="1:30" x14ac:dyDescent="0.25">
      <c r="A5" t="s">
        <v>8</v>
      </c>
      <c r="B5" t="s">
        <v>9</v>
      </c>
      <c r="C5" s="1">
        <v>17</v>
      </c>
      <c r="D5" s="5">
        <v>38</v>
      </c>
      <c r="E5" s="5">
        <v>39</v>
      </c>
      <c r="F5" s="5">
        <v>40</v>
      </c>
      <c r="G5" s="5">
        <v>38</v>
      </c>
      <c r="H5" s="5">
        <v>37</v>
      </c>
      <c r="I5" s="7">
        <f>IF(D5&gt;40, D5-40, 0)</f>
        <v>0</v>
      </c>
      <c r="J5" s="7">
        <f>IF(E5&gt;40, E5-40, 0)</f>
        <v>0</v>
      </c>
      <c r="K5" s="7">
        <f t="shared" si="5"/>
        <v>0</v>
      </c>
      <c r="L5" s="7">
        <f t="shared" si="5"/>
        <v>0</v>
      </c>
      <c r="M5" s="7">
        <f t="shared" si="5"/>
        <v>0</v>
      </c>
      <c r="N5" s="9">
        <f t="shared" ref="N5:P8" si="8">$C5*D5</f>
        <v>646</v>
      </c>
      <c r="O5" s="9">
        <f t="shared" si="8"/>
        <v>663</v>
      </c>
      <c r="P5" s="9">
        <f t="shared" si="8"/>
        <v>680</v>
      </c>
      <c r="Q5" s="9">
        <f t="shared" ref="Q5:Q8" si="9">$C5*G5</f>
        <v>646</v>
      </c>
      <c r="R5" s="9">
        <f t="shared" ref="R5:R8" si="10">$C5*H5</f>
        <v>629</v>
      </c>
      <c r="S5" s="11">
        <f t="shared" ref="S5:S8" si="11">0.5*$C5*I5</f>
        <v>0</v>
      </c>
      <c r="T5" s="11">
        <f t="shared" si="6"/>
        <v>0</v>
      </c>
      <c r="U5" s="11">
        <f t="shared" si="6"/>
        <v>0</v>
      </c>
      <c r="V5" s="11">
        <f t="shared" si="6"/>
        <v>0</v>
      </c>
      <c r="W5" s="11">
        <f t="shared" si="6"/>
        <v>0</v>
      </c>
      <c r="X5" s="13">
        <f t="shared" ref="X5:X7" si="12">(N5+S5)</f>
        <v>646</v>
      </c>
      <c r="Y5" s="13">
        <f t="shared" si="7"/>
        <v>663</v>
      </c>
      <c r="Z5" s="13">
        <f t="shared" si="7"/>
        <v>680</v>
      </c>
      <c r="AA5" s="13">
        <f t="shared" si="7"/>
        <v>646</v>
      </c>
      <c r="AB5" s="13">
        <f t="shared" si="7"/>
        <v>629</v>
      </c>
      <c r="AC5" s="13"/>
      <c r="AD5" s="15">
        <f t="shared" ref="AD5:AD8" si="13">SUM(X5:AB5)</f>
        <v>3264</v>
      </c>
    </row>
    <row r="6" spans="1:30" x14ac:dyDescent="0.25">
      <c r="A6" t="s">
        <v>10</v>
      </c>
      <c r="B6" t="s">
        <v>11</v>
      </c>
      <c r="C6" s="1">
        <v>18</v>
      </c>
      <c r="D6" s="5">
        <v>39</v>
      </c>
      <c r="E6" s="5">
        <v>42</v>
      </c>
      <c r="F6" s="5">
        <v>44</v>
      </c>
      <c r="G6" s="5">
        <v>38</v>
      </c>
      <c r="H6" s="5">
        <v>36</v>
      </c>
      <c r="I6" s="7">
        <f>IF(D6&gt;40, D6-40, 0)</f>
        <v>0</v>
      </c>
      <c r="J6" s="7">
        <f>IF(E6&gt;40, E6-40, 0)</f>
        <v>2</v>
      </c>
      <c r="K6" s="7">
        <f t="shared" si="5"/>
        <v>4</v>
      </c>
      <c r="L6" s="7">
        <f t="shared" si="5"/>
        <v>0</v>
      </c>
      <c r="M6" s="7">
        <f t="shared" si="5"/>
        <v>0</v>
      </c>
      <c r="N6" s="9">
        <f t="shared" si="8"/>
        <v>702</v>
      </c>
      <c r="O6" s="9">
        <f t="shared" si="8"/>
        <v>756</v>
      </c>
      <c r="P6" s="9">
        <f t="shared" si="8"/>
        <v>792</v>
      </c>
      <c r="Q6" s="9">
        <f t="shared" si="9"/>
        <v>684</v>
      </c>
      <c r="R6" s="9">
        <f t="shared" si="10"/>
        <v>648</v>
      </c>
      <c r="S6" s="11">
        <f t="shared" si="11"/>
        <v>0</v>
      </c>
      <c r="T6" s="11">
        <f t="shared" si="6"/>
        <v>18</v>
      </c>
      <c r="U6" s="11">
        <f t="shared" si="6"/>
        <v>36</v>
      </c>
      <c r="V6" s="11">
        <f t="shared" si="6"/>
        <v>0</v>
      </c>
      <c r="W6" s="11">
        <f t="shared" si="6"/>
        <v>0</v>
      </c>
      <c r="X6" s="13">
        <f t="shared" si="12"/>
        <v>702</v>
      </c>
      <c r="Y6" s="13">
        <f t="shared" si="7"/>
        <v>774</v>
      </c>
      <c r="Z6" s="13">
        <f t="shared" si="7"/>
        <v>828</v>
      </c>
      <c r="AA6" s="13">
        <f t="shared" si="7"/>
        <v>684</v>
      </c>
      <c r="AB6" s="13">
        <f t="shared" si="7"/>
        <v>648</v>
      </c>
      <c r="AC6" s="13"/>
      <c r="AD6" s="15">
        <f t="shared" si="13"/>
        <v>3636</v>
      </c>
    </row>
    <row r="7" spans="1:30" x14ac:dyDescent="0.25">
      <c r="A7" t="s">
        <v>12</v>
      </c>
      <c r="B7" t="s">
        <v>13</v>
      </c>
      <c r="C7" s="1">
        <v>23</v>
      </c>
      <c r="D7" s="5">
        <v>44</v>
      </c>
      <c r="E7" s="5">
        <v>36</v>
      </c>
      <c r="F7" s="5">
        <v>43</v>
      </c>
      <c r="G7" s="5">
        <v>35</v>
      </c>
      <c r="H7" s="5">
        <v>41</v>
      </c>
      <c r="I7" s="7">
        <f>IF(D7&gt;40, D7-40, 0)</f>
        <v>4</v>
      </c>
      <c r="J7" s="7">
        <f>IF(E7&gt;40, E7-40, 0)</f>
        <v>0</v>
      </c>
      <c r="K7" s="7">
        <f t="shared" si="5"/>
        <v>3</v>
      </c>
      <c r="L7" s="7">
        <f t="shared" si="5"/>
        <v>0</v>
      </c>
      <c r="M7" s="7">
        <f t="shared" si="5"/>
        <v>1</v>
      </c>
      <c r="N7" s="9">
        <f t="shared" si="8"/>
        <v>1012</v>
      </c>
      <c r="O7" s="9">
        <f t="shared" si="8"/>
        <v>828</v>
      </c>
      <c r="P7" s="9">
        <f t="shared" si="8"/>
        <v>989</v>
      </c>
      <c r="Q7" s="9">
        <f t="shared" si="9"/>
        <v>805</v>
      </c>
      <c r="R7" s="9">
        <f t="shared" si="10"/>
        <v>943</v>
      </c>
      <c r="S7" s="11">
        <f t="shared" si="11"/>
        <v>46</v>
      </c>
      <c r="T7" s="11">
        <f t="shared" si="6"/>
        <v>0</v>
      </c>
      <c r="U7" s="11">
        <f t="shared" si="6"/>
        <v>34.5</v>
      </c>
      <c r="V7" s="11">
        <f t="shared" si="6"/>
        <v>0</v>
      </c>
      <c r="W7" s="11">
        <f t="shared" si="6"/>
        <v>11.5</v>
      </c>
      <c r="X7" s="13">
        <f t="shared" si="12"/>
        <v>1058</v>
      </c>
      <c r="Y7" s="13">
        <f t="shared" si="7"/>
        <v>828</v>
      </c>
      <c r="Z7" s="13">
        <f t="shared" si="7"/>
        <v>1023.5</v>
      </c>
      <c r="AA7" s="13">
        <f t="shared" si="7"/>
        <v>805</v>
      </c>
      <c r="AB7" s="13">
        <f t="shared" si="7"/>
        <v>954.5</v>
      </c>
      <c r="AC7" s="13"/>
      <c r="AD7" s="15">
        <f t="shared" si="13"/>
        <v>4669</v>
      </c>
    </row>
    <row r="8" spans="1:30" x14ac:dyDescent="0.25">
      <c r="A8" t="s">
        <v>14</v>
      </c>
      <c r="B8" t="s">
        <v>15</v>
      </c>
      <c r="C8" s="1">
        <v>21.5</v>
      </c>
      <c r="D8" s="5">
        <v>42</v>
      </c>
      <c r="E8" s="5">
        <v>41</v>
      </c>
      <c r="F8" s="5">
        <v>37</v>
      </c>
      <c r="G8" s="5">
        <v>37</v>
      </c>
      <c r="H8" s="5">
        <v>40</v>
      </c>
      <c r="I8" s="7">
        <f>IF(D8&gt;40, D8-40, 0)</f>
        <v>2</v>
      </c>
      <c r="J8" s="7">
        <f>IF(E8&gt;40, E8-40, 0)</f>
        <v>1</v>
      </c>
      <c r="K8" s="7">
        <f t="shared" si="5"/>
        <v>0</v>
      </c>
      <c r="L8" s="7">
        <f t="shared" si="5"/>
        <v>0</v>
      </c>
      <c r="M8" s="7">
        <f t="shared" si="5"/>
        <v>0</v>
      </c>
      <c r="N8" s="9">
        <f t="shared" si="8"/>
        <v>903</v>
      </c>
      <c r="O8" s="9">
        <f t="shared" si="8"/>
        <v>881.5</v>
      </c>
      <c r="P8" s="9">
        <f t="shared" si="8"/>
        <v>795.5</v>
      </c>
      <c r="Q8" s="9">
        <f t="shared" si="9"/>
        <v>795.5</v>
      </c>
      <c r="R8" s="9">
        <f t="shared" si="10"/>
        <v>860</v>
      </c>
      <c r="S8" s="11">
        <f t="shared" si="11"/>
        <v>21.5</v>
      </c>
      <c r="T8" s="11">
        <f t="shared" si="6"/>
        <v>10.75</v>
      </c>
      <c r="U8" s="11">
        <f t="shared" si="6"/>
        <v>0</v>
      </c>
      <c r="V8" s="11">
        <f t="shared" si="6"/>
        <v>0</v>
      </c>
      <c r="W8" s="11">
        <f t="shared" si="6"/>
        <v>0</v>
      </c>
      <c r="X8" s="13">
        <f t="shared" ref="X8" si="14">(N8+S8)</f>
        <v>924.5</v>
      </c>
      <c r="Y8" s="13">
        <f t="shared" si="7"/>
        <v>892.25</v>
      </c>
      <c r="Z8" s="13">
        <f t="shared" si="7"/>
        <v>795.5</v>
      </c>
      <c r="AA8" s="13">
        <f t="shared" si="7"/>
        <v>795.5</v>
      </c>
      <c r="AB8" s="13">
        <f t="shared" si="7"/>
        <v>860</v>
      </c>
      <c r="AC8" s="13"/>
      <c r="AD8" s="15">
        <f t="shared" si="13"/>
        <v>4267.75</v>
      </c>
    </row>
    <row r="10" spans="1:30" x14ac:dyDescent="0.25">
      <c r="A10" t="s">
        <v>16</v>
      </c>
      <c r="C10" s="2">
        <f>MAX(C4:C8)</f>
        <v>23</v>
      </c>
      <c r="D10" s="3">
        <f>MAX(D4:D8)</f>
        <v>44</v>
      </c>
      <c r="E10" s="3"/>
      <c r="F10" s="3"/>
      <c r="G10" s="3"/>
      <c r="H10" s="3"/>
      <c r="I10" s="3"/>
      <c r="J10" s="3"/>
      <c r="K10" s="3"/>
      <c r="L10" s="3"/>
      <c r="M10" s="3"/>
      <c r="N10" s="2">
        <f>MAX(N4:N8)</f>
        <v>1012</v>
      </c>
      <c r="O10" s="2">
        <f t="shared" ref="O10:AB10" si="15">MAX(O4:O8)</f>
        <v>922.5</v>
      </c>
      <c r="P10" s="2">
        <f t="shared" si="15"/>
        <v>989</v>
      </c>
      <c r="Q10" s="2">
        <f t="shared" si="15"/>
        <v>832.5</v>
      </c>
      <c r="R10" s="2">
        <f t="shared" si="15"/>
        <v>990</v>
      </c>
      <c r="S10" s="2">
        <f t="shared" si="15"/>
        <v>46</v>
      </c>
      <c r="T10" s="2">
        <f t="shared" si="15"/>
        <v>18</v>
      </c>
      <c r="U10" s="2">
        <f t="shared" si="15"/>
        <v>36</v>
      </c>
      <c r="V10" s="2">
        <f t="shared" si="15"/>
        <v>0</v>
      </c>
      <c r="W10" s="2">
        <f t="shared" si="15"/>
        <v>45</v>
      </c>
      <c r="X10" s="2">
        <f t="shared" si="15"/>
        <v>1058</v>
      </c>
      <c r="Y10" s="2">
        <f t="shared" si="15"/>
        <v>933.75</v>
      </c>
      <c r="Z10" s="2">
        <f t="shared" si="15"/>
        <v>1023.5</v>
      </c>
      <c r="AA10" s="2">
        <f t="shared" si="15"/>
        <v>832.5</v>
      </c>
      <c r="AB10" s="2">
        <f t="shared" si="15"/>
        <v>1035</v>
      </c>
      <c r="AC10" s="2"/>
      <c r="AD10" s="2">
        <f t="shared" ref="AD10" si="16">MAX(AD4:AD8)</f>
        <v>4680</v>
      </c>
    </row>
    <row r="11" spans="1:30" x14ac:dyDescent="0.25">
      <c r="A11" t="s">
        <v>17</v>
      </c>
      <c r="C11" s="2">
        <f>MIN(C4:C8)</f>
        <v>17</v>
      </c>
      <c r="D11" s="3">
        <f>MIN(D4:D8)</f>
        <v>38</v>
      </c>
      <c r="E11" s="3"/>
      <c r="F11" s="3"/>
      <c r="G11" s="3"/>
      <c r="H11" s="3"/>
      <c r="I11" s="3"/>
      <c r="J11" s="3"/>
      <c r="K11" s="3"/>
      <c r="L11" s="3"/>
      <c r="M11" s="3"/>
      <c r="N11" s="2">
        <f>MIN(N4:N8)</f>
        <v>646</v>
      </c>
      <c r="O11" s="2">
        <f t="shared" ref="O11:AB11" si="17">MIN(O4:O8)</f>
        <v>663</v>
      </c>
      <c r="P11" s="2">
        <f t="shared" si="17"/>
        <v>680</v>
      </c>
      <c r="Q11" s="2">
        <f t="shared" si="17"/>
        <v>646</v>
      </c>
      <c r="R11" s="2">
        <f t="shared" si="17"/>
        <v>629</v>
      </c>
      <c r="S11" s="2">
        <f t="shared" si="17"/>
        <v>0</v>
      </c>
      <c r="T11" s="2">
        <f t="shared" si="17"/>
        <v>0</v>
      </c>
      <c r="U11" s="2">
        <f t="shared" si="17"/>
        <v>0</v>
      </c>
      <c r="V11" s="2">
        <f t="shared" si="17"/>
        <v>0</v>
      </c>
      <c r="W11" s="2">
        <f t="shared" si="17"/>
        <v>0</v>
      </c>
      <c r="X11" s="2">
        <f t="shared" si="17"/>
        <v>646</v>
      </c>
      <c r="Y11" s="2">
        <f t="shared" si="17"/>
        <v>663</v>
      </c>
      <c r="Z11" s="2">
        <f t="shared" si="17"/>
        <v>680</v>
      </c>
      <c r="AA11" s="2">
        <f t="shared" si="17"/>
        <v>646</v>
      </c>
      <c r="AB11" s="2">
        <f t="shared" si="17"/>
        <v>629</v>
      </c>
      <c r="AC11" s="2"/>
      <c r="AD11" s="2">
        <f t="shared" ref="AD11" si="18">MIN(AD4:AD8)</f>
        <v>3264</v>
      </c>
    </row>
    <row r="12" spans="1:30" x14ac:dyDescent="0.25">
      <c r="A12" t="s">
        <v>18</v>
      </c>
      <c r="C12" s="2">
        <f>AVERAGE(C4:C8)</f>
        <v>20.399999999999999</v>
      </c>
      <c r="D12" s="3">
        <f>AVERAGE(D4:D8)</f>
        <v>41.2</v>
      </c>
      <c r="E12" s="3"/>
      <c r="F12" s="3"/>
      <c r="G12" s="3"/>
      <c r="H12" s="3"/>
      <c r="I12" s="3"/>
      <c r="J12" s="3"/>
      <c r="K12" s="3"/>
      <c r="L12" s="3"/>
      <c r="M12" s="3"/>
      <c r="N12" s="2">
        <f>AVERAGE(N4:N8)</f>
        <v>846.1</v>
      </c>
      <c r="O12" s="2">
        <f t="shared" ref="O12:AB12" si="19">AVERAGE(O4:O8)</f>
        <v>810.2</v>
      </c>
      <c r="P12" s="2">
        <f t="shared" si="19"/>
        <v>826.8</v>
      </c>
      <c r="Q12" s="2">
        <f t="shared" si="19"/>
        <v>752.6</v>
      </c>
      <c r="R12" s="2">
        <f t="shared" si="19"/>
        <v>814</v>
      </c>
      <c r="S12" s="2">
        <f t="shared" si="19"/>
        <v>20.25</v>
      </c>
      <c r="T12" s="2">
        <f t="shared" si="19"/>
        <v>8</v>
      </c>
      <c r="U12" s="2">
        <f t="shared" si="19"/>
        <v>14.1</v>
      </c>
      <c r="V12" s="2">
        <f t="shared" si="19"/>
        <v>0</v>
      </c>
      <c r="W12" s="2">
        <f t="shared" si="19"/>
        <v>11.3</v>
      </c>
      <c r="X12" s="2">
        <f t="shared" si="19"/>
        <v>866.35</v>
      </c>
      <c r="Y12" s="2">
        <f t="shared" si="19"/>
        <v>818.2</v>
      </c>
      <c r="Z12" s="2">
        <f t="shared" si="19"/>
        <v>840.9</v>
      </c>
      <c r="AA12" s="2">
        <f t="shared" si="19"/>
        <v>752.6</v>
      </c>
      <c r="AB12" s="2">
        <f t="shared" si="19"/>
        <v>825.3</v>
      </c>
      <c r="AC12" s="2"/>
      <c r="AD12" s="2">
        <f t="shared" ref="AD12" si="20">AVERAGE(AD4:AD8)</f>
        <v>4103.3500000000004</v>
      </c>
    </row>
    <row r="13" spans="1:30" x14ac:dyDescent="0.25">
      <c r="A13" t="s">
        <v>19</v>
      </c>
      <c r="C13" s="2">
        <f>SUM(C4:C8)</f>
        <v>102</v>
      </c>
      <c r="D13" s="3">
        <f>SUM(D4:D8)</f>
        <v>206</v>
      </c>
      <c r="E13" s="3"/>
      <c r="F13" s="3"/>
      <c r="G13" s="3"/>
      <c r="H13" s="3"/>
      <c r="I13" s="3"/>
      <c r="J13" s="3"/>
      <c r="K13" s="3"/>
      <c r="L13" s="3"/>
      <c r="M13" s="3"/>
      <c r="N13" s="2">
        <f>SUM(N4:N8)</f>
        <v>4230.5</v>
      </c>
      <c r="O13" s="2">
        <f t="shared" ref="O13:AB13" si="21">SUM(O4:O8)</f>
        <v>4051</v>
      </c>
      <c r="P13" s="2">
        <f t="shared" si="21"/>
        <v>4134</v>
      </c>
      <c r="Q13" s="2">
        <f t="shared" si="21"/>
        <v>3763</v>
      </c>
      <c r="R13" s="2">
        <f t="shared" si="21"/>
        <v>4070</v>
      </c>
      <c r="S13" s="2">
        <f t="shared" si="21"/>
        <v>101.25</v>
      </c>
      <c r="T13" s="2">
        <f t="shared" si="21"/>
        <v>40</v>
      </c>
      <c r="U13" s="2">
        <f t="shared" si="21"/>
        <v>70.5</v>
      </c>
      <c r="V13" s="2">
        <f t="shared" si="21"/>
        <v>0</v>
      </c>
      <c r="W13" s="2">
        <f t="shared" si="21"/>
        <v>56.5</v>
      </c>
      <c r="X13" s="2">
        <f t="shared" si="21"/>
        <v>4331.75</v>
      </c>
      <c r="Y13" s="2">
        <f t="shared" si="21"/>
        <v>4091</v>
      </c>
      <c r="Z13" s="2">
        <f t="shared" si="21"/>
        <v>4204.5</v>
      </c>
      <c r="AA13" s="2">
        <f t="shared" si="21"/>
        <v>3763</v>
      </c>
      <c r="AB13" s="2">
        <f t="shared" si="21"/>
        <v>4126.5</v>
      </c>
      <c r="AC13" s="2"/>
      <c r="AD13" s="2">
        <f t="shared" ref="AD13" si="22">SUM(AD4:AD8)</f>
        <v>20516.75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</dc:creator>
  <cp:lastModifiedBy>Mobi</cp:lastModifiedBy>
  <dcterms:created xsi:type="dcterms:W3CDTF">2015-06-05T18:17:20Z</dcterms:created>
  <dcterms:modified xsi:type="dcterms:W3CDTF">2021-06-20T15:31:14Z</dcterms:modified>
</cp:coreProperties>
</file>