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xml"/>
  <Override PartName="/xl/comments1.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3.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11520" windowHeight="7755" firstSheet="2" activeTab="3"/>
  </bookViews>
  <sheets>
    <sheet name="MurDeGlace" sheetId="1" r:id="rId1"/>
    <sheet name="AnalyseMurDeGlace" sheetId="4" r:id="rId2"/>
    <sheet name="MurDeGlace (2)" sheetId="8" r:id="rId3"/>
    <sheet name="AnalyseMurDeGlace (2)" sheetId="9" r:id="rId4"/>
    <sheet name="Thermometre" sheetId="2" r:id="rId5"/>
    <sheet name="AnalyseThermometre" sheetId="5" r:id="rId6"/>
    <sheet name="Thermometre (2)" sheetId="6" r:id="rId7"/>
    <sheet name="AnalyseThermometre (2)" sheetId="7" r:id="rId8"/>
  </sheets>
  <calcPr calcId="145621"/>
</workbook>
</file>

<file path=xl/calcChain.xml><?xml version="1.0" encoding="utf-8"?>
<calcChain xmlns="http://schemas.openxmlformats.org/spreadsheetml/2006/main">
  <c r="A4" i="9" l="1"/>
  <c r="A5" i="9"/>
  <c r="A6" i="9"/>
  <c r="A7" i="9"/>
  <c r="A8" i="9"/>
  <c r="A9" i="9"/>
  <c r="A10" i="9"/>
  <c r="A11" i="9"/>
  <c r="A12" i="9"/>
  <c r="A13" i="9"/>
  <c r="A14" i="9"/>
  <c r="A15" i="9"/>
  <c r="A16" i="9"/>
  <c r="A17" i="9"/>
  <c r="A18" i="9"/>
  <c r="A3" i="9"/>
  <c r="AB18" i="9" a="1"/>
  <c r="AB18" i="9" s="1"/>
  <c r="AA18" i="9"/>
  <c r="AB17" i="9" a="1"/>
  <c r="AB17" i="9" s="1"/>
  <c r="AA17" i="9"/>
  <c r="AB16" i="9" a="1"/>
  <c r="AB16" i="9" s="1"/>
  <c r="AA16" i="9"/>
  <c r="AB15" i="9" a="1"/>
  <c r="AB15" i="9" s="1"/>
  <c r="AA15" i="9"/>
  <c r="AB14" i="9" a="1"/>
  <c r="AB14" i="9" s="1"/>
  <c r="AA14" i="9"/>
  <c r="AB13" i="9" a="1"/>
  <c r="AB13" i="9" s="1"/>
  <c r="AA13" i="9"/>
  <c r="AB12" i="9" a="1"/>
  <c r="AB12" i="9" s="1"/>
  <c r="AA12" i="9"/>
  <c r="AB11" i="9" a="1"/>
  <c r="AB11" i="9" s="1"/>
  <c r="AA11" i="9"/>
  <c r="AB10" i="9" a="1"/>
  <c r="AB10" i="9" s="1"/>
  <c r="AA10" i="9"/>
  <c r="AB9" i="9" a="1"/>
  <c r="AB9" i="9" s="1"/>
  <c r="AA9" i="9"/>
  <c r="AB8" i="9" a="1"/>
  <c r="AB8" i="9" s="1"/>
  <c r="AA8" i="9"/>
  <c r="AB7" i="9" a="1"/>
  <c r="AB7" i="9" s="1"/>
  <c r="AA7" i="9"/>
  <c r="AB6" i="9" a="1"/>
  <c r="AB6" i="9" s="1"/>
  <c r="AA6" i="9"/>
  <c r="AB5" i="9" a="1"/>
  <c r="AB5" i="9" s="1"/>
  <c r="AA5" i="9"/>
  <c r="AB4" i="9" a="1"/>
  <c r="AB4" i="9" s="1"/>
  <c r="AA4" i="9"/>
  <c r="AB3" i="9" a="1"/>
  <c r="AB3" i="9" s="1"/>
  <c r="AA3" i="9"/>
  <c r="Y18" i="9" a="1"/>
  <c r="Y18" i="9" s="1"/>
  <c r="X18" i="9"/>
  <c r="Y17" i="9" a="1"/>
  <c r="Y17" i="9" s="1"/>
  <c r="X17" i="9"/>
  <c r="Y16" i="9" a="1"/>
  <c r="Y16" i="9" s="1"/>
  <c r="X16" i="9"/>
  <c r="Y15" i="9" a="1"/>
  <c r="Y15" i="9" s="1"/>
  <c r="X15" i="9"/>
  <c r="Y14" i="9" a="1"/>
  <c r="Y14" i="9" s="1"/>
  <c r="X14" i="9"/>
  <c r="Y13" i="9" a="1"/>
  <c r="Y13" i="9" s="1"/>
  <c r="X13" i="9"/>
  <c r="Y12" i="9" a="1"/>
  <c r="Y12" i="9" s="1"/>
  <c r="X12" i="9"/>
  <c r="Y11" i="9" a="1"/>
  <c r="Y11" i="9" s="1"/>
  <c r="X11" i="9"/>
  <c r="Y10" i="9" a="1"/>
  <c r="Y10" i="9" s="1"/>
  <c r="X10" i="9"/>
  <c r="Y9" i="9" a="1"/>
  <c r="Y9" i="9" s="1"/>
  <c r="X9" i="9"/>
  <c r="Y8" i="9" a="1"/>
  <c r="Y8" i="9" s="1"/>
  <c r="X8" i="9"/>
  <c r="Y7" i="9"/>
  <c r="Y7" i="9" a="1"/>
  <c r="X7" i="9"/>
  <c r="Y6" i="9" a="1"/>
  <c r="Y6" i="9" s="1"/>
  <c r="X6" i="9"/>
  <c r="Y5" i="9" a="1"/>
  <c r="Y5" i="9" s="1"/>
  <c r="X5" i="9"/>
  <c r="Y4" i="9" a="1"/>
  <c r="Y4" i="9" s="1"/>
  <c r="X4" i="9"/>
  <c r="Y3" i="9" a="1"/>
  <c r="Y3" i="9" s="1"/>
  <c r="X3" i="9"/>
  <c r="V18" i="9" a="1"/>
  <c r="V18" i="9" s="1"/>
  <c r="U18" i="9"/>
  <c r="V17" i="9" a="1"/>
  <c r="V17" i="9" s="1"/>
  <c r="U17" i="9"/>
  <c r="V16" i="9" a="1"/>
  <c r="V16" i="9" s="1"/>
  <c r="U16" i="9"/>
  <c r="V15" i="9" a="1"/>
  <c r="V15" i="9" s="1"/>
  <c r="U15" i="9"/>
  <c r="V14" i="9" a="1"/>
  <c r="V14" i="9" s="1"/>
  <c r="U14" i="9"/>
  <c r="V13" i="9" a="1"/>
  <c r="V13" i="9" s="1"/>
  <c r="U13" i="9"/>
  <c r="V12" i="9" a="1"/>
  <c r="V12" i="9" s="1"/>
  <c r="U12" i="9"/>
  <c r="V11" i="9" a="1"/>
  <c r="V11" i="9" s="1"/>
  <c r="U11" i="9"/>
  <c r="V10" i="9" a="1"/>
  <c r="V10" i="9" s="1"/>
  <c r="U10" i="9"/>
  <c r="V9" i="9" a="1"/>
  <c r="V9" i="9" s="1"/>
  <c r="U9" i="9"/>
  <c r="V8" i="9" a="1"/>
  <c r="V8" i="9" s="1"/>
  <c r="U8" i="9"/>
  <c r="V7" i="9" a="1"/>
  <c r="V7" i="9" s="1"/>
  <c r="U7" i="9"/>
  <c r="V6" i="9" a="1"/>
  <c r="V6" i="9" s="1"/>
  <c r="U6" i="9"/>
  <c r="V5" i="9" a="1"/>
  <c r="V5" i="9" s="1"/>
  <c r="U5" i="9"/>
  <c r="V4" i="9" a="1"/>
  <c r="V4" i="9" s="1"/>
  <c r="U4" i="9"/>
  <c r="V3" i="9" a="1"/>
  <c r="V3" i="9" s="1"/>
  <c r="U3" i="9"/>
  <c r="S18" i="9" a="1"/>
  <c r="S18" i="9" s="1"/>
  <c r="R18" i="9"/>
  <c r="S17" i="9" a="1"/>
  <c r="S17" i="9" s="1"/>
  <c r="R17" i="9"/>
  <c r="S16" i="9" a="1"/>
  <c r="S16" i="9" s="1"/>
  <c r="R16" i="9"/>
  <c r="S15" i="9" a="1"/>
  <c r="S15" i="9" s="1"/>
  <c r="R15" i="9"/>
  <c r="S14" i="9" a="1"/>
  <c r="S14" i="9" s="1"/>
  <c r="R14" i="9"/>
  <c r="S13" i="9" a="1"/>
  <c r="S13" i="9" s="1"/>
  <c r="R13" i="9"/>
  <c r="S12" i="9" a="1"/>
  <c r="S12" i="9" s="1"/>
  <c r="R12" i="9"/>
  <c r="S11" i="9" a="1"/>
  <c r="S11" i="9" s="1"/>
  <c r="R11" i="9"/>
  <c r="S10" i="9" a="1"/>
  <c r="S10" i="9" s="1"/>
  <c r="R10" i="9"/>
  <c r="S9" i="9" a="1"/>
  <c r="S9" i="9" s="1"/>
  <c r="R9" i="9"/>
  <c r="S8" i="9" a="1"/>
  <c r="S8" i="9" s="1"/>
  <c r="R8" i="9"/>
  <c r="S7" i="9" a="1"/>
  <c r="S7" i="9" s="1"/>
  <c r="R7" i="9"/>
  <c r="S6" i="9" a="1"/>
  <c r="S6" i="9" s="1"/>
  <c r="R6" i="9"/>
  <c r="S5" i="9" a="1"/>
  <c r="S5" i="9" s="1"/>
  <c r="R5" i="9"/>
  <c r="S4" i="9" a="1"/>
  <c r="S4" i="9" s="1"/>
  <c r="R4" i="9"/>
  <c r="S3" i="9" a="1"/>
  <c r="S3" i="9" s="1"/>
  <c r="R3" i="9"/>
  <c r="P18" i="9" a="1"/>
  <c r="P18" i="9" s="1"/>
  <c r="O18" i="9"/>
  <c r="P17" i="9" a="1"/>
  <c r="P17" i="9" s="1"/>
  <c r="O17" i="9"/>
  <c r="P16" i="9" a="1"/>
  <c r="P16" i="9" s="1"/>
  <c r="O16" i="9"/>
  <c r="P15" i="9" a="1"/>
  <c r="P15" i="9" s="1"/>
  <c r="O15" i="9"/>
  <c r="P14" i="9" a="1"/>
  <c r="P14" i="9" s="1"/>
  <c r="O14" i="9"/>
  <c r="P13" i="9" a="1"/>
  <c r="P13" i="9" s="1"/>
  <c r="O13" i="9"/>
  <c r="P12" i="9" a="1"/>
  <c r="P12" i="9" s="1"/>
  <c r="O12" i="9"/>
  <c r="P11" i="9" a="1"/>
  <c r="P11" i="9" s="1"/>
  <c r="O11" i="9"/>
  <c r="P10" i="9" a="1"/>
  <c r="P10" i="9" s="1"/>
  <c r="O10" i="9"/>
  <c r="P9" i="9" a="1"/>
  <c r="P9" i="9" s="1"/>
  <c r="O9" i="9"/>
  <c r="P8" i="9" a="1"/>
  <c r="P8" i="9" s="1"/>
  <c r="O8" i="9"/>
  <c r="P7" i="9" a="1"/>
  <c r="P7" i="9" s="1"/>
  <c r="O7" i="9"/>
  <c r="P6" i="9" a="1"/>
  <c r="P6" i="9" s="1"/>
  <c r="O6" i="9"/>
  <c r="P5" i="9" a="1"/>
  <c r="P5" i="9" s="1"/>
  <c r="O5" i="9"/>
  <c r="P4" i="9" a="1"/>
  <c r="P4" i="9" s="1"/>
  <c r="O4" i="9"/>
  <c r="P3" i="9" a="1"/>
  <c r="P3" i="9" s="1"/>
  <c r="O3" i="9"/>
  <c r="M18" i="9" a="1"/>
  <c r="M18" i="9" s="1"/>
  <c r="L18" i="9"/>
  <c r="M17" i="9"/>
  <c r="M17" i="9" a="1"/>
  <c r="L17" i="9"/>
  <c r="M16" i="9" a="1"/>
  <c r="M16" i="9" s="1"/>
  <c r="L16" i="9"/>
  <c r="M15" i="9" a="1"/>
  <c r="M15" i="9" s="1"/>
  <c r="L15" i="9"/>
  <c r="M14" i="9" a="1"/>
  <c r="M14" i="9" s="1"/>
  <c r="L14" i="9"/>
  <c r="M13" i="9" a="1"/>
  <c r="M13" i="9" s="1"/>
  <c r="L13" i="9"/>
  <c r="M12" i="9" a="1"/>
  <c r="M12" i="9" s="1"/>
  <c r="L12" i="9"/>
  <c r="M11" i="9" a="1"/>
  <c r="M11" i="9" s="1"/>
  <c r="L11" i="9"/>
  <c r="M10" i="9" a="1"/>
  <c r="M10" i="9" s="1"/>
  <c r="L10" i="9"/>
  <c r="M9" i="9" a="1"/>
  <c r="M9" i="9" s="1"/>
  <c r="L9" i="9"/>
  <c r="M8" i="9" a="1"/>
  <c r="M8" i="9" s="1"/>
  <c r="L8" i="9"/>
  <c r="M7" i="9" a="1"/>
  <c r="M7" i="9" s="1"/>
  <c r="L7" i="9"/>
  <c r="M6" i="9" a="1"/>
  <c r="M6" i="9" s="1"/>
  <c r="L6" i="9"/>
  <c r="M5" i="9" a="1"/>
  <c r="M5" i="9" s="1"/>
  <c r="L5" i="9"/>
  <c r="M4" i="9" a="1"/>
  <c r="M4" i="9" s="1"/>
  <c r="L4" i="9"/>
  <c r="M3" i="9" a="1"/>
  <c r="M3" i="9" s="1"/>
  <c r="L3" i="9"/>
  <c r="J18" i="9" a="1"/>
  <c r="J18" i="9" s="1"/>
  <c r="I18" i="9"/>
  <c r="J17" i="9" a="1"/>
  <c r="J17" i="9" s="1"/>
  <c r="I17" i="9"/>
  <c r="J16" i="9" a="1"/>
  <c r="J16" i="9" s="1"/>
  <c r="I16" i="9"/>
  <c r="J15" i="9" a="1"/>
  <c r="J15" i="9" s="1"/>
  <c r="I15" i="9"/>
  <c r="J14" i="9" a="1"/>
  <c r="J14" i="9" s="1"/>
  <c r="I14" i="9"/>
  <c r="J13" i="9" a="1"/>
  <c r="J13" i="9" s="1"/>
  <c r="I13" i="9"/>
  <c r="J12" i="9" a="1"/>
  <c r="J12" i="9" s="1"/>
  <c r="I12" i="9"/>
  <c r="J11" i="9" a="1"/>
  <c r="J11" i="9" s="1"/>
  <c r="I11" i="9"/>
  <c r="J10" i="9" a="1"/>
  <c r="J10" i="9" s="1"/>
  <c r="I10" i="9"/>
  <c r="J9" i="9" a="1"/>
  <c r="J9" i="9" s="1"/>
  <c r="I9" i="9"/>
  <c r="J8" i="9" a="1"/>
  <c r="J8" i="9" s="1"/>
  <c r="I8" i="9"/>
  <c r="J7" i="9" a="1"/>
  <c r="J7" i="9" s="1"/>
  <c r="I7" i="9"/>
  <c r="J6" i="9" a="1"/>
  <c r="J6" i="9" s="1"/>
  <c r="I6" i="9"/>
  <c r="J5" i="9" a="1"/>
  <c r="J5" i="9" s="1"/>
  <c r="I5" i="9"/>
  <c r="J4" i="9" a="1"/>
  <c r="J4" i="9" s="1"/>
  <c r="I4" i="9"/>
  <c r="J3" i="9"/>
  <c r="J3" i="9" a="1"/>
  <c r="I3" i="9"/>
  <c r="G18" i="9" a="1"/>
  <c r="G18" i="9" s="1"/>
  <c r="F18" i="9"/>
  <c r="G17" i="9" a="1"/>
  <c r="G17" i="9" s="1"/>
  <c r="F17" i="9"/>
  <c r="G16" i="9" a="1"/>
  <c r="G16" i="9" s="1"/>
  <c r="F16" i="9"/>
  <c r="G15" i="9" a="1"/>
  <c r="G15" i="9" s="1"/>
  <c r="F15" i="9"/>
  <c r="G14" i="9" a="1"/>
  <c r="G14" i="9" s="1"/>
  <c r="F14" i="9"/>
  <c r="G13" i="9" a="1"/>
  <c r="G13" i="9" s="1"/>
  <c r="F13" i="9"/>
  <c r="G12" i="9" a="1"/>
  <c r="G12" i="9" s="1"/>
  <c r="F12" i="9"/>
  <c r="G11" i="9" a="1"/>
  <c r="G11" i="9" s="1"/>
  <c r="F11" i="9"/>
  <c r="G10" i="9" a="1"/>
  <c r="G10" i="9" s="1"/>
  <c r="F10" i="9"/>
  <c r="G9" i="9" a="1"/>
  <c r="G9" i="9" s="1"/>
  <c r="F9" i="9"/>
  <c r="G8" i="9" a="1"/>
  <c r="G8" i="9" s="1"/>
  <c r="F8" i="9"/>
  <c r="G7" i="9" a="1"/>
  <c r="G7" i="9" s="1"/>
  <c r="F7" i="9"/>
  <c r="G6" i="9" a="1"/>
  <c r="G6" i="9" s="1"/>
  <c r="F6" i="9"/>
  <c r="G5" i="9" a="1"/>
  <c r="G5" i="9" s="1"/>
  <c r="F5" i="9"/>
  <c r="G4" i="9" a="1"/>
  <c r="G4" i="9" s="1"/>
  <c r="F4" i="9"/>
  <c r="G3" i="9" a="1"/>
  <c r="G3" i="9" s="1"/>
  <c r="F3" i="9"/>
  <c r="C4" i="9"/>
  <c r="D4" i="9" a="1"/>
  <c r="D4" i="9" s="1"/>
  <c r="C5" i="9"/>
  <c r="D5" i="9" a="1"/>
  <c r="D5" i="9" s="1"/>
  <c r="C6" i="9"/>
  <c r="D6" i="9" a="1"/>
  <c r="D6" i="9" s="1"/>
  <c r="C7" i="9"/>
  <c r="D7" i="9" a="1"/>
  <c r="D7" i="9" s="1"/>
  <c r="C8" i="9"/>
  <c r="D8" i="9" a="1"/>
  <c r="D8" i="9" s="1"/>
  <c r="C9" i="9"/>
  <c r="D9" i="9" a="1"/>
  <c r="D9" i="9" s="1"/>
  <c r="C10" i="9"/>
  <c r="D10" i="9" a="1"/>
  <c r="D10" i="9" s="1"/>
  <c r="C11" i="9"/>
  <c r="D11" i="9" a="1"/>
  <c r="D11" i="9" s="1"/>
  <c r="C12" i="9"/>
  <c r="D12" i="9" a="1"/>
  <c r="D12" i="9" s="1"/>
  <c r="C13" i="9"/>
  <c r="D13" i="9" a="1"/>
  <c r="D13" i="9" s="1"/>
  <c r="C14" i="9"/>
  <c r="D14" i="9" a="1"/>
  <c r="D14" i="9" s="1"/>
  <c r="C15" i="9"/>
  <c r="D15" i="9" a="1"/>
  <c r="D15" i="9" s="1"/>
  <c r="C16" i="9"/>
  <c r="D16" i="9" a="1"/>
  <c r="D16" i="9" s="1"/>
  <c r="C17" i="9"/>
  <c r="D17" i="9" a="1"/>
  <c r="D17" i="9" s="1"/>
  <c r="C18" i="9"/>
  <c r="D18" i="9" a="1"/>
  <c r="D18" i="9" s="1"/>
  <c r="D3" i="9" a="1"/>
  <c r="D3" i="9" s="1"/>
  <c r="C3" i="9"/>
  <c r="Z65" i="9"/>
  <c r="W65" i="9"/>
  <c r="T65" i="9"/>
  <c r="Q65" i="9"/>
  <c r="N65" i="9"/>
  <c r="K65" i="9"/>
  <c r="H65" i="9"/>
  <c r="E65" i="9"/>
  <c r="B65" i="9"/>
  <c r="E18" i="9"/>
  <c r="H18" i="9" s="1"/>
  <c r="K18" i="9" s="1"/>
  <c r="N18" i="9" s="1"/>
  <c r="Q18" i="9" s="1"/>
  <c r="T18" i="9" s="1"/>
  <c r="W18" i="9" s="1"/>
  <c r="Z18" i="9" s="1"/>
  <c r="E17" i="9"/>
  <c r="H17" i="9" s="1"/>
  <c r="K17" i="9" s="1"/>
  <c r="N17" i="9" s="1"/>
  <c r="Q17" i="9" s="1"/>
  <c r="T17" i="9" s="1"/>
  <c r="W17" i="9" s="1"/>
  <c r="Z17" i="9" s="1"/>
  <c r="E16" i="9"/>
  <c r="H16" i="9" s="1"/>
  <c r="K16" i="9" s="1"/>
  <c r="N16" i="9" s="1"/>
  <c r="Q16" i="9" s="1"/>
  <c r="T16" i="9" s="1"/>
  <c r="W16" i="9" s="1"/>
  <c r="Z16" i="9" s="1"/>
  <c r="E15" i="9"/>
  <c r="H15" i="9" s="1"/>
  <c r="K15" i="9" s="1"/>
  <c r="N15" i="9" s="1"/>
  <c r="Q15" i="9" s="1"/>
  <c r="T15" i="9" s="1"/>
  <c r="W15" i="9" s="1"/>
  <c r="Z15" i="9" s="1"/>
  <c r="E14" i="9"/>
  <c r="H14" i="9" s="1"/>
  <c r="K14" i="9" s="1"/>
  <c r="N14" i="9" s="1"/>
  <c r="Q14" i="9" s="1"/>
  <c r="T14" i="9" s="1"/>
  <c r="W14" i="9" s="1"/>
  <c r="Z14" i="9" s="1"/>
  <c r="E13" i="9"/>
  <c r="H13" i="9" s="1"/>
  <c r="K13" i="9" s="1"/>
  <c r="N13" i="9" s="1"/>
  <c r="Q13" i="9" s="1"/>
  <c r="T13" i="9" s="1"/>
  <c r="W13" i="9" s="1"/>
  <c r="Z13" i="9" s="1"/>
  <c r="E12" i="9"/>
  <c r="H12" i="9" s="1"/>
  <c r="K12" i="9" s="1"/>
  <c r="N12" i="9" s="1"/>
  <c r="Q12" i="9" s="1"/>
  <c r="T12" i="9" s="1"/>
  <c r="W12" i="9" s="1"/>
  <c r="Z12" i="9" s="1"/>
  <c r="E11" i="9"/>
  <c r="H11" i="9" s="1"/>
  <c r="K11" i="9" s="1"/>
  <c r="N11" i="9" s="1"/>
  <c r="Q11" i="9" s="1"/>
  <c r="T11" i="9" s="1"/>
  <c r="W11" i="9" s="1"/>
  <c r="Z11" i="9" s="1"/>
  <c r="E10" i="9"/>
  <c r="H10" i="9" s="1"/>
  <c r="K10" i="9" s="1"/>
  <c r="N10" i="9" s="1"/>
  <c r="Q10" i="9" s="1"/>
  <c r="T10" i="9" s="1"/>
  <c r="W10" i="9" s="1"/>
  <c r="Z10" i="9" s="1"/>
  <c r="E9" i="9"/>
  <c r="H9" i="9" s="1"/>
  <c r="K9" i="9" s="1"/>
  <c r="N9" i="9" s="1"/>
  <c r="Q9" i="9" s="1"/>
  <c r="T9" i="9" s="1"/>
  <c r="W9" i="9" s="1"/>
  <c r="Z9" i="9" s="1"/>
  <c r="E8" i="9"/>
  <c r="H8" i="9" s="1"/>
  <c r="K8" i="9" s="1"/>
  <c r="N8" i="9" s="1"/>
  <c r="Q8" i="9" s="1"/>
  <c r="T8" i="9" s="1"/>
  <c r="W8" i="9" s="1"/>
  <c r="Z8" i="9" s="1"/>
  <c r="E7" i="9"/>
  <c r="H7" i="9" s="1"/>
  <c r="K7" i="9" s="1"/>
  <c r="N7" i="9" s="1"/>
  <c r="Q7" i="9" s="1"/>
  <c r="T7" i="9" s="1"/>
  <c r="W7" i="9" s="1"/>
  <c r="Z7" i="9" s="1"/>
  <c r="E6" i="9"/>
  <c r="H6" i="9" s="1"/>
  <c r="K6" i="9" s="1"/>
  <c r="N6" i="9" s="1"/>
  <c r="Q6" i="9" s="1"/>
  <c r="T6" i="9" s="1"/>
  <c r="W6" i="9" s="1"/>
  <c r="Z6" i="9" s="1"/>
  <c r="E5" i="9"/>
  <c r="H5" i="9" s="1"/>
  <c r="K5" i="9" s="1"/>
  <c r="N5" i="9" s="1"/>
  <c r="Q5" i="9" s="1"/>
  <c r="T5" i="9" s="1"/>
  <c r="W5" i="9" s="1"/>
  <c r="Z5" i="9" s="1"/>
  <c r="E4" i="9"/>
  <c r="H4" i="9" s="1"/>
  <c r="K4" i="9" s="1"/>
  <c r="N4" i="9" s="1"/>
  <c r="Q4" i="9" s="1"/>
  <c r="T4" i="9" s="1"/>
  <c r="W4" i="9" s="1"/>
  <c r="Z4" i="9" s="1"/>
  <c r="AA59" i="9" a="1"/>
  <c r="O59" i="9" a="1"/>
  <c r="E3" i="9"/>
  <c r="H3" i="9" s="1"/>
  <c r="K3" i="9" s="1"/>
  <c r="N3" i="9" s="1"/>
  <c r="Q3" i="9" s="1"/>
  <c r="T3" i="9" s="1"/>
  <c r="W3" i="9" s="1"/>
  <c r="Z3" i="9" s="1"/>
  <c r="Z2" i="9"/>
  <c r="W2" i="9"/>
  <c r="T2" i="9"/>
  <c r="Q2" i="9"/>
  <c r="N2" i="9"/>
  <c r="K2" i="9"/>
  <c r="H2" i="9"/>
  <c r="E2" i="9"/>
  <c r="B2" i="9"/>
  <c r="F12" i="5"/>
  <c r="AT18" i="7" a="1"/>
  <c r="AT18" i="7" s="1"/>
  <c r="AS18" i="7"/>
  <c r="AT17" i="7" a="1"/>
  <c r="AT17" i="7" s="1"/>
  <c r="AS17" i="7"/>
  <c r="AT16" i="7" a="1"/>
  <c r="AT16" i="7" s="1"/>
  <c r="AS16" i="7"/>
  <c r="AT15" i="7" a="1"/>
  <c r="AT15" i="7" s="1"/>
  <c r="AS15" i="7"/>
  <c r="AT14" i="7" a="1"/>
  <c r="AT14" i="7" s="1"/>
  <c r="AS14" i="7"/>
  <c r="AT13" i="7" a="1"/>
  <c r="AT13" i="7" s="1"/>
  <c r="AS13" i="7"/>
  <c r="AT12" i="7" a="1"/>
  <c r="AT12" i="7" s="1"/>
  <c r="AS12" i="7"/>
  <c r="AT11" i="7" a="1"/>
  <c r="AT11" i="7" s="1"/>
  <c r="AS11" i="7"/>
  <c r="AT10" i="7" a="1"/>
  <c r="AT10" i="7" s="1"/>
  <c r="AS10" i="7"/>
  <c r="AT9" i="7" a="1"/>
  <c r="AT9" i="7" s="1"/>
  <c r="AS9" i="7"/>
  <c r="AT8" i="7" a="1"/>
  <c r="AT8" i="7" s="1"/>
  <c r="AS8" i="7"/>
  <c r="AT7" i="7" a="1"/>
  <c r="AT7" i="7" s="1"/>
  <c r="AS7" i="7"/>
  <c r="AT6" i="7" a="1"/>
  <c r="AT6" i="7" s="1"/>
  <c r="AS6" i="7"/>
  <c r="AT5" i="7" a="1"/>
  <c r="AT5" i="7" s="1"/>
  <c r="AS5" i="7"/>
  <c r="AT4" i="7" a="1"/>
  <c r="AT4" i="7" s="1"/>
  <c r="AS4" i="7"/>
  <c r="AT3" i="7" a="1"/>
  <c r="AT3" i="7" s="1"/>
  <c r="AS3" i="7"/>
  <c r="AQ18" i="7" a="1"/>
  <c r="AQ18" i="7" s="1"/>
  <c r="AP18" i="7"/>
  <c r="AQ17" i="7" a="1"/>
  <c r="AQ17" i="7" s="1"/>
  <c r="AP17" i="7"/>
  <c r="AQ16" i="7" a="1"/>
  <c r="AQ16" i="7" s="1"/>
  <c r="AP16" i="7"/>
  <c r="AQ15" i="7" a="1"/>
  <c r="AQ15" i="7" s="1"/>
  <c r="AP15" i="7"/>
  <c r="AQ14" i="7" a="1"/>
  <c r="AQ14" i="7" s="1"/>
  <c r="AP14" i="7"/>
  <c r="AQ13" i="7" a="1"/>
  <c r="AQ13" i="7" s="1"/>
  <c r="AP13" i="7"/>
  <c r="AQ12" i="7" a="1"/>
  <c r="AQ12" i="7" s="1"/>
  <c r="AP12" i="7"/>
  <c r="AQ11" i="7" a="1"/>
  <c r="AQ11" i="7" s="1"/>
  <c r="AP11" i="7"/>
  <c r="AQ10" i="7" a="1"/>
  <c r="AQ10" i="7" s="1"/>
  <c r="AP10" i="7"/>
  <c r="AQ9" i="7" a="1"/>
  <c r="AQ9" i="7" s="1"/>
  <c r="AP9" i="7"/>
  <c r="AQ8" i="7" a="1"/>
  <c r="AQ8" i="7" s="1"/>
  <c r="AP8" i="7"/>
  <c r="AQ7" i="7" a="1"/>
  <c r="AQ7" i="7" s="1"/>
  <c r="AP7" i="7"/>
  <c r="AQ6" i="7" a="1"/>
  <c r="AQ6" i="7" s="1"/>
  <c r="AP6" i="7"/>
  <c r="AQ5" i="7" a="1"/>
  <c r="AQ5" i="7" s="1"/>
  <c r="AP5" i="7"/>
  <c r="AQ4" i="7" a="1"/>
  <c r="AQ4" i="7" s="1"/>
  <c r="AP4" i="7"/>
  <c r="AQ3" i="7" a="1"/>
  <c r="AQ3" i="7" s="1"/>
  <c r="AP3" i="7"/>
  <c r="AN18" i="7" a="1"/>
  <c r="AN18" i="7" s="1"/>
  <c r="AM18" i="7"/>
  <c r="AN17" i="7" a="1"/>
  <c r="AN17" i="7" s="1"/>
  <c r="AM17" i="7"/>
  <c r="AN16" i="7" a="1"/>
  <c r="AN16" i="7" s="1"/>
  <c r="AM16" i="7"/>
  <c r="AN15" i="7" a="1"/>
  <c r="AN15" i="7" s="1"/>
  <c r="AM15" i="7"/>
  <c r="AN14" i="7" a="1"/>
  <c r="AN14" i="7" s="1"/>
  <c r="AM14" i="7"/>
  <c r="AN13" i="7" a="1"/>
  <c r="AN13" i="7" s="1"/>
  <c r="AM13" i="7"/>
  <c r="AN12" i="7" a="1"/>
  <c r="AN12" i="7" s="1"/>
  <c r="AM12" i="7"/>
  <c r="AN11" i="7" a="1"/>
  <c r="AN11" i="7" s="1"/>
  <c r="AM11" i="7"/>
  <c r="AN10" i="7" a="1"/>
  <c r="AN10" i="7" s="1"/>
  <c r="AM10" i="7"/>
  <c r="AN9" i="7" a="1"/>
  <c r="AN9" i="7" s="1"/>
  <c r="AM9" i="7"/>
  <c r="AN8" i="7" a="1"/>
  <c r="AN8" i="7" s="1"/>
  <c r="AM8" i="7"/>
  <c r="AN7" i="7" a="1"/>
  <c r="AN7" i="7" s="1"/>
  <c r="AM7" i="7"/>
  <c r="AN6" i="7" a="1"/>
  <c r="AN6" i="7" s="1"/>
  <c r="AM6" i="7"/>
  <c r="AN5" i="7" a="1"/>
  <c r="AN5" i="7" s="1"/>
  <c r="AM5" i="7"/>
  <c r="AN4" i="7" a="1"/>
  <c r="AN4" i="7" s="1"/>
  <c r="AM4" i="7"/>
  <c r="AN3" i="7" a="1"/>
  <c r="AN3" i="7" s="1"/>
  <c r="AM3" i="7"/>
  <c r="AK18" i="7" a="1"/>
  <c r="AK18" i="7" s="1"/>
  <c r="AJ18" i="7"/>
  <c r="AK17" i="7" a="1"/>
  <c r="AK17" i="7" s="1"/>
  <c r="AJ17" i="7"/>
  <c r="AK16" i="7" a="1"/>
  <c r="AK16" i="7" s="1"/>
  <c r="AJ16" i="7"/>
  <c r="AK15" i="7" a="1"/>
  <c r="AK15" i="7" s="1"/>
  <c r="AJ15" i="7"/>
  <c r="AK14" i="7" a="1"/>
  <c r="AK14" i="7" s="1"/>
  <c r="AJ14" i="7"/>
  <c r="AK13" i="7" a="1"/>
  <c r="AK13" i="7" s="1"/>
  <c r="AJ13" i="7"/>
  <c r="AK12" i="7" a="1"/>
  <c r="AK12" i="7" s="1"/>
  <c r="AJ12" i="7"/>
  <c r="AK11" i="7" a="1"/>
  <c r="AK11" i="7" s="1"/>
  <c r="AJ11" i="7"/>
  <c r="AK10" i="7" a="1"/>
  <c r="AK10" i="7" s="1"/>
  <c r="AJ10" i="7"/>
  <c r="AK9" i="7" a="1"/>
  <c r="AK9" i="7" s="1"/>
  <c r="AJ9" i="7"/>
  <c r="AK8" i="7" a="1"/>
  <c r="AK8" i="7" s="1"/>
  <c r="AJ8" i="7"/>
  <c r="AK7" i="7" a="1"/>
  <c r="AK7" i="7" s="1"/>
  <c r="AJ7" i="7"/>
  <c r="AK6" i="7" a="1"/>
  <c r="AK6" i="7" s="1"/>
  <c r="AJ6" i="7"/>
  <c r="AK5" i="7" a="1"/>
  <c r="AK5" i="7" s="1"/>
  <c r="AJ5" i="7"/>
  <c r="AK4" i="7" a="1"/>
  <c r="AK4" i="7" s="1"/>
  <c r="AJ4" i="7"/>
  <c r="AK3" i="7" a="1"/>
  <c r="AK3" i="7" s="1"/>
  <c r="AJ3" i="7"/>
  <c r="AH18" i="7" a="1"/>
  <c r="AH18" i="7" s="1"/>
  <c r="AG18" i="7"/>
  <c r="AH17" i="7" a="1"/>
  <c r="AH17" i="7" s="1"/>
  <c r="AG17" i="7"/>
  <c r="AH16" i="7" a="1"/>
  <c r="AH16" i="7" s="1"/>
  <c r="AG16" i="7"/>
  <c r="AH15" i="7"/>
  <c r="AH15" i="7" a="1"/>
  <c r="AG15" i="7"/>
  <c r="AH14" i="7" a="1"/>
  <c r="AH14" i="7" s="1"/>
  <c r="AG14" i="7"/>
  <c r="AH13" i="7" a="1"/>
  <c r="AH13" i="7" s="1"/>
  <c r="AG13" i="7"/>
  <c r="AH12" i="7" a="1"/>
  <c r="AH12" i="7" s="1"/>
  <c r="AG12" i="7"/>
  <c r="AH11" i="7" a="1"/>
  <c r="AH11" i="7" s="1"/>
  <c r="AG11" i="7"/>
  <c r="AH10" i="7" a="1"/>
  <c r="AH10" i="7" s="1"/>
  <c r="AG10" i="7"/>
  <c r="AH9" i="7" a="1"/>
  <c r="AH9" i="7" s="1"/>
  <c r="AG9" i="7"/>
  <c r="AH8" i="7" a="1"/>
  <c r="AH8" i="7" s="1"/>
  <c r="AG8" i="7"/>
  <c r="AH7" i="7"/>
  <c r="AH7" i="7" a="1"/>
  <c r="AG7" i="7"/>
  <c r="AH6" i="7" a="1"/>
  <c r="AH6" i="7" s="1"/>
  <c r="AG6" i="7"/>
  <c r="AH5" i="7" a="1"/>
  <c r="AH5" i="7" s="1"/>
  <c r="AG5" i="7"/>
  <c r="AH4" i="7" a="1"/>
  <c r="AH4" i="7" s="1"/>
  <c r="AG4" i="7"/>
  <c r="AH3" i="7" a="1"/>
  <c r="AH3" i="7" s="1"/>
  <c r="AG3" i="7"/>
  <c r="AE18" i="7" a="1"/>
  <c r="AE18" i="7" s="1"/>
  <c r="AD18" i="7"/>
  <c r="AE17" i="7" a="1"/>
  <c r="AE17" i="7" s="1"/>
  <c r="AD17" i="7"/>
  <c r="AE16" i="7" a="1"/>
  <c r="AE16" i="7" s="1"/>
  <c r="AD16" i="7"/>
  <c r="AE15" i="7" a="1"/>
  <c r="AE15" i="7" s="1"/>
  <c r="AD15" i="7"/>
  <c r="AE14" i="7" a="1"/>
  <c r="AE14" i="7" s="1"/>
  <c r="AD14" i="7"/>
  <c r="AE13" i="7" a="1"/>
  <c r="AE13" i="7" s="1"/>
  <c r="AD13" i="7"/>
  <c r="AE12" i="7" a="1"/>
  <c r="AE12" i="7" s="1"/>
  <c r="AD12" i="7"/>
  <c r="AE11" i="7" a="1"/>
  <c r="AE11" i="7" s="1"/>
  <c r="AD11" i="7"/>
  <c r="AE10" i="7" a="1"/>
  <c r="AE10" i="7" s="1"/>
  <c r="AD10" i="7"/>
  <c r="AE9" i="7" a="1"/>
  <c r="AE9" i="7" s="1"/>
  <c r="AD9" i="7"/>
  <c r="AE8" i="7" a="1"/>
  <c r="AE8" i="7" s="1"/>
  <c r="AD8" i="7"/>
  <c r="AE7" i="7" a="1"/>
  <c r="AE7" i="7" s="1"/>
  <c r="AD7" i="7"/>
  <c r="AE6" i="7" a="1"/>
  <c r="AE6" i="7" s="1"/>
  <c r="AD6" i="7"/>
  <c r="AE5" i="7" a="1"/>
  <c r="AE5" i="7" s="1"/>
  <c r="AD5" i="7"/>
  <c r="AE4" i="7" a="1"/>
  <c r="AE4" i="7" s="1"/>
  <c r="AD4" i="7"/>
  <c r="AE3" i="7"/>
  <c r="AE3" i="7" a="1"/>
  <c r="AD3" i="7"/>
  <c r="AB18" i="7" a="1"/>
  <c r="AB18" i="7" s="1"/>
  <c r="AA18" i="7"/>
  <c r="AB17" i="7" a="1"/>
  <c r="AB17" i="7" s="1"/>
  <c r="AA17" i="7"/>
  <c r="AB16" i="7" a="1"/>
  <c r="AB16" i="7" s="1"/>
  <c r="AA16" i="7"/>
  <c r="AB15" i="7" a="1"/>
  <c r="AB15" i="7" s="1"/>
  <c r="AA15" i="7"/>
  <c r="AB14" i="7" a="1"/>
  <c r="AB14" i="7" s="1"/>
  <c r="AA14" i="7"/>
  <c r="AB13" i="7" a="1"/>
  <c r="AB13" i="7" s="1"/>
  <c r="AA13" i="7"/>
  <c r="AB12" i="7" a="1"/>
  <c r="AB12" i="7" s="1"/>
  <c r="AA12" i="7"/>
  <c r="AB11" i="7" a="1"/>
  <c r="AB11" i="7" s="1"/>
  <c r="AA11" i="7"/>
  <c r="AB10" i="7" a="1"/>
  <c r="AB10" i="7" s="1"/>
  <c r="AA10" i="7"/>
  <c r="AB9" i="7" a="1"/>
  <c r="AB9" i="7" s="1"/>
  <c r="AA9" i="7"/>
  <c r="AB8" i="7" a="1"/>
  <c r="AB8" i="7" s="1"/>
  <c r="AA8" i="7"/>
  <c r="AB7" i="7"/>
  <c r="AB7" i="7" a="1"/>
  <c r="AA7" i="7"/>
  <c r="AB6" i="7" a="1"/>
  <c r="AB6" i="7" s="1"/>
  <c r="AA6" i="7"/>
  <c r="AB5" i="7" a="1"/>
  <c r="AB5" i="7" s="1"/>
  <c r="AA5" i="7"/>
  <c r="AB4" i="7" a="1"/>
  <c r="AB4" i="7" s="1"/>
  <c r="AA4" i="7"/>
  <c r="AB3" i="7" a="1"/>
  <c r="AB3" i="7" s="1"/>
  <c r="AA3" i="7"/>
  <c r="Y18" i="7" a="1"/>
  <c r="Y18" i="7" s="1"/>
  <c r="X18" i="7"/>
  <c r="Y17" i="7" a="1"/>
  <c r="Y17" i="7" s="1"/>
  <c r="X17" i="7"/>
  <c r="Y16" i="7" a="1"/>
  <c r="Y16" i="7" s="1"/>
  <c r="X16" i="7"/>
  <c r="Y15" i="7" a="1"/>
  <c r="Y15" i="7" s="1"/>
  <c r="X15" i="7"/>
  <c r="Y14" i="7" a="1"/>
  <c r="Y14" i="7" s="1"/>
  <c r="X14" i="7"/>
  <c r="Y13" i="7" a="1"/>
  <c r="Y13" i="7" s="1"/>
  <c r="X13" i="7"/>
  <c r="Y12" i="7" a="1"/>
  <c r="Y12" i="7" s="1"/>
  <c r="X12" i="7"/>
  <c r="Y11" i="7" a="1"/>
  <c r="Y11" i="7" s="1"/>
  <c r="X11" i="7"/>
  <c r="Y10" i="7" a="1"/>
  <c r="Y10" i="7" s="1"/>
  <c r="X10" i="7"/>
  <c r="Y9" i="7" a="1"/>
  <c r="Y9" i="7" s="1"/>
  <c r="X9" i="7"/>
  <c r="Y8" i="7" a="1"/>
  <c r="Y8" i="7" s="1"/>
  <c r="X8" i="7"/>
  <c r="Y7" i="7" a="1"/>
  <c r="Y7" i="7" s="1"/>
  <c r="X7" i="7"/>
  <c r="Y6" i="7" a="1"/>
  <c r="Y6" i="7" s="1"/>
  <c r="X6" i="7"/>
  <c r="Y5" i="7" a="1"/>
  <c r="Y5" i="7" s="1"/>
  <c r="X5" i="7"/>
  <c r="Y4" i="7" a="1"/>
  <c r="Y4" i="7" s="1"/>
  <c r="X4" i="7"/>
  <c r="Y3" i="7" a="1"/>
  <c r="Y3" i="7" s="1"/>
  <c r="X3" i="7"/>
  <c r="V18" i="7" a="1"/>
  <c r="V18" i="7" s="1"/>
  <c r="U18" i="7"/>
  <c r="V17" i="7" a="1"/>
  <c r="V17" i="7" s="1"/>
  <c r="U17" i="7"/>
  <c r="V16" i="7" a="1"/>
  <c r="V16" i="7" s="1"/>
  <c r="U16" i="7"/>
  <c r="V15" i="7" a="1"/>
  <c r="V15" i="7" s="1"/>
  <c r="U15" i="7"/>
  <c r="V14" i="7" a="1"/>
  <c r="V14" i="7" s="1"/>
  <c r="U14" i="7"/>
  <c r="V13" i="7" a="1"/>
  <c r="V13" i="7" s="1"/>
  <c r="U13" i="7"/>
  <c r="V12" i="7" a="1"/>
  <c r="V12" i="7" s="1"/>
  <c r="U12" i="7"/>
  <c r="V11" i="7" a="1"/>
  <c r="V11" i="7" s="1"/>
  <c r="U11" i="7"/>
  <c r="V10" i="7" a="1"/>
  <c r="V10" i="7" s="1"/>
  <c r="U10" i="7"/>
  <c r="V9" i="7" a="1"/>
  <c r="V9" i="7" s="1"/>
  <c r="U9" i="7"/>
  <c r="V8" i="7" a="1"/>
  <c r="V8" i="7" s="1"/>
  <c r="U8" i="7"/>
  <c r="V7" i="7" a="1"/>
  <c r="V7" i="7" s="1"/>
  <c r="U7" i="7"/>
  <c r="V6" i="7" a="1"/>
  <c r="V6" i="7" s="1"/>
  <c r="U6" i="7"/>
  <c r="V5" i="7" a="1"/>
  <c r="V5" i="7" s="1"/>
  <c r="U5" i="7"/>
  <c r="V4" i="7" a="1"/>
  <c r="V4" i="7" s="1"/>
  <c r="U4" i="7"/>
  <c r="V3" i="7" a="1"/>
  <c r="V3" i="7" s="1"/>
  <c r="U3" i="7"/>
  <c r="S18" i="7" a="1"/>
  <c r="S18" i="7" s="1"/>
  <c r="R18" i="7"/>
  <c r="S17" i="7" a="1"/>
  <c r="S17" i="7" s="1"/>
  <c r="R17" i="7"/>
  <c r="S16" i="7" a="1"/>
  <c r="S16" i="7" s="1"/>
  <c r="R16" i="7"/>
  <c r="S15" i="7"/>
  <c r="S15" i="7" a="1"/>
  <c r="R15" i="7"/>
  <c r="S14" i="7" a="1"/>
  <c r="S14" i="7" s="1"/>
  <c r="R14" i="7"/>
  <c r="S13" i="7" a="1"/>
  <c r="S13" i="7" s="1"/>
  <c r="R13" i="7"/>
  <c r="S12" i="7" a="1"/>
  <c r="S12" i="7" s="1"/>
  <c r="R12" i="7"/>
  <c r="S11" i="7" a="1"/>
  <c r="S11" i="7" s="1"/>
  <c r="R11" i="7"/>
  <c r="S10" i="7" a="1"/>
  <c r="S10" i="7" s="1"/>
  <c r="R10" i="7"/>
  <c r="S9" i="7" a="1"/>
  <c r="S9" i="7" s="1"/>
  <c r="R9" i="7"/>
  <c r="S8" i="7" a="1"/>
  <c r="S8" i="7" s="1"/>
  <c r="R8" i="7"/>
  <c r="S7" i="7" a="1"/>
  <c r="S7" i="7" s="1"/>
  <c r="R7" i="7"/>
  <c r="S6" i="7" a="1"/>
  <c r="S6" i="7" s="1"/>
  <c r="R6" i="7"/>
  <c r="S5" i="7" a="1"/>
  <c r="S5" i="7" s="1"/>
  <c r="R5" i="7"/>
  <c r="S4" i="7" a="1"/>
  <c r="S4" i="7" s="1"/>
  <c r="R4" i="7"/>
  <c r="S3" i="7" a="1"/>
  <c r="S3" i="7" s="1"/>
  <c r="R3" i="7"/>
  <c r="P18" i="7" a="1"/>
  <c r="P18" i="7" s="1"/>
  <c r="O18" i="7"/>
  <c r="P17" i="7"/>
  <c r="P17" i="7" a="1"/>
  <c r="O17" i="7"/>
  <c r="P16" i="7" a="1"/>
  <c r="P16" i="7" s="1"/>
  <c r="O16" i="7"/>
  <c r="P15" i="7" a="1"/>
  <c r="P15" i="7" s="1"/>
  <c r="O15" i="7"/>
  <c r="P14" i="7" a="1"/>
  <c r="P14" i="7" s="1"/>
  <c r="O14" i="7"/>
  <c r="P13" i="7" a="1"/>
  <c r="P13" i="7" s="1"/>
  <c r="O13" i="7"/>
  <c r="P12" i="7" a="1"/>
  <c r="P12" i="7" s="1"/>
  <c r="O12" i="7"/>
  <c r="P11" i="7" a="1"/>
  <c r="P11" i="7" s="1"/>
  <c r="O11" i="7"/>
  <c r="P10" i="7" a="1"/>
  <c r="P10" i="7" s="1"/>
  <c r="O10" i="7"/>
  <c r="P9" i="7" a="1"/>
  <c r="P9" i="7" s="1"/>
  <c r="O9" i="7"/>
  <c r="P8" i="7" a="1"/>
  <c r="P8" i="7" s="1"/>
  <c r="O8" i="7"/>
  <c r="P7" i="7" a="1"/>
  <c r="P7" i="7" s="1"/>
  <c r="O7" i="7"/>
  <c r="P6" i="7" a="1"/>
  <c r="P6" i="7" s="1"/>
  <c r="O6" i="7"/>
  <c r="P5" i="7" a="1"/>
  <c r="P5" i="7" s="1"/>
  <c r="O5" i="7"/>
  <c r="P4" i="7" a="1"/>
  <c r="P4" i="7" s="1"/>
  <c r="O4" i="7"/>
  <c r="P3" i="7" a="1"/>
  <c r="P3" i="7" s="1"/>
  <c r="O3" i="7"/>
  <c r="M18" i="7" a="1"/>
  <c r="M18" i="7" s="1"/>
  <c r="L18" i="7"/>
  <c r="M17" i="7"/>
  <c r="M17" i="7" a="1"/>
  <c r="L17" i="7"/>
  <c r="M16" i="7" a="1"/>
  <c r="M16" i="7" s="1"/>
  <c r="L16" i="7"/>
  <c r="M15" i="7" a="1"/>
  <c r="M15" i="7" s="1"/>
  <c r="L15" i="7"/>
  <c r="M14" i="7" a="1"/>
  <c r="M14" i="7" s="1"/>
  <c r="L14" i="7"/>
  <c r="M13" i="7" a="1"/>
  <c r="M13" i="7" s="1"/>
  <c r="L13" i="7"/>
  <c r="M12" i="7" a="1"/>
  <c r="M12" i="7" s="1"/>
  <c r="L12" i="7"/>
  <c r="M11" i="7" a="1"/>
  <c r="M11" i="7" s="1"/>
  <c r="L11" i="7"/>
  <c r="M10" i="7" a="1"/>
  <c r="M10" i="7" s="1"/>
  <c r="L10" i="7"/>
  <c r="M9" i="7" a="1"/>
  <c r="M9" i="7" s="1"/>
  <c r="L9" i="7"/>
  <c r="M8" i="7" a="1"/>
  <c r="M8" i="7" s="1"/>
  <c r="L8" i="7"/>
  <c r="M7" i="7" a="1"/>
  <c r="M7" i="7" s="1"/>
  <c r="L7" i="7"/>
  <c r="M6" i="7" a="1"/>
  <c r="M6" i="7" s="1"/>
  <c r="L6" i="7"/>
  <c r="M5" i="7" a="1"/>
  <c r="M5" i="7" s="1"/>
  <c r="L5" i="7"/>
  <c r="M4" i="7" a="1"/>
  <c r="M4" i="7" s="1"/>
  <c r="L4" i="7"/>
  <c r="M3" i="7" a="1"/>
  <c r="M3" i="7" s="1"/>
  <c r="L3" i="7"/>
  <c r="J18" i="7" a="1"/>
  <c r="J18" i="7" s="1"/>
  <c r="I18" i="7"/>
  <c r="J17" i="7" a="1"/>
  <c r="J17" i="7" s="1"/>
  <c r="I17" i="7"/>
  <c r="J16" i="7" a="1"/>
  <c r="J16" i="7" s="1"/>
  <c r="I16" i="7"/>
  <c r="J15" i="7" a="1"/>
  <c r="J15" i="7" s="1"/>
  <c r="I15" i="7"/>
  <c r="J14" i="7" a="1"/>
  <c r="J14" i="7" s="1"/>
  <c r="I14" i="7"/>
  <c r="J13" i="7" a="1"/>
  <c r="J13" i="7" s="1"/>
  <c r="I13" i="7"/>
  <c r="J12" i="7" a="1"/>
  <c r="J12" i="7" s="1"/>
  <c r="I12" i="7"/>
  <c r="J11" i="7" a="1"/>
  <c r="J11" i="7" s="1"/>
  <c r="I11" i="7"/>
  <c r="J10" i="7" a="1"/>
  <c r="J10" i="7" s="1"/>
  <c r="I10" i="7"/>
  <c r="J9" i="7" a="1"/>
  <c r="J9" i="7" s="1"/>
  <c r="I9" i="7"/>
  <c r="J8" i="7" a="1"/>
  <c r="J8" i="7" s="1"/>
  <c r="I8" i="7"/>
  <c r="J7" i="7" a="1"/>
  <c r="J7" i="7" s="1"/>
  <c r="I7" i="7"/>
  <c r="J6" i="7" a="1"/>
  <c r="J6" i="7" s="1"/>
  <c r="I6" i="7"/>
  <c r="J5" i="7" a="1"/>
  <c r="J5" i="7" s="1"/>
  <c r="I5" i="7"/>
  <c r="J4" i="7" a="1"/>
  <c r="J4" i="7" s="1"/>
  <c r="I4" i="7"/>
  <c r="J3" i="7" a="1"/>
  <c r="J3" i="7" s="1"/>
  <c r="I3" i="7"/>
  <c r="G18" i="7" a="1"/>
  <c r="G18" i="7" s="1"/>
  <c r="F18" i="7"/>
  <c r="G17" i="7" a="1"/>
  <c r="G17" i="7" s="1"/>
  <c r="F17" i="7"/>
  <c r="G16" i="7" a="1"/>
  <c r="G16" i="7" s="1"/>
  <c r="F16" i="7"/>
  <c r="G15" i="7"/>
  <c r="G15" i="7" a="1"/>
  <c r="F15" i="7"/>
  <c r="G14" i="7" a="1"/>
  <c r="G14" i="7" s="1"/>
  <c r="F14" i="7"/>
  <c r="G13" i="7" a="1"/>
  <c r="G13" i="7" s="1"/>
  <c r="F13" i="7"/>
  <c r="G12" i="7" a="1"/>
  <c r="G12" i="7" s="1"/>
  <c r="F12" i="7"/>
  <c r="G11" i="7" a="1"/>
  <c r="G11" i="7" s="1"/>
  <c r="F11" i="7"/>
  <c r="G10" i="7" a="1"/>
  <c r="G10" i="7" s="1"/>
  <c r="F10" i="7"/>
  <c r="G9" i="7" a="1"/>
  <c r="G9" i="7" s="1"/>
  <c r="F9" i="7"/>
  <c r="G8" i="7" a="1"/>
  <c r="G8" i="7" s="1"/>
  <c r="F8" i="7"/>
  <c r="G7" i="7" a="1"/>
  <c r="G7" i="7" s="1"/>
  <c r="F7" i="7"/>
  <c r="G6" i="7" a="1"/>
  <c r="G6" i="7" s="1"/>
  <c r="F6" i="7"/>
  <c r="G5" i="7" a="1"/>
  <c r="G5" i="7" s="1"/>
  <c r="F5" i="7"/>
  <c r="G4" i="7" a="1"/>
  <c r="G4" i="7" s="1"/>
  <c r="F4" i="7"/>
  <c r="G3" i="7" a="1"/>
  <c r="G3" i="7" s="1"/>
  <c r="F3" i="7"/>
  <c r="C4" i="7"/>
  <c r="D4" i="7" a="1"/>
  <c r="D4" i="7" s="1"/>
  <c r="C5" i="7"/>
  <c r="D5" i="7" a="1"/>
  <c r="D5" i="7" s="1"/>
  <c r="C6" i="7"/>
  <c r="D6" i="7" a="1"/>
  <c r="D6" i="7"/>
  <c r="C7" i="7"/>
  <c r="D7" i="7" a="1"/>
  <c r="D7" i="7" s="1"/>
  <c r="C8" i="7"/>
  <c r="D8" i="7" a="1"/>
  <c r="D8" i="7" s="1"/>
  <c r="C9" i="7"/>
  <c r="D9" i="7" a="1"/>
  <c r="D9" i="7" s="1"/>
  <c r="C10" i="7"/>
  <c r="D10" i="7" a="1"/>
  <c r="D10" i="7" s="1"/>
  <c r="C11" i="7"/>
  <c r="D11" i="7" a="1"/>
  <c r="D11" i="7" s="1"/>
  <c r="C12" i="7"/>
  <c r="D12" i="7" a="1"/>
  <c r="D12" i="7" s="1"/>
  <c r="C13" i="7"/>
  <c r="D13" i="7" a="1"/>
  <c r="D13" i="7" s="1"/>
  <c r="C14" i="7"/>
  <c r="D14" i="7" a="1"/>
  <c r="D14" i="7" s="1"/>
  <c r="C15" i="7"/>
  <c r="D15" i="7" a="1"/>
  <c r="D15" i="7" s="1"/>
  <c r="C16" i="7"/>
  <c r="D16" i="7" a="1"/>
  <c r="D16" i="7" s="1"/>
  <c r="C17" i="7"/>
  <c r="D17" i="7" a="1"/>
  <c r="D17" i="7" s="1"/>
  <c r="C18" i="7"/>
  <c r="D18" i="7" a="1"/>
  <c r="D18" i="7" s="1"/>
  <c r="D3" i="7" a="1"/>
  <c r="D3" i="7" s="1"/>
  <c r="C3" i="7"/>
  <c r="AR64" i="7"/>
  <c r="AO64" i="7"/>
  <c r="AL64" i="7"/>
  <c r="AI64" i="7"/>
  <c r="AF64" i="7"/>
  <c r="AC64" i="7"/>
  <c r="Z64" i="7"/>
  <c r="W64" i="7"/>
  <c r="T64" i="7"/>
  <c r="Q64" i="7"/>
  <c r="N64" i="7"/>
  <c r="K64" i="7"/>
  <c r="H64" i="7"/>
  <c r="E64" i="7"/>
  <c r="B64" i="7"/>
  <c r="B18" i="7"/>
  <c r="E18" i="7" s="1"/>
  <c r="H18" i="7" s="1"/>
  <c r="K18" i="7" s="1"/>
  <c r="N18" i="7" s="1"/>
  <c r="Q18" i="7" s="1"/>
  <c r="T18" i="7" s="1"/>
  <c r="W18" i="7" s="1"/>
  <c r="Z18" i="7" s="1"/>
  <c r="AC18" i="7" s="1"/>
  <c r="AF18" i="7" s="1"/>
  <c r="AI18" i="7" s="1"/>
  <c r="AL18" i="7" s="1"/>
  <c r="AO18" i="7" s="1"/>
  <c r="AR18" i="7" s="1"/>
  <c r="A18" i="7"/>
  <c r="B17" i="7"/>
  <c r="E17" i="7" s="1"/>
  <c r="H17" i="7" s="1"/>
  <c r="K17" i="7" s="1"/>
  <c r="N17" i="7" s="1"/>
  <c r="Q17" i="7" s="1"/>
  <c r="T17" i="7" s="1"/>
  <c r="W17" i="7" s="1"/>
  <c r="Z17" i="7" s="1"/>
  <c r="AC17" i="7" s="1"/>
  <c r="AF17" i="7" s="1"/>
  <c r="AI17" i="7" s="1"/>
  <c r="AL17" i="7" s="1"/>
  <c r="AO17" i="7" s="1"/>
  <c r="AR17" i="7" s="1"/>
  <c r="A17" i="7"/>
  <c r="E16" i="7"/>
  <c r="H16" i="7" s="1"/>
  <c r="K16" i="7" s="1"/>
  <c r="N16" i="7" s="1"/>
  <c r="Q16" i="7" s="1"/>
  <c r="T16" i="7" s="1"/>
  <c r="W16" i="7" s="1"/>
  <c r="Z16" i="7" s="1"/>
  <c r="AC16" i="7" s="1"/>
  <c r="AF16" i="7" s="1"/>
  <c r="AI16" i="7" s="1"/>
  <c r="AL16" i="7" s="1"/>
  <c r="AO16" i="7" s="1"/>
  <c r="AR16" i="7" s="1"/>
  <c r="B16" i="7"/>
  <c r="A16" i="7"/>
  <c r="B15" i="7"/>
  <c r="A15" i="7"/>
  <c r="B14" i="7"/>
  <c r="A14" i="7"/>
  <c r="B13" i="7"/>
  <c r="A13" i="7"/>
  <c r="B12" i="7"/>
  <c r="A12" i="7"/>
  <c r="B11" i="7"/>
  <c r="E11" i="7" s="1"/>
  <c r="H11" i="7" s="1"/>
  <c r="K11" i="7" s="1"/>
  <c r="N11" i="7" s="1"/>
  <c r="Q11" i="7" s="1"/>
  <c r="T11" i="7" s="1"/>
  <c r="W11" i="7" s="1"/>
  <c r="Z11" i="7" s="1"/>
  <c r="AC11" i="7" s="1"/>
  <c r="AF11" i="7" s="1"/>
  <c r="AI11" i="7" s="1"/>
  <c r="AL11" i="7" s="1"/>
  <c r="AO11" i="7" s="1"/>
  <c r="AR11" i="7" s="1"/>
  <c r="A11" i="7"/>
  <c r="E10" i="7"/>
  <c r="H10" i="7" s="1"/>
  <c r="K10" i="7" s="1"/>
  <c r="N10" i="7" s="1"/>
  <c r="Q10" i="7" s="1"/>
  <c r="T10" i="7" s="1"/>
  <c r="W10" i="7" s="1"/>
  <c r="Z10" i="7" s="1"/>
  <c r="AC10" i="7" s="1"/>
  <c r="AF10" i="7" s="1"/>
  <c r="AI10" i="7" s="1"/>
  <c r="AL10" i="7" s="1"/>
  <c r="AO10" i="7" s="1"/>
  <c r="AR10" i="7" s="1"/>
  <c r="B10" i="7"/>
  <c r="A10" i="7"/>
  <c r="B9" i="7"/>
  <c r="A9" i="7"/>
  <c r="E8" i="7"/>
  <c r="H8" i="7" s="1"/>
  <c r="K8" i="7" s="1"/>
  <c r="N8" i="7" s="1"/>
  <c r="Q8" i="7" s="1"/>
  <c r="T8" i="7" s="1"/>
  <c r="W8" i="7" s="1"/>
  <c r="Z8" i="7" s="1"/>
  <c r="AC8" i="7" s="1"/>
  <c r="AF8" i="7" s="1"/>
  <c r="AI8" i="7" s="1"/>
  <c r="AL8" i="7" s="1"/>
  <c r="AO8" i="7" s="1"/>
  <c r="AR8" i="7" s="1"/>
  <c r="B8" i="7"/>
  <c r="A8" i="7"/>
  <c r="B7" i="7"/>
  <c r="E7" i="7" s="1"/>
  <c r="H7" i="7" s="1"/>
  <c r="K7" i="7" s="1"/>
  <c r="N7" i="7" s="1"/>
  <c r="Q7" i="7" s="1"/>
  <c r="T7" i="7" s="1"/>
  <c r="W7" i="7" s="1"/>
  <c r="Z7" i="7" s="1"/>
  <c r="AC7" i="7" s="1"/>
  <c r="AF7" i="7" s="1"/>
  <c r="AI7" i="7" s="1"/>
  <c r="AL7" i="7" s="1"/>
  <c r="AO7" i="7" s="1"/>
  <c r="AR7" i="7" s="1"/>
  <c r="A7" i="7"/>
  <c r="H6" i="7"/>
  <c r="K6" i="7" s="1"/>
  <c r="N6" i="7" s="1"/>
  <c r="Q6" i="7" s="1"/>
  <c r="T6" i="7" s="1"/>
  <c r="W6" i="7" s="1"/>
  <c r="Z6" i="7" s="1"/>
  <c r="AC6" i="7" s="1"/>
  <c r="AF6" i="7" s="1"/>
  <c r="AI6" i="7" s="1"/>
  <c r="AL6" i="7" s="1"/>
  <c r="AO6" i="7" s="1"/>
  <c r="AR6" i="7" s="1"/>
  <c r="E6" i="7"/>
  <c r="B6" i="7"/>
  <c r="A6" i="7"/>
  <c r="B5" i="7"/>
  <c r="A5" i="7"/>
  <c r="E4" i="7"/>
  <c r="H4" i="7" s="1"/>
  <c r="K4" i="7" s="1"/>
  <c r="N4" i="7" s="1"/>
  <c r="Q4" i="7" s="1"/>
  <c r="T4" i="7" s="1"/>
  <c r="W4" i="7" s="1"/>
  <c r="Z4" i="7" s="1"/>
  <c r="AC4" i="7" s="1"/>
  <c r="AF4" i="7" s="1"/>
  <c r="AI4" i="7" s="1"/>
  <c r="AL4" i="7" s="1"/>
  <c r="AO4" i="7" s="1"/>
  <c r="AR4" i="7" s="1"/>
  <c r="B4" i="7"/>
  <c r="A4" i="7"/>
  <c r="E3" i="7"/>
  <c r="H3" i="7" s="1"/>
  <c r="K3" i="7" s="1"/>
  <c r="N3" i="7" s="1"/>
  <c r="Q3" i="7" s="1"/>
  <c r="T3" i="7" s="1"/>
  <c r="W3" i="7" s="1"/>
  <c r="Z3" i="7" s="1"/>
  <c r="AC3" i="7" s="1"/>
  <c r="AF3" i="7" s="1"/>
  <c r="AI3" i="7" s="1"/>
  <c r="AL3" i="7" s="1"/>
  <c r="AO3" i="7" s="1"/>
  <c r="AR3" i="7" s="1"/>
  <c r="B3" i="7"/>
  <c r="A3" i="7"/>
  <c r="AR2" i="7"/>
  <c r="AO2" i="7"/>
  <c r="AL2" i="7"/>
  <c r="AI2" i="7"/>
  <c r="AF2" i="7"/>
  <c r="AC2" i="7"/>
  <c r="Z2" i="7"/>
  <c r="W2" i="7"/>
  <c r="T2" i="7"/>
  <c r="Q2" i="7"/>
  <c r="N2" i="7"/>
  <c r="K2" i="7"/>
  <c r="H2" i="7"/>
  <c r="E2" i="7"/>
  <c r="B2" i="7"/>
  <c r="F58" i="5" a="1"/>
  <c r="I58" i="5" a="1"/>
  <c r="L58" i="5" a="1"/>
  <c r="O58" i="5" a="1"/>
  <c r="R58" i="5" a="1"/>
  <c r="U58" i="5" a="1"/>
  <c r="X58" i="5" a="1"/>
  <c r="AA58" i="5" a="1"/>
  <c r="AD58" i="5" a="1"/>
  <c r="AG58" i="5" a="1"/>
  <c r="AJ58" i="5" a="1"/>
  <c r="AM58" i="5" a="1"/>
  <c r="AP58" i="5" a="1"/>
  <c r="AS58" i="5" a="1"/>
  <c r="C58" i="5" a="1"/>
  <c r="U48" i="4" a="1"/>
  <c r="U48" i="4" s="1"/>
  <c r="T49" i="4" s="1"/>
  <c r="U59" i="4" s="1"/>
  <c r="X48" i="4" a="1"/>
  <c r="X48" i="4" s="1"/>
  <c r="W49" i="4" s="1"/>
  <c r="X59" i="4" s="1"/>
  <c r="AA48" i="4" a="1"/>
  <c r="AA48" i="4" s="1"/>
  <c r="Z49" i="4" s="1"/>
  <c r="AA59" i="4" s="1"/>
  <c r="I48" i="4" a="1"/>
  <c r="I48" i="4" s="1"/>
  <c r="H49" i="4" s="1"/>
  <c r="I59" i="4" s="1"/>
  <c r="L48" i="4" a="1"/>
  <c r="L48" i="4" s="1"/>
  <c r="K49" i="4" s="1"/>
  <c r="L59" i="4" s="1"/>
  <c r="O48" i="4" a="1"/>
  <c r="O48" i="4" s="1"/>
  <c r="N49" i="4" s="1"/>
  <c r="O59" i="4" s="1"/>
  <c r="R48" i="4" a="1"/>
  <c r="R48" i="4" s="1"/>
  <c r="Q49" i="4" s="1"/>
  <c r="R59" i="4" s="1"/>
  <c r="F48" i="4" a="1"/>
  <c r="F48" i="4" s="1"/>
  <c r="E49" i="4" s="1"/>
  <c r="F59" i="4" s="1"/>
  <c r="C48" i="4" a="1"/>
  <c r="C48" i="4" s="1"/>
  <c r="B49" i="4" s="1"/>
  <c r="C59" i="4" s="1"/>
  <c r="B45" i="4"/>
  <c r="B46" i="4" s="1"/>
  <c r="AB18" i="4" a="1"/>
  <c r="AB18" i="4" s="1"/>
  <c r="AB17" i="4" a="1"/>
  <c r="AB17" i="4" s="1"/>
  <c r="AB16" i="4" a="1"/>
  <c r="AB16" i="4" s="1"/>
  <c r="AB15" i="4" a="1"/>
  <c r="AB15" i="4" s="1"/>
  <c r="AB14" i="4" a="1"/>
  <c r="AB14" i="4" s="1"/>
  <c r="AB13" i="4" a="1"/>
  <c r="AB13" i="4" s="1"/>
  <c r="AB12" i="4" a="1"/>
  <c r="AB12" i="4" s="1"/>
  <c r="AB11" i="4" a="1"/>
  <c r="AB11" i="4" s="1"/>
  <c r="AB10" i="4" a="1"/>
  <c r="AB10" i="4" s="1"/>
  <c r="AB9" i="4" a="1"/>
  <c r="AB9" i="4" s="1"/>
  <c r="AB8" i="4" a="1"/>
  <c r="AB8" i="4" s="1"/>
  <c r="AB7" i="4" a="1"/>
  <c r="AB7" i="4" s="1"/>
  <c r="AB6" i="4" a="1"/>
  <c r="AB6" i="4" s="1"/>
  <c r="AB5" i="4" a="1"/>
  <c r="AB5" i="4" s="1"/>
  <c r="AB4" i="4" a="1"/>
  <c r="AB4" i="4" s="1"/>
  <c r="AB3" i="4" a="1"/>
  <c r="AB3" i="4" s="1"/>
  <c r="Y18" i="4" a="1"/>
  <c r="Y18" i="4" s="1"/>
  <c r="Y17" i="4" a="1"/>
  <c r="Y17" i="4" s="1"/>
  <c r="Y16" i="4" a="1"/>
  <c r="Y16" i="4" s="1"/>
  <c r="Y15" i="4" a="1"/>
  <c r="Y15" i="4" s="1"/>
  <c r="Y14" i="4" a="1"/>
  <c r="Y14" i="4" s="1"/>
  <c r="Y13" i="4" a="1"/>
  <c r="Y13" i="4" s="1"/>
  <c r="Y12" i="4" a="1"/>
  <c r="Y12" i="4" s="1"/>
  <c r="Y11" i="4" a="1"/>
  <c r="Y11" i="4" s="1"/>
  <c r="Y10" i="4" a="1"/>
  <c r="Y10" i="4" s="1"/>
  <c r="Y9" i="4" a="1"/>
  <c r="Y9" i="4" s="1"/>
  <c r="Y8" i="4" a="1"/>
  <c r="Y8" i="4" s="1"/>
  <c r="Y7" i="4" a="1"/>
  <c r="Y7" i="4" s="1"/>
  <c r="Y6" i="4" a="1"/>
  <c r="Y6" i="4" s="1"/>
  <c r="Y5" i="4" a="1"/>
  <c r="Y5" i="4" s="1"/>
  <c r="Y4" i="4" a="1"/>
  <c r="Y4" i="4" s="1"/>
  <c r="Y3" i="4" a="1"/>
  <c r="Y3" i="4" s="1"/>
  <c r="V18" i="4" a="1"/>
  <c r="V18" i="4" s="1"/>
  <c r="V17" i="4" a="1"/>
  <c r="V17" i="4" s="1"/>
  <c r="V16" i="4" a="1"/>
  <c r="V16" i="4" s="1"/>
  <c r="V15" i="4" a="1"/>
  <c r="V15" i="4" s="1"/>
  <c r="V14" i="4" a="1"/>
  <c r="V14" i="4" s="1"/>
  <c r="V13" i="4" a="1"/>
  <c r="V13" i="4" s="1"/>
  <c r="V12" i="4" a="1"/>
  <c r="V12" i="4" s="1"/>
  <c r="V11" i="4" a="1"/>
  <c r="V11" i="4" s="1"/>
  <c r="V10" i="4" a="1"/>
  <c r="V10" i="4" s="1"/>
  <c r="V9" i="4" a="1"/>
  <c r="V9" i="4" s="1"/>
  <c r="V8" i="4" a="1"/>
  <c r="V8" i="4" s="1"/>
  <c r="V7" i="4" a="1"/>
  <c r="V7" i="4" s="1"/>
  <c r="V6" i="4" a="1"/>
  <c r="V6" i="4" s="1"/>
  <c r="V5" i="4" a="1"/>
  <c r="V5" i="4" s="1"/>
  <c r="V4" i="4" a="1"/>
  <c r="V4" i="4" s="1"/>
  <c r="V3" i="4" a="1"/>
  <c r="V3" i="4" s="1"/>
  <c r="S18" i="4" a="1"/>
  <c r="S18" i="4" s="1"/>
  <c r="S17" i="4" a="1"/>
  <c r="S17" i="4" s="1"/>
  <c r="S16" i="4" a="1"/>
  <c r="S16" i="4" s="1"/>
  <c r="S15" i="4" a="1"/>
  <c r="S15" i="4" s="1"/>
  <c r="S14" i="4" a="1"/>
  <c r="S14" i="4" s="1"/>
  <c r="S13" i="4" a="1"/>
  <c r="S13" i="4" s="1"/>
  <c r="S12" i="4" a="1"/>
  <c r="S12" i="4" s="1"/>
  <c r="S11" i="4" a="1"/>
  <c r="S11" i="4" s="1"/>
  <c r="S10" i="4" a="1"/>
  <c r="S10" i="4" s="1"/>
  <c r="S9" i="4" a="1"/>
  <c r="S9" i="4" s="1"/>
  <c r="S8" i="4" a="1"/>
  <c r="S8" i="4" s="1"/>
  <c r="S7" i="4" a="1"/>
  <c r="S7" i="4" s="1"/>
  <c r="S6" i="4" a="1"/>
  <c r="S6" i="4" s="1"/>
  <c r="S5" i="4" a="1"/>
  <c r="S5" i="4" s="1"/>
  <c r="S4" i="4" a="1"/>
  <c r="S4" i="4" s="1"/>
  <c r="S3" i="4" a="1"/>
  <c r="S3" i="4" s="1"/>
  <c r="P18" i="4" a="1"/>
  <c r="P18" i="4" s="1"/>
  <c r="P17" i="4" a="1"/>
  <c r="P17" i="4" s="1"/>
  <c r="P16" i="4" a="1"/>
  <c r="P16" i="4" s="1"/>
  <c r="P15" i="4" a="1"/>
  <c r="P15" i="4" s="1"/>
  <c r="P14" i="4" a="1"/>
  <c r="P14" i="4" s="1"/>
  <c r="P13" i="4" a="1"/>
  <c r="P13" i="4" s="1"/>
  <c r="P12" i="4" a="1"/>
  <c r="P12" i="4" s="1"/>
  <c r="P11" i="4" a="1"/>
  <c r="P11" i="4" s="1"/>
  <c r="P10" i="4" a="1"/>
  <c r="P10" i="4" s="1"/>
  <c r="P9" i="4" a="1"/>
  <c r="P9" i="4" s="1"/>
  <c r="P8" i="4" a="1"/>
  <c r="P8" i="4" s="1"/>
  <c r="P7" i="4" a="1"/>
  <c r="P7" i="4" s="1"/>
  <c r="P6" i="4" a="1"/>
  <c r="P6" i="4" s="1"/>
  <c r="P5" i="4" a="1"/>
  <c r="P5" i="4" s="1"/>
  <c r="P4" i="4" a="1"/>
  <c r="P4" i="4" s="1"/>
  <c r="P3" i="4" a="1"/>
  <c r="P3" i="4" s="1"/>
  <c r="M18" i="4" a="1"/>
  <c r="M18" i="4" s="1"/>
  <c r="M17" i="4" a="1"/>
  <c r="M17" i="4" s="1"/>
  <c r="M16" i="4" a="1"/>
  <c r="M16" i="4" s="1"/>
  <c r="M15" i="4" a="1"/>
  <c r="M15" i="4" s="1"/>
  <c r="M14" i="4" a="1"/>
  <c r="M14" i="4" s="1"/>
  <c r="M13" i="4" a="1"/>
  <c r="M13" i="4" s="1"/>
  <c r="M12" i="4" a="1"/>
  <c r="M12" i="4" s="1"/>
  <c r="M11" i="4" a="1"/>
  <c r="M11" i="4" s="1"/>
  <c r="M10" i="4" a="1"/>
  <c r="M10" i="4" s="1"/>
  <c r="M9" i="4" a="1"/>
  <c r="M9" i="4" s="1"/>
  <c r="M8" i="4" a="1"/>
  <c r="M8" i="4" s="1"/>
  <c r="M7" i="4" a="1"/>
  <c r="M7" i="4" s="1"/>
  <c r="M6" i="4" a="1"/>
  <c r="M6" i="4" s="1"/>
  <c r="M5" i="4" a="1"/>
  <c r="M5" i="4" s="1"/>
  <c r="M4" i="4" a="1"/>
  <c r="M4" i="4" s="1"/>
  <c r="M3" i="4" a="1"/>
  <c r="M3" i="4" s="1"/>
  <c r="J18" i="4" a="1"/>
  <c r="J18" i="4" s="1"/>
  <c r="J17" i="4" a="1"/>
  <c r="J17" i="4" s="1"/>
  <c r="J16" i="4" a="1"/>
  <c r="J16" i="4" s="1"/>
  <c r="J15" i="4" a="1"/>
  <c r="J15" i="4" s="1"/>
  <c r="J14" i="4" a="1"/>
  <c r="J14" i="4" s="1"/>
  <c r="J13" i="4" a="1"/>
  <c r="J13" i="4" s="1"/>
  <c r="J12" i="4" a="1"/>
  <c r="J12" i="4" s="1"/>
  <c r="J11" i="4" a="1"/>
  <c r="J11" i="4" s="1"/>
  <c r="J10" i="4" a="1"/>
  <c r="J10" i="4" s="1"/>
  <c r="J9" i="4" a="1"/>
  <c r="J9" i="4" s="1"/>
  <c r="J8" i="4" a="1"/>
  <c r="J8" i="4" s="1"/>
  <c r="J7" i="4" a="1"/>
  <c r="J7" i="4" s="1"/>
  <c r="J6" i="4" a="1"/>
  <c r="J6" i="4" s="1"/>
  <c r="J5" i="4" a="1"/>
  <c r="J5" i="4" s="1"/>
  <c r="J4" i="4" a="1"/>
  <c r="J4" i="4" s="1"/>
  <c r="J3" i="4" a="1"/>
  <c r="J3" i="4" s="1"/>
  <c r="G18" i="4" a="1"/>
  <c r="G18" i="4" s="1"/>
  <c r="G17" i="4" a="1"/>
  <c r="G17" i="4" s="1"/>
  <c r="G16" i="4" a="1"/>
  <c r="G16" i="4" s="1"/>
  <c r="G15" i="4" a="1"/>
  <c r="G15" i="4" s="1"/>
  <c r="G14" i="4" a="1"/>
  <c r="G14" i="4" s="1"/>
  <c r="G13" i="4" a="1"/>
  <c r="G13" i="4" s="1"/>
  <c r="G12" i="4" a="1"/>
  <c r="G12" i="4" s="1"/>
  <c r="G11" i="4" a="1"/>
  <c r="G11" i="4" s="1"/>
  <c r="G10" i="4" a="1"/>
  <c r="G10" i="4" s="1"/>
  <c r="G9" i="4" a="1"/>
  <c r="G9" i="4" s="1"/>
  <c r="G8" i="4" a="1"/>
  <c r="G8" i="4" s="1"/>
  <c r="G7" i="4" a="1"/>
  <c r="G7" i="4" s="1"/>
  <c r="G6" i="4" a="1"/>
  <c r="G6" i="4" s="1"/>
  <c r="G5" i="4" a="1"/>
  <c r="G5" i="4" s="1"/>
  <c r="G4" i="4" a="1"/>
  <c r="G4" i="4" s="1"/>
  <c r="G3" i="4" a="1"/>
  <c r="G3" i="4" s="1"/>
  <c r="D4" i="4" a="1"/>
  <c r="D4" i="4" s="1"/>
  <c r="D5" i="4" a="1"/>
  <c r="D5" i="4" s="1"/>
  <c r="D6" i="4" a="1"/>
  <c r="D6" i="4" s="1"/>
  <c r="D7" i="4" a="1"/>
  <c r="D7" i="4" s="1"/>
  <c r="D8" i="4" a="1"/>
  <c r="D8" i="4" s="1"/>
  <c r="D9" i="4" a="1"/>
  <c r="D9" i="4" s="1"/>
  <c r="D10" i="4" a="1"/>
  <c r="D10" i="4" s="1"/>
  <c r="D11" i="4" a="1"/>
  <c r="D11" i="4" s="1"/>
  <c r="D12" i="4" a="1"/>
  <c r="D12" i="4" s="1"/>
  <c r="D13" i="4" a="1"/>
  <c r="D13" i="4" s="1"/>
  <c r="D14" i="4" a="1"/>
  <c r="D14" i="4" s="1"/>
  <c r="D15" i="4" a="1"/>
  <c r="D15" i="4" s="1"/>
  <c r="D16" i="4" a="1"/>
  <c r="D16" i="4" s="1"/>
  <c r="D17" i="4" a="1"/>
  <c r="D17" i="4" s="1"/>
  <c r="D18" i="4" a="1"/>
  <c r="D18" i="4" s="1"/>
  <c r="D3" i="4" a="1"/>
  <c r="D3" i="4" s="1"/>
  <c r="W56" i="9" l="1"/>
  <c r="W57" i="9" s="1"/>
  <c r="W69" i="9" s="1"/>
  <c r="E56" i="9"/>
  <c r="E57" i="9" s="1"/>
  <c r="E69" i="9" s="1"/>
  <c r="K56" i="9"/>
  <c r="K57" i="9" s="1"/>
  <c r="K69" i="9" s="1"/>
  <c r="Q56" i="9"/>
  <c r="Q57" i="9" s="1"/>
  <c r="Q69" i="9" s="1"/>
  <c r="AA59" i="9"/>
  <c r="Z60" i="9" s="1"/>
  <c r="AA70" i="9" s="1"/>
  <c r="O59" i="9"/>
  <c r="N60" i="9" s="1"/>
  <c r="O70" i="9" s="1"/>
  <c r="I59" i="9" a="1"/>
  <c r="I59" i="9" s="1"/>
  <c r="H60" i="9" s="1"/>
  <c r="I70" i="9" s="1"/>
  <c r="U59" i="9" a="1"/>
  <c r="U59" i="9" s="1"/>
  <c r="T60" i="9" s="1"/>
  <c r="U70" i="9" s="1"/>
  <c r="C59" i="9" a="1"/>
  <c r="C59" i="9" s="1"/>
  <c r="B60" i="9" s="1"/>
  <c r="C70" i="9" s="1"/>
  <c r="B56" i="9"/>
  <c r="B57" i="9" s="1"/>
  <c r="B69" i="9" s="1"/>
  <c r="N56" i="9"/>
  <c r="N57" i="9" s="1"/>
  <c r="N69" i="9" s="1"/>
  <c r="Z56" i="9"/>
  <c r="Z57" i="9" s="1"/>
  <c r="Z69" i="9" s="1"/>
  <c r="F59" i="9" a="1"/>
  <c r="F59" i="9" s="1"/>
  <c r="E60" i="9" s="1"/>
  <c r="F70" i="9" s="1"/>
  <c r="L59" i="9" a="1"/>
  <c r="L59" i="9" s="1"/>
  <c r="K60" i="9" s="1"/>
  <c r="L70" i="9" s="1"/>
  <c r="R59" i="9" a="1"/>
  <c r="R59" i="9" s="1"/>
  <c r="Q60" i="9" s="1"/>
  <c r="R70" i="9" s="1"/>
  <c r="X59" i="9" a="1"/>
  <c r="X59" i="9" s="1"/>
  <c r="W60" i="9" s="1"/>
  <c r="X70" i="9" s="1"/>
  <c r="H56" i="9"/>
  <c r="H57" i="9" s="1"/>
  <c r="H69" i="9" s="1"/>
  <c r="T56" i="9"/>
  <c r="T57" i="9" s="1"/>
  <c r="T69" i="9" s="1"/>
  <c r="AR55" i="7"/>
  <c r="AR56" i="7" s="1"/>
  <c r="AR68" i="7" s="1"/>
  <c r="AO55" i="7"/>
  <c r="AO56" i="7" s="1"/>
  <c r="AO68" i="7" s="1"/>
  <c r="AL55" i="7"/>
  <c r="AL56" i="7" s="1"/>
  <c r="AF55" i="7"/>
  <c r="AF56" i="7" s="1"/>
  <c r="AC55" i="7"/>
  <c r="AC56" i="7" s="1"/>
  <c r="AC68" i="7" s="1"/>
  <c r="Z55" i="7"/>
  <c r="Z56" i="7" s="1"/>
  <c r="Q55" i="7"/>
  <c r="Q56" i="7" s="1"/>
  <c r="E55" i="7"/>
  <c r="E56" i="7" s="1"/>
  <c r="E68" i="7" s="1"/>
  <c r="T55" i="7"/>
  <c r="T56" i="7" s="1"/>
  <c r="T68" i="7" s="1"/>
  <c r="N55" i="7"/>
  <c r="N56" i="7" s="1"/>
  <c r="H55" i="7"/>
  <c r="H56" i="7" s="1"/>
  <c r="H68" i="7" s="1"/>
  <c r="B55" i="7"/>
  <c r="B56" i="7" s="1"/>
  <c r="B68" i="7" s="1"/>
  <c r="AS58" i="7" a="1"/>
  <c r="AS58" i="7" s="1"/>
  <c r="AS59" i="7" s="1"/>
  <c r="AS69" i="7" s="1"/>
  <c r="AM58" i="7" a="1"/>
  <c r="AM58" i="7" s="1"/>
  <c r="AM59" i="7" s="1"/>
  <c r="AG58" i="7" a="1"/>
  <c r="AG58" i="7" s="1"/>
  <c r="AG59" i="7" s="1"/>
  <c r="AA58" i="7" a="1"/>
  <c r="AA58" i="7" s="1"/>
  <c r="AA59" i="7" s="1"/>
  <c r="U58" i="7" a="1"/>
  <c r="U58" i="7" s="1"/>
  <c r="U59" i="7" s="1"/>
  <c r="U69" i="7" s="1"/>
  <c r="O58" i="7" a="1"/>
  <c r="O58" i="7" s="1"/>
  <c r="O59" i="7" s="1"/>
  <c r="I58" i="7" a="1"/>
  <c r="I58" i="7" s="1"/>
  <c r="I59" i="7" s="1"/>
  <c r="I69" i="7" s="1"/>
  <c r="C58" i="7" a="1"/>
  <c r="C58" i="7" s="1"/>
  <c r="C59" i="7" s="1"/>
  <c r="C69" i="7" s="1"/>
  <c r="AP58" i="7" a="1"/>
  <c r="AP58" i="7" s="1"/>
  <c r="AP59" i="7" s="1"/>
  <c r="AP69" i="7" s="1"/>
  <c r="AJ58" i="7" a="1"/>
  <c r="AJ58" i="7" s="1"/>
  <c r="AJ59" i="7" s="1"/>
  <c r="AJ69" i="7" s="1"/>
  <c r="AD58" i="7" a="1"/>
  <c r="AD58" i="7" s="1"/>
  <c r="AD59" i="7" s="1"/>
  <c r="AD69" i="7" s="1"/>
  <c r="X58" i="7" a="1"/>
  <c r="X58" i="7" s="1"/>
  <c r="X59" i="7" s="1"/>
  <c r="X69" i="7" s="1"/>
  <c r="R58" i="7" a="1"/>
  <c r="R58" i="7" s="1"/>
  <c r="R59" i="7" s="1"/>
  <c r="L58" i="7" a="1"/>
  <c r="L58" i="7" s="1"/>
  <c r="L59" i="7" s="1"/>
  <c r="F58" i="7" a="1"/>
  <c r="F58" i="7" s="1"/>
  <c r="F59" i="7" s="1"/>
  <c r="F69" i="7" s="1"/>
  <c r="K55" i="7"/>
  <c r="K56" i="7" s="1"/>
  <c r="E12" i="7"/>
  <c r="H12" i="7" s="1"/>
  <c r="K12" i="7" s="1"/>
  <c r="N12" i="7" s="1"/>
  <c r="Q12" i="7" s="1"/>
  <c r="T12" i="7" s="1"/>
  <c r="W12" i="7" s="1"/>
  <c r="Z12" i="7" s="1"/>
  <c r="AC12" i="7" s="1"/>
  <c r="AF12" i="7" s="1"/>
  <c r="AI12" i="7" s="1"/>
  <c r="AL12" i="7" s="1"/>
  <c r="AO12" i="7" s="1"/>
  <c r="AR12" i="7" s="1"/>
  <c r="E14" i="7"/>
  <c r="H14" i="7" s="1"/>
  <c r="K14" i="7" s="1"/>
  <c r="N14" i="7" s="1"/>
  <c r="Q14" i="7" s="1"/>
  <c r="T14" i="7" s="1"/>
  <c r="W14" i="7" s="1"/>
  <c r="Z14" i="7" s="1"/>
  <c r="AC14" i="7" s="1"/>
  <c r="AF14" i="7" s="1"/>
  <c r="AI14" i="7" s="1"/>
  <c r="AL14" i="7" s="1"/>
  <c r="AO14" i="7" s="1"/>
  <c r="AR14" i="7" s="1"/>
  <c r="E15" i="7"/>
  <c r="H15" i="7" s="1"/>
  <c r="K15" i="7" s="1"/>
  <c r="N15" i="7" s="1"/>
  <c r="Q15" i="7" s="1"/>
  <c r="T15" i="7" s="1"/>
  <c r="W15" i="7" s="1"/>
  <c r="Z15" i="7" s="1"/>
  <c r="AC15" i="7" s="1"/>
  <c r="AF15" i="7" s="1"/>
  <c r="AI15" i="7" s="1"/>
  <c r="AL15" i="7" s="1"/>
  <c r="AO15" i="7" s="1"/>
  <c r="AR15" i="7" s="1"/>
  <c r="E9" i="7"/>
  <c r="H9" i="7" s="1"/>
  <c r="K9" i="7" s="1"/>
  <c r="N9" i="7" s="1"/>
  <c r="Q9" i="7" s="1"/>
  <c r="T9" i="7" s="1"/>
  <c r="W9" i="7" s="1"/>
  <c r="Z9" i="7" s="1"/>
  <c r="AC9" i="7" s="1"/>
  <c r="AF9" i="7" s="1"/>
  <c r="AI9" i="7" s="1"/>
  <c r="AL9" i="7" s="1"/>
  <c r="AO9" i="7" s="1"/>
  <c r="AR9" i="7" s="1"/>
  <c r="E13" i="7"/>
  <c r="H13" i="7" s="1"/>
  <c r="K13" i="7" s="1"/>
  <c r="N13" i="7" s="1"/>
  <c r="Q13" i="7" s="1"/>
  <c r="T13" i="7" s="1"/>
  <c r="W13" i="7" s="1"/>
  <c r="Z13" i="7" s="1"/>
  <c r="AC13" i="7" s="1"/>
  <c r="AF13" i="7" s="1"/>
  <c r="AI13" i="7" s="1"/>
  <c r="AL13" i="7" s="1"/>
  <c r="AO13" i="7" s="1"/>
  <c r="AR13" i="7" s="1"/>
  <c r="E5" i="7"/>
  <c r="H5" i="7" s="1"/>
  <c r="K5" i="7" s="1"/>
  <c r="N5" i="7" s="1"/>
  <c r="Q5" i="7" s="1"/>
  <c r="T5" i="7" s="1"/>
  <c r="W5" i="7" s="1"/>
  <c r="Z5" i="7" s="1"/>
  <c r="AC5" i="7" s="1"/>
  <c r="AF5" i="7" s="1"/>
  <c r="AI5" i="7" s="1"/>
  <c r="AL5" i="7" s="1"/>
  <c r="AO5" i="7" s="1"/>
  <c r="AR5" i="7" s="1"/>
  <c r="W55" i="7"/>
  <c r="W56" i="7" s="1"/>
  <c r="W68" i="7" s="1"/>
  <c r="AI55" i="7"/>
  <c r="AI56" i="7" s="1"/>
  <c r="AI68" i="7" s="1"/>
  <c r="B4" i="5"/>
  <c r="B5" i="5"/>
  <c r="B6" i="5"/>
  <c r="B7" i="5"/>
  <c r="B8" i="5"/>
  <c r="B9" i="5"/>
  <c r="B10" i="5"/>
  <c r="B11" i="5"/>
  <c r="B12" i="5"/>
  <c r="B13" i="5"/>
  <c r="B14" i="5"/>
  <c r="B15" i="5"/>
  <c r="B16" i="5"/>
  <c r="B17" i="5"/>
  <c r="B18" i="5"/>
  <c r="B3" i="5"/>
  <c r="H3" i="4"/>
  <c r="K3" i="4" s="1"/>
  <c r="N3" i="4" s="1"/>
  <c r="Q3" i="4" s="1"/>
  <c r="T3" i="4" s="1"/>
  <c r="W3" i="4" s="1"/>
  <c r="Z3" i="4" s="1"/>
  <c r="I3" i="4"/>
  <c r="L3" i="4"/>
  <c r="O3" i="4"/>
  <c r="R3" i="4"/>
  <c r="U3" i="4"/>
  <c r="X3" i="4"/>
  <c r="AA3" i="4"/>
  <c r="I4" i="4"/>
  <c r="L4" i="4"/>
  <c r="O4" i="4"/>
  <c r="R4" i="4"/>
  <c r="U4" i="4"/>
  <c r="X4" i="4"/>
  <c r="AA4" i="4"/>
  <c r="I5" i="4"/>
  <c r="L5" i="4"/>
  <c r="O5" i="4"/>
  <c r="R5" i="4"/>
  <c r="U5" i="4"/>
  <c r="X5" i="4"/>
  <c r="AA5" i="4"/>
  <c r="I6" i="4"/>
  <c r="L6" i="4"/>
  <c r="O6" i="4"/>
  <c r="R6" i="4"/>
  <c r="U6" i="4"/>
  <c r="X6" i="4"/>
  <c r="AA6" i="4"/>
  <c r="I7" i="4"/>
  <c r="L7" i="4"/>
  <c r="O7" i="4"/>
  <c r="R7" i="4"/>
  <c r="U7" i="4"/>
  <c r="X7" i="4"/>
  <c r="AA7" i="4"/>
  <c r="I8" i="4"/>
  <c r="L8" i="4"/>
  <c r="O8" i="4"/>
  <c r="R8" i="4"/>
  <c r="U8" i="4"/>
  <c r="X8" i="4"/>
  <c r="AA8" i="4"/>
  <c r="I9" i="4"/>
  <c r="L9" i="4"/>
  <c r="O9" i="4"/>
  <c r="R9" i="4"/>
  <c r="U9" i="4"/>
  <c r="X9" i="4"/>
  <c r="AA9" i="4"/>
  <c r="I10" i="4"/>
  <c r="L10" i="4"/>
  <c r="O10" i="4"/>
  <c r="R10" i="4"/>
  <c r="U10" i="4"/>
  <c r="X10" i="4"/>
  <c r="AA10" i="4"/>
  <c r="I11" i="4"/>
  <c r="L11" i="4"/>
  <c r="O11" i="4"/>
  <c r="R11" i="4"/>
  <c r="U11" i="4"/>
  <c r="X11" i="4"/>
  <c r="AA11" i="4"/>
  <c r="I12" i="4"/>
  <c r="L12" i="4"/>
  <c r="O12" i="4"/>
  <c r="R12" i="4"/>
  <c r="U12" i="4"/>
  <c r="X12" i="4"/>
  <c r="AA12" i="4"/>
  <c r="I13" i="4"/>
  <c r="L13" i="4"/>
  <c r="O13" i="4"/>
  <c r="R13" i="4"/>
  <c r="U13" i="4"/>
  <c r="X13" i="4"/>
  <c r="AA13" i="4"/>
  <c r="I14" i="4"/>
  <c r="L14" i="4"/>
  <c r="O14" i="4"/>
  <c r="R14" i="4"/>
  <c r="U14" i="4"/>
  <c r="X14" i="4"/>
  <c r="AA14" i="4"/>
  <c r="I15" i="4"/>
  <c r="L15" i="4"/>
  <c r="O15" i="4"/>
  <c r="R15" i="4"/>
  <c r="U15" i="4"/>
  <c r="X15" i="4"/>
  <c r="AA15" i="4"/>
  <c r="I16" i="4"/>
  <c r="L16" i="4"/>
  <c r="O16" i="4"/>
  <c r="R16" i="4"/>
  <c r="U16" i="4"/>
  <c r="X16" i="4"/>
  <c r="AA16" i="4"/>
  <c r="I17" i="4"/>
  <c r="L17" i="4"/>
  <c r="O17" i="4"/>
  <c r="R17" i="4"/>
  <c r="U17" i="4"/>
  <c r="X17" i="4"/>
  <c r="AA17" i="4"/>
  <c r="H18" i="4"/>
  <c r="K18" i="4" s="1"/>
  <c r="N18" i="4" s="1"/>
  <c r="Q18" i="4" s="1"/>
  <c r="T18" i="4" s="1"/>
  <c r="W18" i="4" s="1"/>
  <c r="Z18" i="4" s="1"/>
  <c r="I18" i="4"/>
  <c r="L18" i="4"/>
  <c r="O18" i="4"/>
  <c r="R18" i="4"/>
  <c r="U18" i="4"/>
  <c r="X18" i="4"/>
  <c r="AA18" i="4"/>
  <c r="E4" i="4"/>
  <c r="H4" i="4" s="1"/>
  <c r="K4" i="4" s="1"/>
  <c r="N4" i="4" s="1"/>
  <c r="Q4" i="4" s="1"/>
  <c r="T4" i="4" s="1"/>
  <c r="W4" i="4" s="1"/>
  <c r="Z4" i="4" s="1"/>
  <c r="E5" i="4"/>
  <c r="H5" i="4" s="1"/>
  <c r="K5" i="4" s="1"/>
  <c r="N5" i="4" s="1"/>
  <c r="Q5" i="4" s="1"/>
  <c r="T5" i="4" s="1"/>
  <c r="W5" i="4" s="1"/>
  <c r="Z5" i="4" s="1"/>
  <c r="E6" i="4"/>
  <c r="H6" i="4" s="1"/>
  <c r="K6" i="4" s="1"/>
  <c r="N6" i="4" s="1"/>
  <c r="Q6" i="4" s="1"/>
  <c r="T6" i="4" s="1"/>
  <c r="W6" i="4" s="1"/>
  <c r="Z6" i="4" s="1"/>
  <c r="E7" i="4"/>
  <c r="H7" i="4" s="1"/>
  <c r="K7" i="4" s="1"/>
  <c r="N7" i="4" s="1"/>
  <c r="Q7" i="4" s="1"/>
  <c r="T7" i="4" s="1"/>
  <c r="W7" i="4" s="1"/>
  <c r="Z7" i="4" s="1"/>
  <c r="E8" i="4"/>
  <c r="H8" i="4" s="1"/>
  <c r="K8" i="4" s="1"/>
  <c r="N8" i="4" s="1"/>
  <c r="Q8" i="4" s="1"/>
  <c r="T8" i="4" s="1"/>
  <c r="W8" i="4" s="1"/>
  <c r="Z8" i="4" s="1"/>
  <c r="E9" i="4"/>
  <c r="H9" i="4" s="1"/>
  <c r="K9" i="4" s="1"/>
  <c r="N9" i="4" s="1"/>
  <c r="Q9" i="4" s="1"/>
  <c r="T9" i="4" s="1"/>
  <c r="W9" i="4" s="1"/>
  <c r="Z9" i="4" s="1"/>
  <c r="E10" i="4"/>
  <c r="H10" i="4" s="1"/>
  <c r="K10" i="4" s="1"/>
  <c r="N10" i="4" s="1"/>
  <c r="Q10" i="4" s="1"/>
  <c r="T10" i="4" s="1"/>
  <c r="W10" i="4" s="1"/>
  <c r="Z10" i="4" s="1"/>
  <c r="E11" i="4"/>
  <c r="H11" i="4" s="1"/>
  <c r="K11" i="4" s="1"/>
  <c r="N11" i="4" s="1"/>
  <c r="Q11" i="4" s="1"/>
  <c r="T11" i="4" s="1"/>
  <c r="W11" i="4" s="1"/>
  <c r="Z11" i="4" s="1"/>
  <c r="E12" i="4"/>
  <c r="H12" i="4" s="1"/>
  <c r="K12" i="4" s="1"/>
  <c r="N12" i="4" s="1"/>
  <c r="Q12" i="4" s="1"/>
  <c r="T12" i="4" s="1"/>
  <c r="W12" i="4" s="1"/>
  <c r="Z12" i="4" s="1"/>
  <c r="E13" i="4"/>
  <c r="H13" i="4" s="1"/>
  <c r="K13" i="4" s="1"/>
  <c r="N13" i="4" s="1"/>
  <c r="Q13" i="4" s="1"/>
  <c r="T13" i="4" s="1"/>
  <c r="W13" i="4" s="1"/>
  <c r="Z13" i="4" s="1"/>
  <c r="E14" i="4"/>
  <c r="H14" i="4" s="1"/>
  <c r="K14" i="4" s="1"/>
  <c r="N14" i="4" s="1"/>
  <c r="Q14" i="4" s="1"/>
  <c r="T14" i="4" s="1"/>
  <c r="W14" i="4" s="1"/>
  <c r="Z14" i="4" s="1"/>
  <c r="E15" i="4"/>
  <c r="H15" i="4" s="1"/>
  <c r="K15" i="4" s="1"/>
  <c r="N15" i="4" s="1"/>
  <c r="Q15" i="4" s="1"/>
  <c r="T15" i="4" s="1"/>
  <c r="W15" i="4" s="1"/>
  <c r="Z15" i="4" s="1"/>
  <c r="E16" i="4"/>
  <c r="H16" i="4" s="1"/>
  <c r="K16" i="4" s="1"/>
  <c r="N16" i="4" s="1"/>
  <c r="Q16" i="4" s="1"/>
  <c r="T16" i="4" s="1"/>
  <c r="W16" i="4" s="1"/>
  <c r="Z16" i="4" s="1"/>
  <c r="E17" i="4"/>
  <c r="H17" i="4" s="1"/>
  <c r="K17" i="4" s="1"/>
  <c r="N17" i="4" s="1"/>
  <c r="Q17" i="4" s="1"/>
  <c r="T17" i="4" s="1"/>
  <c r="W17" i="4" s="1"/>
  <c r="Z17" i="4" s="1"/>
  <c r="E18" i="4"/>
  <c r="E3" i="4"/>
  <c r="A4" i="5"/>
  <c r="A5" i="5"/>
  <c r="A6" i="5"/>
  <c r="A7" i="5"/>
  <c r="A8" i="5"/>
  <c r="I58" i="5" s="1"/>
  <c r="I59" i="5" s="1"/>
  <c r="I69" i="5" s="1"/>
  <c r="A9" i="5"/>
  <c r="A10" i="5"/>
  <c r="A11" i="5"/>
  <c r="A12" i="5"/>
  <c r="A13" i="5"/>
  <c r="A14" i="5"/>
  <c r="A15" i="5"/>
  <c r="A16" i="5"/>
  <c r="A17" i="5"/>
  <c r="A18" i="5"/>
  <c r="A3" i="5"/>
  <c r="E64" i="5"/>
  <c r="H64" i="5"/>
  <c r="K64" i="5"/>
  <c r="N64" i="5"/>
  <c r="Q64" i="5"/>
  <c r="T64" i="5"/>
  <c r="W64" i="5"/>
  <c r="Z64" i="5"/>
  <c r="AC64" i="5"/>
  <c r="AF64" i="5"/>
  <c r="AI64" i="5"/>
  <c r="AL64" i="5"/>
  <c r="AO64" i="5"/>
  <c r="AR64" i="5"/>
  <c r="B64" i="5"/>
  <c r="E54" i="4"/>
  <c r="H54" i="4"/>
  <c r="K54" i="4"/>
  <c r="N54" i="4"/>
  <c r="Q54" i="4"/>
  <c r="T54" i="4"/>
  <c r="W54" i="4"/>
  <c r="Z54" i="4"/>
  <c r="B54" i="4"/>
  <c r="AA58" i="5" l="1"/>
  <c r="AA59" i="5" s="1"/>
  <c r="AD58" i="5"/>
  <c r="AD59" i="5" s="1"/>
  <c r="AD69" i="5" s="1"/>
  <c r="L58" i="5"/>
  <c r="L59" i="5" s="1"/>
  <c r="AM58" i="5"/>
  <c r="AM59" i="5" s="1"/>
  <c r="AP58" i="5"/>
  <c r="AP59" i="5" s="1"/>
  <c r="AP69" i="5" s="1"/>
  <c r="X58" i="5"/>
  <c r="X59" i="5" s="1"/>
  <c r="X69" i="5" s="1"/>
  <c r="F58" i="5"/>
  <c r="F59" i="5" s="1"/>
  <c r="F69" i="5" s="1"/>
  <c r="AS58" i="5"/>
  <c r="AS59" i="5" s="1"/>
  <c r="AS69" i="5" s="1"/>
  <c r="C58" i="5"/>
  <c r="C59" i="5" s="1"/>
  <c r="C69" i="5" s="1"/>
  <c r="AJ58" i="5"/>
  <c r="AJ59" i="5" s="1"/>
  <c r="AJ69" i="5" s="1"/>
  <c r="O58" i="5"/>
  <c r="O59" i="5" s="1"/>
  <c r="R58" i="5"/>
  <c r="R59" i="5" s="1"/>
  <c r="AG58" i="5"/>
  <c r="AG59" i="5" s="1"/>
  <c r="R7" i="5"/>
  <c r="AT7" i="5" a="1"/>
  <c r="AQ7" i="5" a="1"/>
  <c r="AN7" i="5" a="1"/>
  <c r="AK7" i="5" a="1"/>
  <c r="AH7" i="5" a="1"/>
  <c r="AE7" i="5" a="1"/>
  <c r="AB7" i="5" a="1"/>
  <c r="Y7" i="5" a="1"/>
  <c r="V7" i="5" a="1"/>
  <c r="S7" i="5" a="1"/>
  <c r="P7" i="5" a="1"/>
  <c r="M7" i="5" a="1"/>
  <c r="J7" i="5" a="1"/>
  <c r="G7" i="5" a="1"/>
  <c r="D7" i="5" a="1"/>
  <c r="D18" i="5" a="1"/>
  <c r="AT18" i="5" a="1"/>
  <c r="AQ18" i="5" a="1"/>
  <c r="AN18" i="5" a="1"/>
  <c r="AK18" i="5" a="1"/>
  <c r="AH18" i="5" a="1"/>
  <c r="AE18" i="5" a="1"/>
  <c r="AB18" i="5" a="1"/>
  <c r="Y18" i="5" a="1"/>
  <c r="V18" i="5" a="1"/>
  <c r="S18" i="5" a="1"/>
  <c r="P18" i="5" a="1"/>
  <c r="M18" i="5" a="1"/>
  <c r="M18" i="5" s="1"/>
  <c r="J18" i="5" a="1"/>
  <c r="G18" i="5" a="1"/>
  <c r="D14" i="5" a="1"/>
  <c r="D14" i="5" s="1"/>
  <c r="AT14" i="5" a="1"/>
  <c r="AQ14" i="5" a="1"/>
  <c r="AN14" i="5" a="1"/>
  <c r="AK14" i="5" a="1"/>
  <c r="AH14" i="5" a="1"/>
  <c r="AE14" i="5" a="1"/>
  <c r="AB14" i="5" a="1"/>
  <c r="Y14" i="5" a="1"/>
  <c r="V14" i="5" a="1"/>
  <c r="S14" i="5" a="1"/>
  <c r="P14" i="5" a="1"/>
  <c r="M14" i="5" a="1"/>
  <c r="J14" i="5" a="1"/>
  <c r="G14" i="5" a="1"/>
  <c r="D10" i="5" a="1"/>
  <c r="AT10" i="5" a="1"/>
  <c r="AQ10" i="5" a="1"/>
  <c r="AN10" i="5" a="1"/>
  <c r="AK10" i="5" a="1"/>
  <c r="AH10" i="5" a="1"/>
  <c r="AE10" i="5" a="1"/>
  <c r="AB10" i="5" a="1"/>
  <c r="Y10" i="5" a="1"/>
  <c r="V10" i="5" a="1"/>
  <c r="S10" i="5" a="1"/>
  <c r="P10" i="5" a="1"/>
  <c r="P10" i="5" s="1"/>
  <c r="M10" i="5" a="1"/>
  <c r="J10" i="5" a="1"/>
  <c r="G10" i="5" a="1"/>
  <c r="D6" i="5" a="1"/>
  <c r="AT6" i="5" a="1"/>
  <c r="AQ6" i="5" a="1"/>
  <c r="AN6" i="5" a="1"/>
  <c r="AK6" i="5" a="1"/>
  <c r="AH6" i="5" a="1"/>
  <c r="AE6" i="5" a="1"/>
  <c r="AB6" i="5" a="1"/>
  <c r="Y6" i="5" a="1"/>
  <c r="V6" i="5" a="1"/>
  <c r="S6" i="5" a="1"/>
  <c r="P6" i="5" a="1"/>
  <c r="M6" i="5" a="1"/>
  <c r="J6" i="5" a="1"/>
  <c r="G6" i="5" a="1"/>
  <c r="G6" i="5" s="1"/>
  <c r="AA15" i="5"/>
  <c r="AT15" i="5" a="1"/>
  <c r="AQ15" i="5" a="1"/>
  <c r="AN15" i="5" a="1"/>
  <c r="AK15" i="5" a="1"/>
  <c r="AH15" i="5" a="1"/>
  <c r="AE15" i="5" a="1"/>
  <c r="AB15" i="5" a="1"/>
  <c r="Y15" i="5" a="1"/>
  <c r="V15" i="5" a="1"/>
  <c r="S15" i="5" a="1"/>
  <c r="P15" i="5" a="1"/>
  <c r="M15" i="5" a="1"/>
  <c r="J15" i="5" a="1"/>
  <c r="G15" i="5" a="1"/>
  <c r="D15" i="5" a="1"/>
  <c r="L17" i="5"/>
  <c r="AQ17" i="5" a="1"/>
  <c r="AE17" i="5" a="1"/>
  <c r="V17" i="5" a="1"/>
  <c r="M17" i="5" a="1"/>
  <c r="AT17" i="5" a="1"/>
  <c r="AN17" i="5" a="1"/>
  <c r="AH17" i="5" a="1"/>
  <c r="Y17" i="5" a="1"/>
  <c r="P17" i="5" a="1"/>
  <c r="G17" i="5" a="1"/>
  <c r="AK17" i="5" a="1"/>
  <c r="AB17" i="5" a="1"/>
  <c r="S17" i="5" a="1"/>
  <c r="J17" i="5" a="1"/>
  <c r="D17" i="5" a="1"/>
  <c r="L13" i="5"/>
  <c r="AH13" i="5" a="1"/>
  <c r="Y13" i="5" a="1"/>
  <c r="P13" i="5" a="1"/>
  <c r="P13" i="5" s="1"/>
  <c r="D13" i="5" a="1"/>
  <c r="AQ13" i="5" a="1"/>
  <c r="AK13" i="5" a="1"/>
  <c r="AB13" i="5" a="1"/>
  <c r="AB13" i="5" s="1"/>
  <c r="S13" i="5" a="1"/>
  <c r="J13" i="5" a="1"/>
  <c r="AT13" i="5" a="1"/>
  <c r="AN13" i="5" a="1"/>
  <c r="AN13" i="5" s="1"/>
  <c r="AE13" i="5" a="1"/>
  <c r="V13" i="5" a="1"/>
  <c r="M13" i="5" a="1"/>
  <c r="G13" i="5" a="1"/>
  <c r="R9" i="5"/>
  <c r="AT9" i="5" a="1"/>
  <c r="AK9" i="5" a="1"/>
  <c r="AB9" i="5" a="1"/>
  <c r="S9" i="5" a="1"/>
  <c r="AN9" i="5" a="1"/>
  <c r="AE9" i="5" a="1"/>
  <c r="V9" i="5" a="1"/>
  <c r="V9" i="5" s="1"/>
  <c r="M9" i="5" a="1"/>
  <c r="G9" i="5" a="1"/>
  <c r="D9" i="5" a="1"/>
  <c r="AQ9" i="5" a="1"/>
  <c r="AH9" i="5" a="1"/>
  <c r="Y9" i="5" a="1"/>
  <c r="P9" i="5" a="1"/>
  <c r="J9" i="5" a="1"/>
  <c r="L5" i="5"/>
  <c r="AQ5" i="5" a="1"/>
  <c r="AN5" i="5" a="1"/>
  <c r="AE5" i="5" a="1"/>
  <c r="V5" i="5" a="1"/>
  <c r="M5" i="5" a="1"/>
  <c r="J5" i="5" a="1"/>
  <c r="G5" i="5" a="1"/>
  <c r="G5" i="5" s="1"/>
  <c r="AH5" i="5" a="1"/>
  <c r="Y5" i="5" a="1"/>
  <c r="P5" i="5" a="1"/>
  <c r="AT5" i="5" a="1"/>
  <c r="AT5" i="5" s="1"/>
  <c r="AK5" i="5" a="1"/>
  <c r="AB5" i="5" a="1"/>
  <c r="S5" i="5" a="1"/>
  <c r="D5" i="5" a="1"/>
  <c r="X3" i="5"/>
  <c r="AT3" i="5" a="1"/>
  <c r="AQ3" i="5" a="1"/>
  <c r="AN3" i="5" a="1"/>
  <c r="AN3" i="5" s="1"/>
  <c r="AK3" i="5" a="1"/>
  <c r="AH3" i="5" a="1"/>
  <c r="AE3" i="5" a="1"/>
  <c r="AB3" i="5" a="1"/>
  <c r="AB3" i="5" s="1"/>
  <c r="Y3" i="5" a="1"/>
  <c r="V3" i="5" a="1"/>
  <c r="S3" i="5" a="1"/>
  <c r="P3" i="5" a="1"/>
  <c r="P3" i="5" s="1"/>
  <c r="M3" i="5" a="1"/>
  <c r="J3" i="5" a="1"/>
  <c r="G3" i="5" a="1"/>
  <c r="D3" i="5" a="1"/>
  <c r="L11" i="5"/>
  <c r="AT11" i="5" a="1"/>
  <c r="AQ11" i="5" a="1"/>
  <c r="AN11" i="5" a="1"/>
  <c r="AN11" i="5" s="1"/>
  <c r="AK11" i="5" a="1"/>
  <c r="AH11" i="5" a="1"/>
  <c r="AE11" i="5" a="1"/>
  <c r="AB11" i="5" a="1"/>
  <c r="AB11" i="5" s="1"/>
  <c r="Y11" i="5" a="1"/>
  <c r="V11" i="5" a="1"/>
  <c r="S11" i="5" a="1"/>
  <c r="P11" i="5" a="1"/>
  <c r="P11" i="5" s="1"/>
  <c r="M11" i="5" a="1"/>
  <c r="J11" i="5" a="1"/>
  <c r="G11" i="5" a="1"/>
  <c r="D11" i="5" a="1"/>
  <c r="D11" i="5" s="1"/>
  <c r="I16" i="5"/>
  <c r="AT16" i="5" a="1"/>
  <c r="AQ16" i="5" a="1"/>
  <c r="AN16" i="5" a="1"/>
  <c r="AK16" i="5" a="1"/>
  <c r="AH16" i="5" a="1"/>
  <c r="AE16" i="5" a="1"/>
  <c r="AB16" i="5" a="1"/>
  <c r="Y16" i="5" a="1"/>
  <c r="V16" i="5" a="1"/>
  <c r="S16" i="5" a="1"/>
  <c r="P16" i="5" a="1"/>
  <c r="M16" i="5" a="1"/>
  <c r="J16" i="5" a="1"/>
  <c r="G16" i="5" a="1"/>
  <c r="D16" i="5" a="1"/>
  <c r="D16" i="5" s="1"/>
  <c r="I12" i="5"/>
  <c r="AT12" i="5" a="1"/>
  <c r="AQ12" i="5" a="1"/>
  <c r="AN12" i="5" a="1"/>
  <c r="AK12" i="5" a="1"/>
  <c r="AH12" i="5" a="1"/>
  <c r="AE12" i="5" a="1"/>
  <c r="AB12" i="5" a="1"/>
  <c r="Y12" i="5" a="1"/>
  <c r="V12" i="5" a="1"/>
  <c r="S12" i="5" a="1"/>
  <c r="P12" i="5" a="1"/>
  <c r="P12" i="5" s="1"/>
  <c r="M12" i="5" a="1"/>
  <c r="J12" i="5" a="1"/>
  <c r="J12" i="5" s="1"/>
  <c r="G12" i="5" a="1"/>
  <c r="D12" i="5" a="1"/>
  <c r="D12" i="5" s="1"/>
  <c r="L8" i="5"/>
  <c r="AT8" i="5" a="1"/>
  <c r="AQ8" i="5" a="1"/>
  <c r="AN8" i="5" a="1"/>
  <c r="AK8" i="5" a="1"/>
  <c r="AH8" i="5" a="1"/>
  <c r="AE8" i="5" a="1"/>
  <c r="AB8" i="5" a="1"/>
  <c r="Y8" i="5" a="1"/>
  <c r="V8" i="5" a="1"/>
  <c r="S8" i="5" a="1"/>
  <c r="P8" i="5" a="1"/>
  <c r="M8" i="5" a="1"/>
  <c r="J8" i="5" a="1"/>
  <c r="J8" i="5" s="1"/>
  <c r="G8" i="5" a="1"/>
  <c r="G8" i="5" s="1"/>
  <c r="D8" i="5" a="1"/>
  <c r="D8" i="5" s="1"/>
  <c r="I4" i="5"/>
  <c r="AT4" i="5" a="1"/>
  <c r="AT4" i="5" s="1"/>
  <c r="AQ4" i="5" a="1"/>
  <c r="AQ4" i="5" s="1"/>
  <c r="AN4" i="5" a="1"/>
  <c r="AN4" i="5" s="1"/>
  <c r="AK4" i="5" a="1"/>
  <c r="AH4" i="5" a="1"/>
  <c r="AH4" i="5" s="1"/>
  <c r="AE4" i="5" a="1"/>
  <c r="AE4" i="5" s="1"/>
  <c r="AB4" i="5" a="1"/>
  <c r="AB4" i="5" s="1"/>
  <c r="Y4" i="5" a="1"/>
  <c r="V4" i="5" a="1"/>
  <c r="S4" i="5" a="1"/>
  <c r="S4" i="5" s="1"/>
  <c r="P4" i="5" a="1"/>
  <c r="P4" i="5" s="1"/>
  <c r="M4" i="5" a="1"/>
  <c r="J4" i="5" a="1"/>
  <c r="J4" i="5" s="1"/>
  <c r="G4" i="5" a="1"/>
  <c r="G4" i="5" s="1"/>
  <c r="D4" i="5" a="1"/>
  <c r="D4" i="5" s="1"/>
  <c r="AQ6" i="5"/>
  <c r="AK6" i="5"/>
  <c r="AE6" i="5"/>
  <c r="Y6" i="5"/>
  <c r="W45" i="4"/>
  <c r="W46" i="4" s="1"/>
  <c r="W58" i="4" s="1"/>
  <c r="K45" i="4"/>
  <c r="K46" i="4" s="1"/>
  <c r="K58" i="4" s="1"/>
  <c r="M5" i="5"/>
  <c r="AT6" i="5"/>
  <c r="AH6" i="5"/>
  <c r="V6" i="5"/>
  <c r="AQ5" i="5"/>
  <c r="AE5" i="5"/>
  <c r="S5" i="5"/>
  <c r="T45" i="4"/>
  <c r="T46" i="4" s="1"/>
  <c r="T58" i="4" s="1"/>
  <c r="H45" i="4"/>
  <c r="H46" i="4" s="1"/>
  <c r="H58" i="4" s="1"/>
  <c r="J5" i="5"/>
  <c r="S6" i="5"/>
  <c r="AN5" i="5"/>
  <c r="AB5" i="5"/>
  <c r="P5" i="5"/>
  <c r="Q45" i="4"/>
  <c r="Q46" i="4" s="1"/>
  <c r="Q58" i="4" s="1"/>
  <c r="AN6" i="5"/>
  <c r="AB6" i="5"/>
  <c r="P6" i="5"/>
  <c r="AK5" i="5"/>
  <c r="Y5" i="5"/>
  <c r="J18" i="5"/>
  <c r="Z45" i="4"/>
  <c r="Z46" i="4" s="1"/>
  <c r="Z58" i="4" s="1"/>
  <c r="N45" i="4"/>
  <c r="N46" i="4" s="1"/>
  <c r="N58" i="4" s="1"/>
  <c r="AP7" i="5"/>
  <c r="D18" i="5"/>
  <c r="AH5" i="5"/>
  <c r="V5" i="5"/>
  <c r="G18" i="5"/>
  <c r="O16" i="5"/>
  <c r="L12" i="5"/>
  <c r="AK4" i="5"/>
  <c r="Y4" i="5"/>
  <c r="V4" i="5"/>
  <c r="D17" i="5"/>
  <c r="AT3" i="5"/>
  <c r="AQ3" i="5"/>
  <c r="AK3" i="5"/>
  <c r="AH3" i="5"/>
  <c r="AE3" i="5"/>
  <c r="Y3" i="5"/>
  <c r="V3" i="5"/>
  <c r="S3" i="5"/>
  <c r="M4" i="5"/>
  <c r="M3" i="5"/>
  <c r="J3" i="5"/>
  <c r="G3" i="5"/>
  <c r="D3" i="5"/>
  <c r="E7" i="5"/>
  <c r="H7" i="5" s="1"/>
  <c r="K7" i="5" s="1"/>
  <c r="N7" i="5" s="1"/>
  <c r="Q7" i="5" s="1"/>
  <c r="T7" i="5" s="1"/>
  <c r="W7" i="5" s="1"/>
  <c r="Z7" i="5" s="1"/>
  <c r="AC7" i="5" s="1"/>
  <c r="AF7" i="5" s="1"/>
  <c r="AI7" i="5" s="1"/>
  <c r="AL7" i="5" s="1"/>
  <c r="AO7" i="5" s="1"/>
  <c r="AR7" i="5" s="1"/>
  <c r="AS13" i="5"/>
  <c r="AJ9" i="5"/>
  <c r="AG5" i="5"/>
  <c r="AT16" i="5"/>
  <c r="AQ16" i="5"/>
  <c r="AN16" i="5"/>
  <c r="AK16" i="5"/>
  <c r="AH16" i="5"/>
  <c r="AE16" i="5"/>
  <c r="AB16" i="5"/>
  <c r="Y16" i="5"/>
  <c r="V16" i="5"/>
  <c r="S16" i="5"/>
  <c r="P16" i="5"/>
  <c r="M17" i="5"/>
  <c r="J17" i="5"/>
  <c r="G17" i="5"/>
  <c r="D5" i="5"/>
  <c r="AT15" i="5"/>
  <c r="AQ15" i="5"/>
  <c r="AN15" i="5"/>
  <c r="AK15" i="5"/>
  <c r="AH15" i="5"/>
  <c r="AE15" i="5"/>
  <c r="AB15" i="5"/>
  <c r="Y15" i="5"/>
  <c r="V15" i="5"/>
  <c r="S15" i="5"/>
  <c r="P15" i="5"/>
  <c r="M16" i="5"/>
  <c r="J16" i="5"/>
  <c r="G16" i="5"/>
  <c r="D6" i="5"/>
  <c r="AT18" i="5"/>
  <c r="AQ18" i="5"/>
  <c r="AN18" i="5"/>
  <c r="AK18" i="5"/>
  <c r="AH18" i="5"/>
  <c r="AE18" i="5"/>
  <c r="AB18" i="5"/>
  <c r="Y18" i="5"/>
  <c r="V18" i="5"/>
  <c r="S18" i="5"/>
  <c r="P18" i="5"/>
  <c r="M15" i="5"/>
  <c r="J15" i="5"/>
  <c r="G15" i="5"/>
  <c r="D7" i="5"/>
  <c r="AT17" i="5"/>
  <c r="AQ17" i="5"/>
  <c r="AN17" i="5"/>
  <c r="AK17" i="5"/>
  <c r="AH17" i="5"/>
  <c r="AE17" i="5"/>
  <c r="AB17" i="5"/>
  <c r="Y17" i="5"/>
  <c r="V17" i="5"/>
  <c r="S17" i="5"/>
  <c r="P17" i="5"/>
  <c r="M14" i="5"/>
  <c r="J14" i="5"/>
  <c r="G14" i="5"/>
  <c r="AA17" i="5"/>
  <c r="U13" i="5"/>
  <c r="L9" i="5"/>
  <c r="I5" i="5"/>
  <c r="AT12" i="5"/>
  <c r="AQ12" i="5"/>
  <c r="AN12" i="5"/>
  <c r="AK12" i="5"/>
  <c r="AH12" i="5"/>
  <c r="AE12" i="5"/>
  <c r="AB12" i="5"/>
  <c r="Y12" i="5"/>
  <c r="V12" i="5"/>
  <c r="S12" i="5"/>
  <c r="M13" i="5"/>
  <c r="J13" i="5"/>
  <c r="G13" i="5"/>
  <c r="D9" i="5"/>
  <c r="AT11" i="5"/>
  <c r="AQ11" i="5"/>
  <c r="AK11" i="5"/>
  <c r="AH11" i="5"/>
  <c r="AE11" i="5"/>
  <c r="Y11" i="5"/>
  <c r="V11" i="5"/>
  <c r="S11" i="5"/>
  <c r="M12" i="5"/>
  <c r="G12" i="5"/>
  <c r="D10" i="5"/>
  <c r="AT14" i="5"/>
  <c r="AQ14" i="5"/>
  <c r="AN14" i="5"/>
  <c r="AK14" i="5"/>
  <c r="AH14" i="5"/>
  <c r="AE14" i="5"/>
  <c r="AB14" i="5"/>
  <c r="Y14" i="5"/>
  <c r="V14" i="5"/>
  <c r="S14" i="5"/>
  <c r="P14" i="5"/>
  <c r="M11" i="5"/>
  <c r="J11" i="5"/>
  <c r="G11" i="5"/>
  <c r="AT13" i="5"/>
  <c r="AQ13" i="5"/>
  <c r="AK13" i="5"/>
  <c r="AH13" i="5"/>
  <c r="AE13" i="5"/>
  <c r="Y13" i="5"/>
  <c r="V13" i="5"/>
  <c r="S13" i="5"/>
  <c r="M10" i="5"/>
  <c r="J10" i="5"/>
  <c r="G10" i="5"/>
  <c r="AM16" i="5"/>
  <c r="AJ12" i="5"/>
  <c r="AD8" i="5"/>
  <c r="X4" i="5"/>
  <c r="AT8" i="5"/>
  <c r="AQ8" i="5"/>
  <c r="AN8" i="5"/>
  <c r="AK8" i="5"/>
  <c r="AH8" i="5"/>
  <c r="AE8" i="5"/>
  <c r="AB8" i="5"/>
  <c r="Y8" i="5"/>
  <c r="V8" i="5"/>
  <c r="S8" i="5"/>
  <c r="P8" i="5"/>
  <c r="M9" i="5"/>
  <c r="J9" i="5"/>
  <c r="G9" i="5"/>
  <c r="D13" i="5"/>
  <c r="AT7" i="5"/>
  <c r="AQ7" i="5"/>
  <c r="AN7" i="5"/>
  <c r="AK7" i="5"/>
  <c r="AH7" i="5"/>
  <c r="AE7" i="5"/>
  <c r="AB7" i="5"/>
  <c r="Y7" i="5"/>
  <c r="V7" i="5"/>
  <c r="S7" i="5"/>
  <c r="P7" i="5"/>
  <c r="M8" i="5"/>
  <c r="AT10" i="5"/>
  <c r="AQ10" i="5"/>
  <c r="AN10" i="5"/>
  <c r="AK10" i="5"/>
  <c r="AH10" i="5"/>
  <c r="AE10" i="5"/>
  <c r="AB10" i="5"/>
  <c r="Y10" i="5"/>
  <c r="V10" i="5"/>
  <c r="S10" i="5"/>
  <c r="M7" i="5"/>
  <c r="J7" i="5"/>
  <c r="G7" i="5"/>
  <c r="D15" i="5"/>
  <c r="AT9" i="5"/>
  <c r="AQ9" i="5"/>
  <c r="AN9" i="5"/>
  <c r="AK9" i="5"/>
  <c r="AH9" i="5"/>
  <c r="AE9" i="5"/>
  <c r="AB9" i="5"/>
  <c r="Y9" i="5"/>
  <c r="S9" i="5"/>
  <c r="P9" i="5"/>
  <c r="M6" i="5"/>
  <c r="J6" i="5"/>
  <c r="AP17" i="5"/>
  <c r="R17" i="5"/>
  <c r="AJ16" i="5"/>
  <c r="L16" i="5"/>
  <c r="AP13" i="5"/>
  <c r="R13" i="5"/>
  <c r="AA12" i="5"/>
  <c r="X11" i="5"/>
  <c r="AA9" i="5"/>
  <c r="AS8" i="5"/>
  <c r="U8" i="5"/>
  <c r="AD7" i="5"/>
  <c r="AD5" i="5"/>
  <c r="AM4" i="5"/>
  <c r="O4" i="5"/>
  <c r="AM17" i="5"/>
  <c r="O17" i="5"/>
  <c r="AA16" i="5"/>
  <c r="AD15" i="5"/>
  <c r="AG13" i="5"/>
  <c r="I13" i="5"/>
  <c r="X12" i="5"/>
  <c r="X9" i="5"/>
  <c r="AP8" i="5"/>
  <c r="R8" i="5"/>
  <c r="AS5" i="5"/>
  <c r="U5" i="5"/>
  <c r="AJ4" i="5"/>
  <c r="L4" i="5"/>
  <c r="E15" i="5"/>
  <c r="H15" i="5" s="1"/>
  <c r="K15" i="5" s="1"/>
  <c r="N15" i="5" s="1"/>
  <c r="Q15" i="5" s="1"/>
  <c r="T15" i="5" s="1"/>
  <c r="W15" i="5" s="1"/>
  <c r="Z15" i="5" s="1"/>
  <c r="AC15" i="5" s="1"/>
  <c r="AF15" i="5" s="1"/>
  <c r="AI15" i="5" s="1"/>
  <c r="AL15" i="5" s="1"/>
  <c r="AO15" i="5" s="1"/>
  <c r="AR15" i="5" s="1"/>
  <c r="AD17" i="5"/>
  <c r="I17" i="5"/>
  <c r="X16" i="5"/>
  <c r="O15" i="5"/>
  <c r="AD13" i="5"/>
  <c r="AM12" i="5"/>
  <c r="O12" i="5"/>
  <c r="AM9" i="5"/>
  <c r="O9" i="5"/>
  <c r="AG8" i="5"/>
  <c r="I8" i="5"/>
  <c r="AP5" i="5"/>
  <c r="R5" i="5"/>
  <c r="AA4" i="5"/>
  <c r="AJ3" i="5"/>
  <c r="L18" i="5"/>
  <c r="X18" i="5"/>
  <c r="AJ18" i="5"/>
  <c r="O18" i="5"/>
  <c r="AA18" i="5"/>
  <c r="AM18" i="5"/>
  <c r="O14" i="5"/>
  <c r="AA14" i="5"/>
  <c r="AM14" i="5"/>
  <c r="I14" i="5"/>
  <c r="R14" i="5"/>
  <c r="AD14" i="5"/>
  <c r="AP14" i="5"/>
  <c r="U10" i="5"/>
  <c r="AG10" i="5"/>
  <c r="AS10" i="5"/>
  <c r="L10" i="5"/>
  <c r="X10" i="5"/>
  <c r="AJ10" i="5"/>
  <c r="O10" i="5"/>
  <c r="AA10" i="5"/>
  <c r="AM10" i="5"/>
  <c r="O6" i="5"/>
  <c r="AA6" i="5"/>
  <c r="AM6" i="5"/>
  <c r="U6" i="5"/>
  <c r="AG6" i="5"/>
  <c r="AS6" i="5"/>
  <c r="I6" i="5"/>
  <c r="R6" i="5"/>
  <c r="AD6" i="5"/>
  <c r="AP6" i="5"/>
  <c r="E18" i="5"/>
  <c r="H18" i="5" s="1"/>
  <c r="K18" i="5" s="1"/>
  <c r="N18" i="5" s="1"/>
  <c r="Q18" i="5" s="1"/>
  <c r="T18" i="5" s="1"/>
  <c r="W18" i="5" s="1"/>
  <c r="Z18" i="5" s="1"/>
  <c r="AC18" i="5" s="1"/>
  <c r="AF18" i="5" s="1"/>
  <c r="AI18" i="5" s="1"/>
  <c r="AL18" i="5" s="1"/>
  <c r="AO18" i="5" s="1"/>
  <c r="AR18" i="5" s="1"/>
  <c r="E10" i="5"/>
  <c r="H10" i="5" s="1"/>
  <c r="K10" i="5" s="1"/>
  <c r="N10" i="5" s="1"/>
  <c r="Q10" i="5" s="1"/>
  <c r="T10" i="5" s="1"/>
  <c r="W10" i="5" s="1"/>
  <c r="Z10" i="5" s="1"/>
  <c r="AC10" i="5" s="1"/>
  <c r="AF10" i="5" s="1"/>
  <c r="AI10" i="5" s="1"/>
  <c r="AL10" i="5" s="1"/>
  <c r="AO10" i="5" s="1"/>
  <c r="AR10" i="5" s="1"/>
  <c r="AP18" i="5"/>
  <c r="R18" i="5"/>
  <c r="AG14" i="5"/>
  <c r="R10" i="5"/>
  <c r="AJ6" i="5"/>
  <c r="X6" i="5"/>
  <c r="E14" i="5"/>
  <c r="H14" i="5" s="1"/>
  <c r="K14" i="5" s="1"/>
  <c r="N14" i="5" s="1"/>
  <c r="Q14" i="5" s="1"/>
  <c r="T14" i="5" s="1"/>
  <c r="W14" i="5" s="1"/>
  <c r="Z14" i="5" s="1"/>
  <c r="AC14" i="5" s="1"/>
  <c r="AF14" i="5" s="1"/>
  <c r="AI14" i="5" s="1"/>
  <c r="AL14" i="5" s="1"/>
  <c r="AO14" i="5" s="1"/>
  <c r="AR14" i="5" s="1"/>
  <c r="E6" i="5"/>
  <c r="H6" i="5" s="1"/>
  <c r="K6" i="5" s="1"/>
  <c r="N6" i="5" s="1"/>
  <c r="Q6" i="5" s="1"/>
  <c r="T6" i="5" s="1"/>
  <c r="W6" i="5" s="1"/>
  <c r="Z6" i="5" s="1"/>
  <c r="AC6" i="5" s="1"/>
  <c r="AF6" i="5" s="1"/>
  <c r="AI6" i="5" s="1"/>
  <c r="AL6" i="5" s="1"/>
  <c r="AO6" i="5" s="1"/>
  <c r="AR6" i="5" s="1"/>
  <c r="AD18" i="5"/>
  <c r="I18" i="5"/>
  <c r="AS15" i="5"/>
  <c r="AS14" i="5"/>
  <c r="U14" i="5"/>
  <c r="AP10" i="5"/>
  <c r="L6" i="5"/>
  <c r="AG18" i="5"/>
  <c r="X14" i="5"/>
  <c r="I10" i="5"/>
  <c r="O3" i="5"/>
  <c r="AA3" i="5"/>
  <c r="AM3" i="5"/>
  <c r="U3" i="5"/>
  <c r="AS3" i="5"/>
  <c r="R3" i="5"/>
  <c r="AD3" i="5"/>
  <c r="AP3" i="5"/>
  <c r="I3" i="5"/>
  <c r="AG3" i="5"/>
  <c r="I15" i="5"/>
  <c r="U15" i="5"/>
  <c r="AG15" i="5"/>
  <c r="AP15" i="5"/>
  <c r="L15" i="5"/>
  <c r="X15" i="5"/>
  <c r="AJ15" i="5"/>
  <c r="O11" i="5"/>
  <c r="AA11" i="5"/>
  <c r="AM11" i="5"/>
  <c r="R11" i="5"/>
  <c r="AD11" i="5"/>
  <c r="AP11" i="5"/>
  <c r="I11" i="5"/>
  <c r="U11" i="5"/>
  <c r="AG11" i="5"/>
  <c r="AS11" i="5"/>
  <c r="I7" i="5"/>
  <c r="U7" i="5"/>
  <c r="AG7" i="5"/>
  <c r="AS7" i="5"/>
  <c r="O7" i="5"/>
  <c r="AA7" i="5"/>
  <c r="AM7" i="5"/>
  <c r="L7" i="5"/>
  <c r="X7" i="5"/>
  <c r="AJ7" i="5"/>
  <c r="E3" i="5"/>
  <c r="H3" i="5" s="1"/>
  <c r="K3" i="5" s="1"/>
  <c r="N3" i="5" s="1"/>
  <c r="Q3" i="5" s="1"/>
  <c r="T3" i="5" s="1"/>
  <c r="W3" i="5" s="1"/>
  <c r="Z3" i="5" s="1"/>
  <c r="AC3" i="5" s="1"/>
  <c r="AF3" i="5" s="1"/>
  <c r="AI3" i="5" s="1"/>
  <c r="AL3" i="5" s="1"/>
  <c r="AO3" i="5" s="1"/>
  <c r="AR3" i="5" s="1"/>
  <c r="E11" i="5"/>
  <c r="H11" i="5" s="1"/>
  <c r="K11" i="5" s="1"/>
  <c r="N11" i="5" s="1"/>
  <c r="Q11" i="5" s="1"/>
  <c r="T11" i="5" s="1"/>
  <c r="W11" i="5" s="1"/>
  <c r="Z11" i="5" s="1"/>
  <c r="AC11" i="5" s="1"/>
  <c r="AF11" i="5" s="1"/>
  <c r="AI11" i="5" s="1"/>
  <c r="AL11" i="5" s="1"/>
  <c r="AO11" i="5" s="1"/>
  <c r="AR11" i="5" s="1"/>
  <c r="AS18" i="5"/>
  <c r="U18" i="5"/>
  <c r="AM15" i="5"/>
  <c r="R15" i="5"/>
  <c r="AJ14" i="5"/>
  <c r="L14" i="5"/>
  <c r="AJ11" i="5"/>
  <c r="AD10" i="5"/>
  <c r="L3" i="5"/>
  <c r="E17" i="5"/>
  <c r="H17" i="5" s="1"/>
  <c r="K17" i="5" s="1"/>
  <c r="N17" i="5" s="1"/>
  <c r="Q17" i="5" s="1"/>
  <c r="T17" i="5" s="1"/>
  <c r="W17" i="5" s="1"/>
  <c r="Z17" i="5" s="1"/>
  <c r="AC17" i="5" s="1"/>
  <c r="AF17" i="5" s="1"/>
  <c r="AI17" i="5" s="1"/>
  <c r="AL17" i="5" s="1"/>
  <c r="AO17" i="5" s="1"/>
  <c r="AR17" i="5" s="1"/>
  <c r="E13" i="5"/>
  <c r="H13" i="5" s="1"/>
  <c r="K13" i="5" s="1"/>
  <c r="N13" i="5" s="1"/>
  <c r="Q13" i="5" s="1"/>
  <c r="T13" i="5" s="1"/>
  <c r="W13" i="5" s="1"/>
  <c r="Z13" i="5" s="1"/>
  <c r="AC13" i="5" s="1"/>
  <c r="AF13" i="5" s="1"/>
  <c r="AI13" i="5" s="1"/>
  <c r="AL13" i="5" s="1"/>
  <c r="AO13" i="5" s="1"/>
  <c r="AR13" i="5" s="1"/>
  <c r="E9" i="5"/>
  <c r="H9" i="5" s="1"/>
  <c r="K9" i="5" s="1"/>
  <c r="N9" i="5" s="1"/>
  <c r="Q9" i="5" s="1"/>
  <c r="T9" i="5" s="1"/>
  <c r="W9" i="5" s="1"/>
  <c r="Z9" i="5" s="1"/>
  <c r="AC9" i="5" s="1"/>
  <c r="AF9" i="5" s="1"/>
  <c r="AI9" i="5" s="1"/>
  <c r="AL9" i="5" s="1"/>
  <c r="AO9" i="5" s="1"/>
  <c r="AR9" i="5" s="1"/>
  <c r="E5" i="5"/>
  <c r="H5" i="5" s="1"/>
  <c r="K5" i="5" s="1"/>
  <c r="N5" i="5" s="1"/>
  <c r="Q5" i="5" s="1"/>
  <c r="T5" i="5" s="1"/>
  <c r="W5" i="5" s="1"/>
  <c r="Z5" i="5" s="1"/>
  <c r="AC5" i="5" s="1"/>
  <c r="AF5" i="5" s="1"/>
  <c r="AI5" i="5" s="1"/>
  <c r="AL5" i="5" s="1"/>
  <c r="AO5" i="5" s="1"/>
  <c r="AR5" i="5" s="1"/>
  <c r="AJ17" i="5"/>
  <c r="X17" i="5"/>
  <c r="AS16" i="5"/>
  <c r="AG16" i="5"/>
  <c r="U16" i="5"/>
  <c r="AM13" i="5"/>
  <c r="AA13" i="5"/>
  <c r="O13" i="5"/>
  <c r="AS12" i="5"/>
  <c r="AG12" i="5"/>
  <c r="U12" i="5"/>
  <c r="AS9" i="5"/>
  <c r="AG9" i="5"/>
  <c r="U9" i="5"/>
  <c r="I9" i="5"/>
  <c r="AM8" i="5"/>
  <c r="AA8" i="5"/>
  <c r="O8" i="5"/>
  <c r="AM5" i="5"/>
  <c r="AA5" i="5"/>
  <c r="O5" i="5"/>
  <c r="AS4" i="5"/>
  <c r="AG4" i="5"/>
  <c r="U4" i="5"/>
  <c r="E16" i="5"/>
  <c r="H16" i="5" s="1"/>
  <c r="K16" i="5" s="1"/>
  <c r="N16" i="5" s="1"/>
  <c r="Q16" i="5" s="1"/>
  <c r="T16" i="5" s="1"/>
  <c r="W16" i="5" s="1"/>
  <c r="Z16" i="5" s="1"/>
  <c r="AC16" i="5" s="1"/>
  <c r="AF16" i="5" s="1"/>
  <c r="AI16" i="5" s="1"/>
  <c r="AL16" i="5" s="1"/>
  <c r="AO16" i="5" s="1"/>
  <c r="AR16" i="5" s="1"/>
  <c r="E12" i="5"/>
  <c r="H12" i="5" s="1"/>
  <c r="K12" i="5" s="1"/>
  <c r="N12" i="5" s="1"/>
  <c r="Q12" i="5" s="1"/>
  <c r="T12" i="5" s="1"/>
  <c r="W12" i="5" s="1"/>
  <c r="Z12" i="5" s="1"/>
  <c r="AC12" i="5" s="1"/>
  <c r="AF12" i="5" s="1"/>
  <c r="AI12" i="5" s="1"/>
  <c r="AL12" i="5" s="1"/>
  <c r="AO12" i="5" s="1"/>
  <c r="AR12" i="5" s="1"/>
  <c r="E8" i="5"/>
  <c r="H8" i="5" s="1"/>
  <c r="K8" i="5" s="1"/>
  <c r="N8" i="5" s="1"/>
  <c r="Q8" i="5" s="1"/>
  <c r="T8" i="5" s="1"/>
  <c r="W8" i="5" s="1"/>
  <c r="Z8" i="5" s="1"/>
  <c r="AC8" i="5" s="1"/>
  <c r="AF8" i="5" s="1"/>
  <c r="AI8" i="5" s="1"/>
  <c r="AL8" i="5" s="1"/>
  <c r="AO8" i="5" s="1"/>
  <c r="AR8" i="5" s="1"/>
  <c r="E4" i="5"/>
  <c r="H4" i="5" s="1"/>
  <c r="K4" i="5" s="1"/>
  <c r="N4" i="5" s="1"/>
  <c r="Q4" i="5" s="1"/>
  <c r="T4" i="5" s="1"/>
  <c r="W4" i="5" s="1"/>
  <c r="Z4" i="5" s="1"/>
  <c r="AC4" i="5" s="1"/>
  <c r="AF4" i="5" s="1"/>
  <c r="AI4" i="5" s="1"/>
  <c r="AL4" i="5" s="1"/>
  <c r="AO4" i="5" s="1"/>
  <c r="AR4" i="5" s="1"/>
  <c r="AS17" i="5"/>
  <c r="AG17" i="5"/>
  <c r="U17" i="5"/>
  <c r="AP16" i="5"/>
  <c r="AD16" i="5"/>
  <c r="R16" i="5"/>
  <c r="AJ13" i="5"/>
  <c r="X13" i="5"/>
  <c r="AP12" i="5"/>
  <c r="AD12" i="5"/>
  <c r="R12" i="5"/>
  <c r="AP9" i="5"/>
  <c r="AD9" i="5"/>
  <c r="AJ8" i="5"/>
  <c r="X8" i="5"/>
  <c r="AJ5" i="5"/>
  <c r="X5" i="5"/>
  <c r="AP4" i="5"/>
  <c r="AD4" i="5"/>
  <c r="R4" i="5"/>
  <c r="AR2" i="5"/>
  <c r="AC2" i="5"/>
  <c r="AF2" i="5"/>
  <c r="AI2" i="5"/>
  <c r="AL2" i="5"/>
  <c r="AO2" i="5"/>
  <c r="H2" i="5"/>
  <c r="K2" i="5"/>
  <c r="N2" i="5"/>
  <c r="Q2" i="5"/>
  <c r="T2" i="5"/>
  <c r="W2" i="5"/>
  <c r="Z2" i="5"/>
  <c r="E2" i="5"/>
  <c r="F3" i="5"/>
  <c r="F4" i="5"/>
  <c r="F5" i="5"/>
  <c r="F6" i="5"/>
  <c r="F7" i="5"/>
  <c r="F8" i="5"/>
  <c r="F9" i="5"/>
  <c r="F10" i="5"/>
  <c r="F11" i="5"/>
  <c r="F13" i="5"/>
  <c r="F14" i="5"/>
  <c r="F15" i="5"/>
  <c r="F16" i="5"/>
  <c r="F17" i="5"/>
  <c r="F18" i="5"/>
  <c r="C4" i="5"/>
  <c r="C5" i="5"/>
  <c r="C6" i="5"/>
  <c r="C7" i="5"/>
  <c r="C8" i="5"/>
  <c r="C9" i="5"/>
  <c r="C10" i="5"/>
  <c r="C11" i="5"/>
  <c r="C12" i="5"/>
  <c r="C13" i="5"/>
  <c r="C14" i="5"/>
  <c r="C15" i="5"/>
  <c r="C16" i="5"/>
  <c r="C17" i="5"/>
  <c r="C18" i="5"/>
  <c r="C3" i="5"/>
  <c r="B2" i="5"/>
  <c r="C4" i="4"/>
  <c r="C5" i="4"/>
  <c r="C6" i="4"/>
  <c r="C7" i="4"/>
  <c r="C8" i="4"/>
  <c r="C9" i="4"/>
  <c r="C10" i="4"/>
  <c r="C11" i="4"/>
  <c r="C12" i="4"/>
  <c r="C13" i="4"/>
  <c r="C14" i="4"/>
  <c r="C15" i="4"/>
  <c r="C16" i="4"/>
  <c r="C17" i="4"/>
  <c r="C18" i="4"/>
  <c r="C3" i="4"/>
  <c r="Z2" i="4"/>
  <c r="H2" i="4"/>
  <c r="K2" i="4"/>
  <c r="N2" i="4"/>
  <c r="Q2" i="4"/>
  <c r="T2" i="4"/>
  <c r="W2" i="4"/>
  <c r="E2" i="4"/>
  <c r="F3" i="4"/>
  <c r="F4" i="4"/>
  <c r="F5" i="4"/>
  <c r="F6" i="4"/>
  <c r="F7" i="4"/>
  <c r="F8" i="4"/>
  <c r="F9" i="4"/>
  <c r="F10" i="4"/>
  <c r="F11" i="4"/>
  <c r="F12" i="4"/>
  <c r="F13" i="4"/>
  <c r="F14" i="4"/>
  <c r="F15" i="4"/>
  <c r="F16" i="4"/>
  <c r="F17" i="4"/>
  <c r="F18" i="4"/>
  <c r="B2" i="4"/>
  <c r="U58" i="5" l="1"/>
  <c r="U59" i="5" s="1"/>
  <c r="U69" i="5" s="1"/>
  <c r="W55" i="5"/>
  <c r="W56" i="5" s="1"/>
  <c r="W68" i="5" s="1"/>
  <c r="E45" i="4"/>
  <c r="E46" i="4" s="1"/>
  <c r="E58" i="4" s="1"/>
  <c r="K55" i="5"/>
  <c r="K56" i="5" s="1"/>
  <c r="B58" i="4"/>
  <c r="B55" i="5"/>
  <c r="B56" i="5" s="1"/>
  <c r="B68" i="5" s="1"/>
  <c r="AF55" i="5"/>
  <c r="AF56" i="5" s="1"/>
  <c r="Q55" i="5"/>
  <c r="Q56" i="5" s="1"/>
  <c r="Z55" i="5"/>
  <c r="Z56" i="5" s="1"/>
  <c r="H55" i="5"/>
  <c r="H56" i="5" s="1"/>
  <c r="H68" i="5" s="1"/>
  <c r="AR55" i="5"/>
  <c r="AR56" i="5" s="1"/>
  <c r="AR68" i="5" s="1"/>
  <c r="N55" i="5"/>
  <c r="N56" i="5" s="1"/>
  <c r="AO55" i="5"/>
  <c r="AO56" i="5" s="1"/>
  <c r="AO68" i="5" s="1"/>
  <c r="T55" i="5"/>
  <c r="T56" i="5" s="1"/>
  <c r="T68" i="5" s="1"/>
  <c r="AI55" i="5"/>
  <c r="AI56" i="5" s="1"/>
  <c r="AI68" i="5" s="1"/>
  <c r="E55" i="5"/>
  <c r="E56" i="5" s="1"/>
  <c r="E68" i="5" s="1"/>
  <c r="AC55" i="5"/>
  <c r="AC56" i="5" s="1"/>
  <c r="AC68" i="5" s="1"/>
  <c r="AL55" i="5"/>
  <c r="AL56" i="5" s="1"/>
</calcChain>
</file>

<file path=xl/comments1.xml><?xml version="1.0" encoding="utf-8"?>
<comments xmlns="http://schemas.openxmlformats.org/spreadsheetml/2006/main">
  <authors>
    <author>Mathieu MURATET</author>
  </authors>
  <commentList>
    <comment ref="F70" authorId="0">
      <text>
        <r>
          <rPr>
            <b/>
            <sz val="9"/>
            <color indexed="81"/>
            <rFont val="Tahoma"/>
            <family val="2"/>
          </rPr>
          <t>Mathieu MURATET:</t>
        </r>
        <r>
          <rPr>
            <sz val="9"/>
            <color indexed="81"/>
            <rFont val="Tahoma"/>
            <family val="2"/>
          </rPr>
          <t xml:space="preserve">
Pourquoi lui est noté 2 alors que Kevser est noté 1 pour les mêmes commentaires ? Par ailleurs leurs traces sont très proches =&gt; vérification avec la classification ?
</t>
        </r>
      </text>
    </comment>
    <comment ref="R70" authorId="0">
      <text>
        <r>
          <rPr>
            <b/>
            <sz val="9"/>
            <color indexed="81"/>
            <rFont val="Tahoma"/>
            <family val="2"/>
          </rPr>
          <t>Mathieu MURATET:</t>
        </r>
        <r>
          <rPr>
            <sz val="9"/>
            <color indexed="81"/>
            <rFont val="Tahoma"/>
            <family val="2"/>
          </rPr>
          <t xml:space="preserve">
Pourquoi l'expert met 2 alors que dans ces commentaire il indique que l'étudiant a suivi la bonne procédure, la seule différence avec ceux qui ont 3, c'est qu'il n'a pas attendu après avoir actionné chaque intérupteur. D'un autre côté il n'en actionne qu'un seul en plus ce qui semble montré qu'il a compris le problème.</t>
        </r>
      </text>
    </comment>
  </commentList>
</comments>
</file>

<file path=xl/comments2.xml><?xml version="1.0" encoding="utf-8"?>
<comments xmlns="http://schemas.openxmlformats.org/spreadsheetml/2006/main">
  <authors>
    <author>Mathieu MURATET</author>
  </authors>
  <commentList>
    <comment ref="AD69" authorId="0">
      <text>
        <r>
          <rPr>
            <b/>
            <sz val="9"/>
            <color indexed="81"/>
            <rFont val="Tahoma"/>
            <family val="2"/>
          </rPr>
          <t>Mathieu MURATET:</t>
        </r>
        <r>
          <rPr>
            <sz val="9"/>
            <color indexed="81"/>
            <rFont val="Tahoma"/>
            <family val="2"/>
          </rPr>
          <t xml:space="preserve">
C'est le plus gros écart… Même note que Julie selon l'expert alors qu'il a beaucoup plus galéré qu'elle et même qu'Alexis qui n'est noté que 2</t>
        </r>
      </text>
    </comment>
    <comment ref="AP69" authorId="0">
      <text>
        <r>
          <rPr>
            <b/>
            <sz val="9"/>
            <color indexed="81"/>
            <rFont val="Tahoma"/>
            <family val="2"/>
          </rPr>
          <t>Mathieu MURATET:</t>
        </r>
        <r>
          <rPr>
            <sz val="9"/>
            <color indexed="81"/>
            <rFont val="Tahoma"/>
            <family val="2"/>
          </rPr>
          <t xml:space="preserve">
Sa trace est la plus importante ce qui veut dire qu'elle a eut du mal. Visiblement l'expert récompense le fait qu'elle n'a pas tenté de retourner systèmatiquement au téléporteur (Rq : nous n'avons pas cette info dans la trace =&gt; ce qui aurait pû dégrader la notes des autres joueurs mais dans tout les cas ça n'aurait pas fait remonter la sienne)</t>
        </r>
      </text>
    </comment>
  </commentList>
</comments>
</file>

<file path=xl/sharedStrings.xml><?xml version="1.0" encoding="utf-8"?>
<sst xmlns="http://schemas.openxmlformats.org/spreadsheetml/2006/main" count="1944" uniqueCount="96">
  <si>
    <t>store-clef;5</t>
  </si>
  <si>
    <t>correcte</t>
  </si>
  <si>
    <t>get-clef;5</t>
  </si>
  <si>
    <t>open-porte;2</t>
  </si>
  <si>
    <t>non-optimale</t>
  </si>
  <si>
    <t>store-alumettes;1</t>
  </si>
  <si>
    <t>get-alumettes;1</t>
  </si>
  <si>
    <t>activate-chaudiere;3</t>
  </si>
  <si>
    <t>storeBack-alumettes;1</t>
  </si>
  <si>
    <t>inutile</t>
  </si>
  <si>
    <t>activate-levier_plus_2_1;9</t>
  </si>
  <si>
    <t>deja-vu</t>
  </si>
  <si>
    <t>exit-;6</t>
  </si>
  <si>
    <t>Alexis</t>
  </si>
  <si>
    <t>activate-levier_plus_6_1;2</t>
  </si>
  <si>
    <t>erronee</t>
  </si>
  <si>
    <t>desactivate-levier_plus_6_1;2</t>
  </si>
  <si>
    <t>activate-levier_plus_2_1;6</t>
  </si>
  <si>
    <t>desactivate-levier_plus_2_1;6</t>
  </si>
  <si>
    <t>activate-levier_plus_4_1;7</t>
  </si>
  <si>
    <t>activate-levier_plus_3_1;4</t>
  </si>
  <si>
    <t>exit-;8</t>
  </si>
  <si>
    <t>desactivate-levier_plus_2_1;9</t>
  </si>
  <si>
    <t>retour_arriere</t>
  </si>
  <si>
    <t>trop-tot</t>
  </si>
  <si>
    <t>Bem</t>
  </si>
  <si>
    <t>stagnation</t>
  </si>
  <si>
    <t>rapprochement</t>
  </si>
  <si>
    <t>eloignement</t>
  </si>
  <si>
    <t>desactivate-levier_plus_4_1;7</t>
  </si>
  <si>
    <t>desactivate-levier_plus_3_1;4</t>
  </si>
  <si>
    <t>Blanche</t>
  </si>
  <si>
    <t>desactivate-chaudiere;9</t>
  </si>
  <si>
    <t>activate-chaudiere;9</t>
  </si>
  <si>
    <t>saut-avant</t>
  </si>
  <si>
    <t>Julie</t>
  </si>
  <si>
    <t>drop-alumettes;1</t>
  </si>
  <si>
    <t>store-masse;7</t>
  </si>
  <si>
    <t>Kevser</t>
  </si>
  <si>
    <t>rattapage</t>
  </si>
  <si>
    <t>manquante</t>
  </si>
  <si>
    <t>drop-clef;5</t>
  </si>
  <si>
    <t>Manel</t>
  </si>
  <si>
    <t>Nabila</t>
  </si>
  <si>
    <t>Salwa</t>
  </si>
  <si>
    <t>close-porte;2</t>
  </si>
  <si>
    <t>desactivate-chaudiere;3</t>
  </si>
  <si>
    <t>Vivianier</t>
  </si>
  <si>
    <t>Blanche (tentative 1)</t>
  </si>
  <si>
    <t>Blanche (tentative 2)</t>
  </si>
  <si>
    <t>Blanche (tentative 3)</t>
  </si>
  <si>
    <t>Blanche (tentative 4)</t>
  </si>
  <si>
    <t>Kevser (tentative 1)</t>
  </si>
  <si>
    <t>Kevser (tentative 2)</t>
  </si>
  <si>
    <t>Manel (tentative 1)</t>
  </si>
  <si>
    <t>Manel (tentative 2)</t>
  </si>
  <si>
    <t>Nabila (tentative 1)</t>
  </si>
  <si>
    <t>Nabila (tentative 2)</t>
  </si>
  <si>
    <t>autre-branche-de-resolution</t>
  </si>
  <si>
    <t>equivalente</t>
  </si>
  <si>
    <t>intrusion</t>
  </si>
  <si>
    <t>trop-tard</t>
  </si>
  <si>
    <t>deja-vu mauvais-choix</t>
  </si>
  <si>
    <t>Analyse de Julien</t>
  </si>
  <si>
    <t>Analyse automatique (voir analyse de Julien plus bas…)</t>
  </si>
  <si>
    <t>Commentaires</t>
  </si>
  <si>
    <t>Commence par chercher la clé, puis les allumettes, allume la chaudière puis allume les interrupteurs 1 par 1, elle attend de voir ce qui se passe après avoir allumé un interrupteur.</t>
  </si>
  <si>
    <t>Note</t>
  </si>
  <si>
    <t>Il essaye de passer le mur de glace. Il allume tous les interrupteurs puis la chaudière.</t>
  </si>
  <si>
    <t>Commence par chercher la clé, puis les allumettes, allume la chaudière puis allume Tous les interrupteurs.</t>
  </si>
  <si>
    <t>Allume tous les interrupteurs, puis cherche la clé, allumettes puis allume la chaudière.</t>
  </si>
  <si>
    <t>Commence par chercher la clé, puis les allumettes, allume la chaudière puis allume les interrupteurs.</t>
  </si>
  <si>
    <t>Commence par allumer tous les interrupteurs, puis la chaudière. Lit la consigne à la fin. Je ne sais pas si elle a remarqué que la température augmente.</t>
  </si>
  <si>
    <t>Commence par chercher la clé, puis les allumettes, allume la chaudière puis allume les interrupteurs 1 par 1, elle attend de voir ce qui se passe après avoir allumer un interrupteur</t>
  </si>
  <si>
    <t>Allume tous les interrupteurs, puis cherche la clé, allumettes. Difficultés ludiques ? elle n’allume pas la chaudière.</t>
  </si>
  <si>
    <t>Barême général de l'évaluation : 3 (Je pense que la compétences visée est maitrisée), 2 (La compétence visée ne me semble pas maitrisée en totalité), 1 (La compétence visée ne me semble pas maitrisée)</t>
  </si>
  <si>
    <t>Remarques :Quelques élèves activent d’abord tous les interrupteurs (par reflexe, par rapport aux autres niveaux ?) Ont-ils remarqué que la chaudière n’est pas allumée ?
Dans ce niveau la compétence visée est « réaliser la solidification » ?
J’ai donc attribué la note 3 aux élèves qui ont fait la séquence Allumer la chaudière  allumer les interrupteurs un par un. Je considère que ces élèves ont  bien compris qu’il fallait une source de chaleur, pour augmenter la température (qui est en négative) et qu’ils activent les interrupteurs un par un pour dépasser 0°C, je considère aussi qu’ils arrivent correctement à lire une température ou du moins à la repérer assez finement. 
J’ai attribué la note 2, a ceux qui activent tous les interrupteurs après avoir allumer la chaudière. La je ne peux pas dire si ils activent tous les interrupteurs car ils veulent un température au dessus de 0°C et qu’il veulent l’obtenir rapidement ou qu’ils « ne réfléchissent » pas et activer tout.
J’ai mis la note 1 quand le joueur me semblait perdu et ne savait pas trop quoi fair  et à ceux qui activaient les interrupteurs AVANT d’allumer la chaudière.</t>
  </si>
  <si>
    <t>Remarques : Dans ce niveau la compétence visée est « repérer une température à l’aide d’un thermomètre analogique » et « reconnaitre une température une fois la valeur stabilisée »
D’une manière générale j’ai remarqué que les joueurs ne cherchaient pas à a lire la consigne que l’on peu trouver sur le téléporteur. Ils activent souvent directement le bouton +6°C qui n’est pas encore activé, et « observent » les conséquences.
D’autre part j’ai l’impression qu’aucun des élèves ne regarde la température sur le thermomètre avec la loupe (mais peut être que ce système n’était en place au moment du test, je ne sais plus)
J’ai attribué la note 3 aux joueurs qui actionnaient les interrupteurs un par un et essayaient de se reprocher la température de -9°C
J’ai attribué la note 2 aux joueurs qui actionnaient les interrupteurs par groupe en essayant de se rapprocher de la température de -9°C
Enfin j’ai attribué la note de 1 aux joueurs qui actionnaient un ou plusieurs interrupteurs et se plaçaient systématiquement sur le téléporteur, car j’ai considéré que la lecture sur le thermomètre ne semblait pas acquises.</t>
  </si>
  <si>
    <t>Il allume tout de suite un interrupteur. Il tâtonne beaucoup avec les +/- 6.</t>
  </si>
  <si>
    <t>Il allume systématiquement les interrupteurs par paires. Lis la consigne à la fin.
Il change de stratégie. Il se rend au téléporteur à chaque essai pour vérifier la température. Il ne lit pas sur le thermomètre ?</t>
  </si>
  <si>
    <t>Elle tâtonne beaucoup, joue avec les interrupteurs. Puis essaye d’aller sur le teleporteur et voir si cela marche. Elle ne se sert pas des indications données mais le thermomètre. Elle ne lit la consigne qu’après avoir joué avec les +/- 6 et +/- 3</t>
  </si>
  <si>
    <t>Elle essaye interrupteur un par un. Elle attend entre chaque action pour bien voir la température monter.</t>
  </si>
  <si>
    <t>Il allume tous les interrupteurs pour lit la consigne. Il tâtonne. Il y arrive presque. Il ne lit pas vraiment les indications du thermomètre et se place sur le teleporteur pour voir si cela marche.</t>
  </si>
  <si>
    <t xml:space="preserve">elle tâtonne, essaye -10, -8 ou -11 
-- &gt; problème de lecture ? pas de loupe ?
Elle fonctionne en actionnant un seul interrupteur à chaque fois.
</t>
  </si>
  <si>
    <t>Elle active l’interrupteur +6 et +3. Elle utilise les interrupteurs par paires. Elle lit la consigne après avoir activé tous les interrupteurs. Long et elle recommence</t>
  </si>
  <si>
    <t>Elle actionne un interrupteur et se place sur le teleporteur pour vérifier. Puis elle essaye de se placer à -9 en jouant avec les interrupteurs sans retourner systématiquement au teleporteur. Temps mort : elle essaye de réfléchir ?</t>
  </si>
  <si>
    <t xml:space="preserve">Il n’y a pas les températures en face des interrupteurs. Elle monte la température au maxi en allumant touts les interrupteurs puis elle les éteint un par un et se rend au téléporter pour vérifier. </t>
  </si>
  <si>
    <t>Coeff Label</t>
  </si>
  <si>
    <t>Score 1</t>
  </si>
  <si>
    <t>Score 2</t>
  </si>
  <si>
    <t>Difference 1</t>
  </si>
  <si>
    <t>Difference 2</t>
  </si>
  <si>
    <t>Différence 1</t>
  </si>
  <si>
    <t>Différence 2</t>
  </si>
  <si>
    <t>Pour illustrer la prise en compte dans l'algo du "deja-vu" sur une action système =&gt; propagation sur la dernière non action système jouée</t>
  </si>
  <si>
    <t>Pour prendre en compte le Rdp contraint : on ne peut activé les levier que si la chaudiète est allumée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</si>
</sst>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xf numFmtId="0" fontId="0" fillId="0" borderId="0" xfId="0" applyAlignment="1">
      <alignment horizontal="center"/>
    </xf>
    <xf numFmtId="0" fontId="0" fillId="2" borderId="0" xfId="0" applyFill="1"/>
    <xf numFmtId="0" fontId="0" fillId="0" borderId="0" xfId="0" applyAlignment="1">
      <alignment horizontal="left" vertical="top"/>
    </xf>
    <xf numFmtId="0" fontId="0" fillId="0" borderId="0" xfId="0" applyAlignment="1">
      <alignment horizontal="center" vertical="center"/>
    </xf>
    <xf numFmtId="0" fontId="1" fillId="0" borderId="0" xfId="0" applyFont="1"/>
    <xf numFmtId="0" fontId="0" fillId="0" borderId="0" xfId="0" applyAlignment="1">
      <alignment horizont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AnalyseMurDeGlace!$C$3:$C$18</c:f>
              <c:numCache>
                <c:formatCode>General</c:formatCode>
                <c:ptCount val="16"/>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AnalyseMurDeGlace!$F$3:$F$18</c:f>
              <c:numCache>
                <c:formatCode>General</c:formatCode>
                <c:ptCount val="16"/>
                <c:pt idx="0">
                  <c:v>11</c:v>
                </c:pt>
                <c:pt idx="1">
                  <c:v>0</c:v>
                </c:pt>
                <c:pt idx="2">
                  <c:v>0</c:v>
                </c:pt>
                <c:pt idx="3">
                  <c:v>6</c:v>
                </c:pt>
                <c:pt idx="4">
                  <c:v>0</c:v>
                </c:pt>
                <c:pt idx="5">
                  <c:v>0</c:v>
                </c:pt>
                <c:pt idx="6">
                  <c:v>0</c:v>
                </c:pt>
                <c:pt idx="7">
                  <c:v>2</c:v>
                </c:pt>
                <c:pt idx="8">
                  <c:v>0</c:v>
                </c:pt>
                <c:pt idx="9">
                  <c:v>0</c:v>
                </c:pt>
                <c:pt idx="10">
                  <c:v>0</c:v>
                </c:pt>
                <c:pt idx="11">
                  <c:v>0</c:v>
                </c:pt>
                <c:pt idx="12">
                  <c:v>0</c:v>
                </c:pt>
                <c:pt idx="13">
                  <c:v>0</c:v>
                </c:pt>
                <c:pt idx="14">
                  <c:v>0</c:v>
                </c:pt>
                <c:pt idx="15">
                  <c:v>3</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AnalyseMurDeGlace!$I$3:$I$18</c:f>
              <c:numCache>
                <c:formatCode>General</c:formatCode>
                <c:ptCount val="16"/>
                <c:pt idx="0">
                  <c:v>9</c:v>
                </c:pt>
                <c:pt idx="1">
                  <c:v>0</c:v>
                </c:pt>
                <c:pt idx="2">
                  <c:v>0</c:v>
                </c:pt>
                <c:pt idx="3">
                  <c:v>4</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AnalyseMurDeGlace!$L$3:$L$18</c:f>
              <c:numCache>
                <c:formatCode>General</c:formatCode>
                <c:ptCount val="16"/>
                <c:pt idx="0">
                  <c:v>9</c:v>
                </c:pt>
                <c:pt idx="1">
                  <c:v>0</c:v>
                </c:pt>
                <c:pt idx="2">
                  <c:v>0</c:v>
                </c:pt>
                <c:pt idx="3">
                  <c:v>3</c:v>
                </c:pt>
                <c:pt idx="4">
                  <c:v>0</c:v>
                </c:pt>
                <c:pt idx="5">
                  <c:v>0</c:v>
                </c:pt>
                <c:pt idx="6">
                  <c:v>0</c:v>
                </c:pt>
                <c:pt idx="7">
                  <c:v>0</c:v>
                </c:pt>
                <c:pt idx="8">
                  <c:v>0</c:v>
                </c:pt>
                <c:pt idx="9">
                  <c:v>0</c:v>
                </c:pt>
                <c:pt idx="10">
                  <c:v>0</c:v>
                </c:pt>
                <c:pt idx="11">
                  <c:v>0</c:v>
                </c:pt>
                <c:pt idx="12">
                  <c:v>0</c:v>
                </c:pt>
                <c:pt idx="13">
                  <c:v>0</c:v>
                </c:pt>
                <c:pt idx="14">
                  <c:v>0</c:v>
                </c:pt>
                <c:pt idx="15">
                  <c:v>1</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AnalyseMurDeGlace!$O$3:$O$18</c:f>
              <c:numCache>
                <c:formatCode>General</c:formatCode>
                <c:ptCount val="16"/>
                <c:pt idx="0">
                  <c:v>11</c:v>
                </c:pt>
                <c:pt idx="1">
                  <c:v>0</c:v>
                </c:pt>
                <c:pt idx="2">
                  <c:v>0</c:v>
                </c:pt>
                <c:pt idx="3">
                  <c:v>8</c:v>
                </c:pt>
                <c:pt idx="4">
                  <c:v>0</c:v>
                </c:pt>
                <c:pt idx="5">
                  <c:v>0</c:v>
                </c:pt>
                <c:pt idx="6">
                  <c:v>0</c:v>
                </c:pt>
                <c:pt idx="7">
                  <c:v>1</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AnalyseMurDeGlace!$R$3:$R$18</c:f>
              <c:numCache>
                <c:formatCode>General</c:formatCode>
                <c:ptCount val="16"/>
                <c:pt idx="0">
                  <c:v>10</c:v>
                </c:pt>
                <c:pt idx="1">
                  <c:v>0</c:v>
                </c:pt>
                <c:pt idx="2">
                  <c:v>0</c:v>
                </c:pt>
                <c:pt idx="3">
                  <c:v>1</c:v>
                </c:pt>
                <c:pt idx="4">
                  <c:v>0</c:v>
                </c:pt>
                <c:pt idx="5">
                  <c:v>0</c:v>
                </c:pt>
                <c:pt idx="6">
                  <c:v>1</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AnalyseMurDeGlace!$U$3:$U$18</c:f>
              <c:numCache>
                <c:formatCode>General</c:formatCode>
                <c:ptCount val="16"/>
                <c:pt idx="0">
                  <c:v>9</c:v>
                </c:pt>
                <c:pt idx="1">
                  <c:v>0</c:v>
                </c:pt>
                <c:pt idx="2">
                  <c:v>0</c:v>
                </c:pt>
                <c:pt idx="3">
                  <c:v>4</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AnalyseMurDeGlace!$X$3:$X$18</c:f>
              <c:numCache>
                <c:formatCode>General</c:formatCode>
                <c:ptCount val="16"/>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AnalyseMurDeGlace!$AA$3:$AA$18</c:f>
              <c:numCache>
                <c:formatCode>General</c:formatCode>
                <c:ptCount val="16"/>
                <c:pt idx="0">
                  <c:v>26</c:v>
                </c:pt>
                <c:pt idx="1">
                  <c:v>0</c:v>
                </c:pt>
                <c:pt idx="2">
                  <c:v>0</c:v>
                </c:pt>
                <c:pt idx="3">
                  <c:v>6</c:v>
                </c:pt>
                <c:pt idx="4">
                  <c:v>0</c:v>
                </c:pt>
                <c:pt idx="5">
                  <c:v>0</c:v>
                </c:pt>
                <c:pt idx="6">
                  <c:v>0</c:v>
                </c:pt>
                <c:pt idx="7">
                  <c:v>8</c:v>
                </c:pt>
                <c:pt idx="8">
                  <c:v>0</c:v>
                </c:pt>
                <c:pt idx="9">
                  <c:v>0</c:v>
                </c:pt>
                <c:pt idx="10">
                  <c:v>0</c:v>
                </c:pt>
                <c:pt idx="11">
                  <c:v>0</c:v>
                </c:pt>
                <c:pt idx="12">
                  <c:v>0</c:v>
                </c:pt>
                <c:pt idx="13">
                  <c:v>0</c:v>
                </c:pt>
                <c:pt idx="14">
                  <c:v>0</c:v>
                </c:pt>
                <c:pt idx="15">
                  <c:v>2</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(2)'!$C$3:$C$18</c:f>
              <c:numCache>
                <c:formatCode>General</c:formatCode>
                <c:ptCount val="16"/>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(2)'!$F$3:$F$18</c:f>
              <c:numCache>
                <c:formatCode>General</c:formatCode>
                <c:ptCount val="16"/>
                <c:pt idx="0">
                  <c:v>7</c:v>
                </c:pt>
                <c:pt idx="1">
                  <c:v>0</c:v>
                </c:pt>
                <c:pt idx="2">
                  <c:v>1</c:v>
                </c:pt>
                <c:pt idx="3">
                  <c:v>0</c:v>
                </c:pt>
                <c:pt idx="4">
                  <c:v>0</c:v>
                </c:pt>
                <c:pt idx="5">
                  <c:v>9</c:v>
                </c:pt>
                <c:pt idx="6">
                  <c:v>1</c:v>
                </c:pt>
                <c:pt idx="7">
                  <c:v>1</c:v>
                </c:pt>
                <c:pt idx="8">
                  <c:v>0</c:v>
                </c:pt>
                <c:pt idx="9">
                  <c:v>0</c:v>
                </c:pt>
                <c:pt idx="10">
                  <c:v>0</c:v>
                </c:pt>
                <c:pt idx="11">
                  <c:v>0</c:v>
                </c:pt>
                <c:pt idx="12">
                  <c:v>0</c:v>
                </c:pt>
                <c:pt idx="13">
                  <c:v>0</c:v>
                </c:pt>
                <c:pt idx="14">
                  <c:v>0</c:v>
                </c:pt>
                <c:pt idx="15">
                  <c:v>3</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(2)'!$I$3:$I$18</c:f>
              <c:numCache>
                <c:formatCode>General</c:formatCode>
                <c:ptCount val="16"/>
                <c:pt idx="0">
                  <c:v>9</c:v>
                </c:pt>
                <c:pt idx="1">
                  <c:v>0</c:v>
                </c:pt>
                <c:pt idx="2">
                  <c:v>0</c:v>
                </c:pt>
                <c:pt idx="3">
                  <c:v>4</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(2)'!$L$3:$L$18</c:f>
              <c:numCache>
                <c:formatCode>General</c:formatCode>
                <c:ptCount val="16"/>
                <c:pt idx="0">
                  <c:v>9</c:v>
                </c:pt>
                <c:pt idx="1">
                  <c:v>0</c:v>
                </c:pt>
                <c:pt idx="2">
                  <c:v>0</c:v>
                </c:pt>
                <c:pt idx="3">
                  <c:v>3</c:v>
                </c:pt>
                <c:pt idx="4">
                  <c:v>0</c:v>
                </c:pt>
                <c:pt idx="5">
                  <c:v>0</c:v>
                </c:pt>
                <c:pt idx="6">
                  <c:v>0</c:v>
                </c:pt>
                <c:pt idx="7">
                  <c:v>0</c:v>
                </c:pt>
                <c:pt idx="8">
                  <c:v>0</c:v>
                </c:pt>
                <c:pt idx="9">
                  <c:v>0</c:v>
                </c:pt>
                <c:pt idx="10">
                  <c:v>0</c:v>
                </c:pt>
                <c:pt idx="11">
                  <c:v>0</c:v>
                </c:pt>
                <c:pt idx="12">
                  <c:v>0</c:v>
                </c:pt>
                <c:pt idx="13">
                  <c:v>0</c:v>
                </c:pt>
                <c:pt idx="14">
                  <c:v>0</c:v>
                </c:pt>
                <c:pt idx="15">
                  <c:v>1</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(2)'!$O$3:$O$18</c:f>
              <c:numCache>
                <c:formatCode>General</c:formatCode>
                <c:ptCount val="16"/>
                <c:pt idx="0">
                  <c:v>8</c:v>
                </c:pt>
                <c:pt idx="1">
                  <c:v>0</c:v>
                </c:pt>
                <c:pt idx="2">
                  <c:v>1</c:v>
                </c:pt>
                <c:pt idx="3">
                  <c:v>2</c:v>
                </c:pt>
                <c:pt idx="4">
                  <c:v>0</c:v>
                </c:pt>
                <c:pt idx="5">
                  <c:v>8</c:v>
                </c:pt>
                <c:pt idx="6">
                  <c:v>0</c:v>
                </c:pt>
                <c:pt idx="7">
                  <c:v>1</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(2)'!$R$3:$R$18</c:f>
              <c:numCache>
                <c:formatCode>General</c:formatCode>
                <c:ptCount val="16"/>
                <c:pt idx="0">
                  <c:v>10</c:v>
                </c:pt>
                <c:pt idx="1">
                  <c:v>0</c:v>
                </c:pt>
                <c:pt idx="2">
                  <c:v>0</c:v>
                </c:pt>
                <c:pt idx="3">
                  <c:v>1</c:v>
                </c:pt>
                <c:pt idx="4">
                  <c:v>0</c:v>
                </c:pt>
                <c:pt idx="5">
                  <c:v>0</c:v>
                </c:pt>
                <c:pt idx="6">
                  <c:v>1</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(2)'!$U$3:$U$18</c:f>
              <c:numCache>
                <c:formatCode>General</c:formatCode>
                <c:ptCount val="16"/>
                <c:pt idx="0">
                  <c:v>6</c:v>
                </c:pt>
                <c:pt idx="1">
                  <c:v>0</c:v>
                </c:pt>
                <c:pt idx="2">
                  <c:v>1</c:v>
                </c:pt>
                <c:pt idx="3">
                  <c:v>0</c:v>
                </c:pt>
                <c:pt idx="4">
                  <c:v>0</c:v>
                </c:pt>
                <c:pt idx="5">
                  <c:v>6</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(2)'!$X$3:$X$18</c:f>
              <c:numCache>
                <c:formatCode>General</c:formatCode>
                <c:ptCount val="16"/>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'AnalyseMurDeGlace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'AnalyseMurDeGlace (2)'!$AA$3:$AA$18</c:f>
              <c:numCache>
                <c:formatCode>General</c:formatCode>
                <c:ptCount val="16"/>
                <c:pt idx="0">
                  <c:v>20</c:v>
                </c:pt>
                <c:pt idx="1">
                  <c:v>0</c:v>
                </c:pt>
                <c:pt idx="2">
                  <c:v>1</c:v>
                </c:pt>
                <c:pt idx="3">
                  <c:v>0</c:v>
                </c:pt>
                <c:pt idx="4">
                  <c:v>0</c:v>
                </c:pt>
                <c:pt idx="5">
                  <c:v>12</c:v>
                </c:pt>
                <c:pt idx="6">
                  <c:v>2</c:v>
                </c:pt>
                <c:pt idx="7">
                  <c:v>5</c:v>
                </c:pt>
                <c:pt idx="8">
                  <c:v>0</c:v>
                </c:pt>
                <c:pt idx="9">
                  <c:v>0</c:v>
                </c:pt>
                <c:pt idx="10">
                  <c:v>0</c:v>
                </c:pt>
                <c:pt idx="11">
                  <c:v>0</c:v>
                </c:pt>
                <c:pt idx="12">
                  <c:v>0</c:v>
                </c:pt>
                <c:pt idx="13">
                  <c:v>0</c:v>
                </c:pt>
                <c:pt idx="14">
                  <c:v>0</c:v>
                </c:pt>
                <c:pt idx="15">
                  <c:v>2</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AnalyseThermometre!$C$3:$C$18</c:f>
              <c:numCache>
                <c:formatCode>General</c:formatCode>
                <c:ptCount val="16"/>
                <c:pt idx="0">
                  <c:v>5</c:v>
                </c:pt>
                <c:pt idx="1">
                  <c:v>0</c:v>
                </c:pt>
                <c:pt idx="2">
                  <c:v>0</c:v>
                </c:pt>
                <c:pt idx="3">
                  <c:v>0</c:v>
                </c:pt>
                <c:pt idx="4">
                  <c:v>1</c:v>
                </c:pt>
                <c:pt idx="5">
                  <c:v>2</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AnalyseThermometre!$F$3:$F$18</c:f>
              <c:numCache>
                <c:formatCode>General</c:formatCode>
                <c:ptCount val="16"/>
                <c:pt idx="0">
                  <c:v>4</c:v>
                </c:pt>
                <c:pt idx="1">
                  <c:v>0</c:v>
                </c:pt>
                <c:pt idx="2">
                  <c:v>1</c:v>
                </c:pt>
                <c:pt idx="3">
                  <c:v>0</c:v>
                </c:pt>
                <c:pt idx="4">
                  <c:v>1</c:v>
                </c:pt>
                <c:pt idx="5">
                  <c:v>3</c:v>
                </c:pt>
                <c:pt idx="6">
                  <c:v>0</c:v>
                </c:pt>
                <c:pt idx="7">
                  <c:v>1</c:v>
                </c:pt>
                <c:pt idx="8">
                  <c:v>1</c:v>
                </c:pt>
                <c:pt idx="9">
                  <c:v>15</c:v>
                </c:pt>
                <c:pt idx="10">
                  <c:v>1</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AnalyseThermometre!$I$3:$I$18</c:f>
              <c:numCache>
                <c:formatCode>General</c:formatCode>
                <c:ptCount val="16"/>
                <c:pt idx="0">
                  <c:v>7</c:v>
                </c:pt>
                <c:pt idx="1">
                  <c:v>0</c:v>
                </c:pt>
                <c:pt idx="2">
                  <c:v>0</c:v>
                </c:pt>
                <c:pt idx="3">
                  <c:v>2</c:v>
                </c:pt>
                <c:pt idx="4">
                  <c:v>1</c:v>
                </c:pt>
                <c:pt idx="5">
                  <c:v>5</c:v>
                </c:pt>
                <c:pt idx="6">
                  <c:v>0</c:v>
                </c:pt>
                <c:pt idx="7">
                  <c:v>0</c:v>
                </c:pt>
                <c:pt idx="8">
                  <c:v>0</c:v>
                </c:pt>
                <c:pt idx="9">
                  <c:v>3</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AnalyseThermometre!$L$3:$L$18</c:f>
              <c:numCache>
                <c:formatCode>General</c:formatCode>
                <c:ptCount val="16"/>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AnalyseThermometre!$O$3:$O$18</c:f>
              <c:numCache>
                <c:formatCode>General</c:formatCode>
                <c:ptCount val="16"/>
                <c:pt idx="0">
                  <c:v>4</c:v>
                </c:pt>
                <c:pt idx="1">
                  <c:v>0</c:v>
                </c:pt>
                <c:pt idx="2">
                  <c:v>1</c:v>
                </c:pt>
                <c:pt idx="3">
                  <c:v>0</c:v>
                </c:pt>
                <c:pt idx="4">
                  <c:v>0</c:v>
                </c:pt>
                <c:pt idx="5">
                  <c:v>1</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AnalyseThermometre!$R$3:$R$18</c:f>
              <c:numCache>
                <c:formatCode>General</c:formatCode>
                <c:ptCount val="16"/>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AnalyseThermometre!$U$3:$U$18</c:f>
              <c:numCache>
                <c:formatCode>General</c:formatCode>
                <c:ptCount val="16"/>
                <c:pt idx="0">
                  <c:v>4</c:v>
                </c:pt>
                <c:pt idx="1">
                  <c:v>0</c:v>
                </c:pt>
                <c:pt idx="2">
                  <c:v>0</c:v>
                </c:pt>
                <c:pt idx="3">
                  <c:v>0</c:v>
                </c:pt>
                <c:pt idx="4">
                  <c:v>1</c:v>
                </c:pt>
                <c:pt idx="5">
                  <c:v>1</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AnalyseThermometre!$X$3:$X$18</c:f>
              <c:numCache>
                <c:formatCode>General</c:formatCode>
                <c:ptCount val="16"/>
                <c:pt idx="0">
                  <c:v>4</c:v>
                </c:pt>
                <c:pt idx="1">
                  <c:v>0</c:v>
                </c:pt>
                <c:pt idx="2">
                  <c:v>0</c:v>
                </c:pt>
                <c:pt idx="3">
                  <c:v>0</c:v>
                </c:pt>
                <c:pt idx="4">
                  <c:v>1</c:v>
                </c:pt>
                <c:pt idx="5">
                  <c:v>2</c:v>
                </c:pt>
                <c:pt idx="6">
                  <c:v>1</c:v>
                </c:pt>
                <c:pt idx="7">
                  <c:v>3</c:v>
                </c:pt>
                <c:pt idx="8">
                  <c:v>2</c:v>
                </c:pt>
                <c:pt idx="9">
                  <c:v>4</c:v>
                </c:pt>
                <c:pt idx="10">
                  <c:v>2</c:v>
                </c:pt>
                <c:pt idx="11">
                  <c:v>4</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AnalyseThermometre!$AA$3:$AA$18</c:f>
              <c:numCache>
                <c:formatCode>General</c:formatCode>
                <c:ptCount val="16"/>
                <c:pt idx="0">
                  <c:v>4</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AnalyseThermometre!$AD$3:$AD$18</c:f>
              <c:numCache>
                <c:formatCode>General</c:formatCode>
                <c:ptCount val="16"/>
                <c:pt idx="0">
                  <c:v>3</c:v>
                </c:pt>
                <c:pt idx="1">
                  <c:v>0</c:v>
                </c:pt>
                <c:pt idx="2">
                  <c:v>1</c:v>
                </c:pt>
                <c:pt idx="3">
                  <c:v>1</c:v>
                </c:pt>
                <c:pt idx="4">
                  <c:v>1</c:v>
                </c:pt>
                <c:pt idx="5">
                  <c:v>3</c:v>
                </c:pt>
                <c:pt idx="6">
                  <c:v>1</c:v>
                </c:pt>
                <c:pt idx="7">
                  <c:v>0</c:v>
                </c:pt>
                <c:pt idx="8">
                  <c:v>0</c:v>
                </c:pt>
                <c:pt idx="9">
                  <c:v>8</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AnalyseThermometre!$AG$3:$AG$18</c:f>
              <c:numCache>
                <c:formatCode>General</c:formatCode>
                <c:ptCount val="16"/>
                <c:pt idx="0">
                  <c:v>3</c:v>
                </c:pt>
                <c:pt idx="1">
                  <c:v>0</c:v>
                </c:pt>
                <c:pt idx="2">
                  <c:v>1</c:v>
                </c:pt>
                <c:pt idx="3">
                  <c:v>1</c:v>
                </c:pt>
                <c:pt idx="4">
                  <c:v>1</c:v>
                </c:pt>
                <c:pt idx="5">
                  <c:v>3</c:v>
                </c:pt>
                <c:pt idx="6">
                  <c:v>1</c:v>
                </c:pt>
                <c:pt idx="7">
                  <c:v>0</c:v>
                </c:pt>
                <c:pt idx="8">
                  <c:v>0</c:v>
                </c:pt>
                <c:pt idx="9">
                  <c:v>10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AnalyseThermometre!$AJ$3:$AJ$18</c:f>
              <c:numCache>
                <c:formatCode>General</c:formatCode>
                <c:ptCount val="16"/>
                <c:pt idx="0">
                  <c:v>6</c:v>
                </c:pt>
                <c:pt idx="1">
                  <c:v>0</c:v>
                </c:pt>
                <c:pt idx="2">
                  <c:v>1</c:v>
                </c:pt>
                <c:pt idx="3">
                  <c:v>0</c:v>
                </c:pt>
                <c:pt idx="4">
                  <c:v>1</c:v>
                </c:pt>
                <c:pt idx="5">
                  <c:v>3</c:v>
                </c:pt>
                <c:pt idx="6">
                  <c:v>0</c:v>
                </c:pt>
                <c:pt idx="7">
                  <c:v>4</c:v>
                </c:pt>
                <c:pt idx="8">
                  <c:v>2</c:v>
                </c:pt>
                <c:pt idx="9">
                  <c:v>12</c:v>
                </c:pt>
                <c:pt idx="10">
                  <c:v>2</c:v>
                </c:pt>
                <c:pt idx="11">
                  <c:v>2</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AnalyseThermometre!$AM$3:$AM$18</c:f>
              <c:numCache>
                <c:formatCode>General</c:formatCode>
                <c:ptCount val="16"/>
                <c:pt idx="0">
                  <c:v>4</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AnalyseThermometre!$AP$3:$AP$18</c:f>
              <c:numCache>
                <c:formatCode>General</c:formatCode>
                <c:ptCount val="16"/>
                <c:pt idx="0">
                  <c:v>5</c:v>
                </c:pt>
                <c:pt idx="1">
                  <c:v>0</c:v>
                </c:pt>
                <c:pt idx="2">
                  <c:v>2</c:v>
                </c:pt>
                <c:pt idx="3">
                  <c:v>1</c:v>
                </c:pt>
                <c:pt idx="4">
                  <c:v>2</c:v>
                </c:pt>
                <c:pt idx="5">
                  <c:v>7</c:v>
                </c:pt>
                <c:pt idx="6">
                  <c:v>2</c:v>
                </c:pt>
                <c:pt idx="7">
                  <c:v>1</c:v>
                </c:pt>
                <c:pt idx="8">
                  <c:v>1</c:v>
                </c:pt>
                <c:pt idx="9">
                  <c:v>12</c:v>
                </c:pt>
                <c:pt idx="10">
                  <c:v>2</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AnalyseThermometre!$AS$3:$AS$18</c:f>
              <c:numCache>
                <c:formatCode>General</c:formatCode>
                <c:ptCount val="16"/>
                <c:pt idx="0">
                  <c:v>5</c:v>
                </c:pt>
                <c:pt idx="1">
                  <c:v>0</c:v>
                </c:pt>
                <c:pt idx="2">
                  <c:v>1</c:v>
                </c:pt>
                <c:pt idx="3">
                  <c:v>1</c:v>
                </c:pt>
                <c:pt idx="4">
                  <c:v>0</c:v>
                </c:pt>
                <c:pt idx="5">
                  <c:v>6</c:v>
                </c:pt>
                <c:pt idx="6">
                  <c:v>2</c:v>
                </c:pt>
                <c:pt idx="7">
                  <c:v>0</c:v>
                </c:pt>
                <c:pt idx="8">
                  <c:v>0</c:v>
                </c:pt>
                <c:pt idx="9">
                  <c:v>17</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(2)'!$C$3:$C$18</c:f>
              <c:numCache>
                <c:formatCode>General</c:formatCode>
                <c:ptCount val="16"/>
                <c:pt idx="0">
                  <c:v>5</c:v>
                </c:pt>
                <c:pt idx="1">
                  <c:v>0</c:v>
                </c:pt>
                <c:pt idx="2">
                  <c:v>0</c:v>
                </c:pt>
                <c:pt idx="3">
                  <c:v>0</c:v>
                </c:pt>
                <c:pt idx="4">
                  <c:v>1</c:v>
                </c:pt>
                <c:pt idx="5">
                  <c:v>2</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(2)'!$F$3:$F$18</c:f>
              <c:numCache>
                <c:formatCode>General</c:formatCode>
                <c:ptCount val="16"/>
                <c:pt idx="0">
                  <c:v>4</c:v>
                </c:pt>
                <c:pt idx="1">
                  <c:v>0</c:v>
                </c:pt>
                <c:pt idx="2">
                  <c:v>1</c:v>
                </c:pt>
                <c:pt idx="3">
                  <c:v>0</c:v>
                </c:pt>
                <c:pt idx="4">
                  <c:v>1</c:v>
                </c:pt>
                <c:pt idx="5">
                  <c:v>3</c:v>
                </c:pt>
                <c:pt idx="6">
                  <c:v>0</c:v>
                </c:pt>
                <c:pt idx="7">
                  <c:v>1</c:v>
                </c:pt>
                <c:pt idx="8">
                  <c:v>1</c:v>
                </c:pt>
                <c:pt idx="9">
                  <c:v>15</c:v>
                </c:pt>
                <c:pt idx="10">
                  <c:v>1</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(2)'!$I$3:$I$18</c:f>
              <c:numCache>
                <c:formatCode>General</c:formatCode>
                <c:ptCount val="16"/>
                <c:pt idx="0">
                  <c:v>7</c:v>
                </c:pt>
                <c:pt idx="1">
                  <c:v>0</c:v>
                </c:pt>
                <c:pt idx="2">
                  <c:v>0</c:v>
                </c:pt>
                <c:pt idx="3">
                  <c:v>2</c:v>
                </c:pt>
                <c:pt idx="4">
                  <c:v>1</c:v>
                </c:pt>
                <c:pt idx="5">
                  <c:v>5</c:v>
                </c:pt>
                <c:pt idx="6">
                  <c:v>0</c:v>
                </c:pt>
                <c:pt idx="7">
                  <c:v>0</c:v>
                </c:pt>
                <c:pt idx="8">
                  <c:v>0</c:v>
                </c:pt>
                <c:pt idx="9">
                  <c:v>3</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(2)'!$L$3:$L$18</c:f>
              <c:numCache>
                <c:formatCode>General</c:formatCode>
                <c:ptCount val="16"/>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(2)'!$O$3:$O$18</c:f>
              <c:numCache>
                <c:formatCode>General</c:formatCode>
                <c:ptCount val="16"/>
                <c:pt idx="0">
                  <c:v>4</c:v>
                </c:pt>
                <c:pt idx="1">
                  <c:v>0</c:v>
                </c:pt>
                <c:pt idx="2">
                  <c:v>1</c:v>
                </c:pt>
                <c:pt idx="3">
                  <c:v>0</c:v>
                </c:pt>
                <c:pt idx="4">
                  <c:v>0</c:v>
                </c:pt>
                <c:pt idx="5">
                  <c:v>1</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(2)'!$R$3:$R$18</c:f>
              <c:numCache>
                <c:formatCode>General</c:formatCode>
                <c:ptCount val="16"/>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(2)'!$U$3:$U$18</c:f>
              <c:numCache>
                <c:formatCode>General</c:formatCode>
                <c:ptCount val="16"/>
                <c:pt idx="0">
                  <c:v>4</c:v>
                </c:pt>
                <c:pt idx="1">
                  <c:v>0</c:v>
                </c:pt>
                <c:pt idx="2">
                  <c:v>0</c:v>
                </c:pt>
                <c:pt idx="3">
                  <c:v>0</c:v>
                </c:pt>
                <c:pt idx="4">
                  <c:v>1</c:v>
                </c:pt>
                <c:pt idx="5">
                  <c:v>1</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(2)'!$X$3:$X$18</c:f>
              <c:numCache>
                <c:formatCode>General</c:formatCode>
                <c:ptCount val="16"/>
                <c:pt idx="0">
                  <c:v>4</c:v>
                </c:pt>
                <c:pt idx="1">
                  <c:v>0</c:v>
                </c:pt>
                <c:pt idx="2">
                  <c:v>0</c:v>
                </c:pt>
                <c:pt idx="3">
                  <c:v>0</c:v>
                </c:pt>
                <c:pt idx="4">
                  <c:v>1</c:v>
                </c:pt>
                <c:pt idx="5">
                  <c:v>2</c:v>
                </c:pt>
                <c:pt idx="6">
                  <c:v>1</c:v>
                </c:pt>
                <c:pt idx="7">
                  <c:v>3</c:v>
                </c:pt>
                <c:pt idx="8">
                  <c:v>2</c:v>
                </c:pt>
                <c:pt idx="9">
                  <c:v>4</c:v>
                </c:pt>
                <c:pt idx="10">
                  <c:v>2</c:v>
                </c:pt>
                <c:pt idx="11">
                  <c:v>4</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(2)'!$AA$3:$AA$18</c:f>
              <c:numCache>
                <c:formatCode>General</c:formatCode>
                <c:ptCount val="16"/>
                <c:pt idx="0">
                  <c:v>4</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(2)'!$AD$3:$AD$18</c:f>
              <c:numCache>
                <c:formatCode>General</c:formatCode>
                <c:ptCount val="16"/>
                <c:pt idx="0">
                  <c:v>3</c:v>
                </c:pt>
                <c:pt idx="1">
                  <c:v>0</c:v>
                </c:pt>
                <c:pt idx="2">
                  <c:v>1</c:v>
                </c:pt>
                <c:pt idx="3">
                  <c:v>1</c:v>
                </c:pt>
                <c:pt idx="4">
                  <c:v>1</c:v>
                </c:pt>
                <c:pt idx="5">
                  <c:v>3</c:v>
                </c:pt>
                <c:pt idx="6">
                  <c:v>1</c:v>
                </c:pt>
                <c:pt idx="7">
                  <c:v>0</c:v>
                </c:pt>
                <c:pt idx="8">
                  <c:v>0</c:v>
                </c:pt>
                <c:pt idx="9">
                  <c:v>8</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(2)'!$AG$3:$AG$18</c:f>
              <c:numCache>
                <c:formatCode>General</c:formatCode>
                <c:ptCount val="16"/>
                <c:pt idx="0">
                  <c:v>3</c:v>
                </c:pt>
                <c:pt idx="1">
                  <c:v>0</c:v>
                </c:pt>
                <c:pt idx="2">
                  <c:v>1</c:v>
                </c:pt>
                <c:pt idx="3">
                  <c:v>1</c:v>
                </c:pt>
                <c:pt idx="4">
                  <c:v>1</c:v>
                </c:pt>
                <c:pt idx="5">
                  <c:v>3</c:v>
                </c:pt>
                <c:pt idx="6">
                  <c:v>1</c:v>
                </c:pt>
                <c:pt idx="7">
                  <c:v>0</c:v>
                </c:pt>
                <c:pt idx="8">
                  <c:v>0</c:v>
                </c:pt>
                <c:pt idx="9">
                  <c:v>10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(2)'!$AJ$3:$AJ$18</c:f>
              <c:numCache>
                <c:formatCode>General</c:formatCode>
                <c:ptCount val="16"/>
                <c:pt idx="0">
                  <c:v>6</c:v>
                </c:pt>
                <c:pt idx="1">
                  <c:v>0</c:v>
                </c:pt>
                <c:pt idx="2">
                  <c:v>1</c:v>
                </c:pt>
                <c:pt idx="3">
                  <c:v>0</c:v>
                </c:pt>
                <c:pt idx="4">
                  <c:v>1</c:v>
                </c:pt>
                <c:pt idx="5">
                  <c:v>3</c:v>
                </c:pt>
                <c:pt idx="6">
                  <c:v>0</c:v>
                </c:pt>
                <c:pt idx="7">
                  <c:v>4</c:v>
                </c:pt>
                <c:pt idx="8">
                  <c:v>2</c:v>
                </c:pt>
                <c:pt idx="9">
                  <c:v>12</c:v>
                </c:pt>
                <c:pt idx="10">
                  <c:v>2</c:v>
                </c:pt>
                <c:pt idx="11">
                  <c:v>2</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(2)'!$AM$3:$AM$18</c:f>
              <c:numCache>
                <c:formatCode>General</c:formatCode>
                <c:ptCount val="16"/>
                <c:pt idx="0">
                  <c:v>4</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(2)'!$AP$3:$AP$18</c:f>
              <c:numCache>
                <c:formatCode>General</c:formatCode>
                <c:ptCount val="16"/>
                <c:pt idx="0">
                  <c:v>5</c:v>
                </c:pt>
                <c:pt idx="1">
                  <c:v>0</c:v>
                </c:pt>
                <c:pt idx="2">
                  <c:v>2</c:v>
                </c:pt>
                <c:pt idx="3">
                  <c:v>1</c:v>
                </c:pt>
                <c:pt idx="4">
                  <c:v>2</c:v>
                </c:pt>
                <c:pt idx="5">
                  <c:v>7</c:v>
                </c:pt>
                <c:pt idx="6">
                  <c:v>2</c:v>
                </c:pt>
                <c:pt idx="7">
                  <c:v>1</c:v>
                </c:pt>
                <c:pt idx="8">
                  <c:v>1</c:v>
                </c:pt>
                <c:pt idx="9">
                  <c:v>12</c:v>
                </c:pt>
                <c:pt idx="10">
                  <c:v>2</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'AnalyseThermometre (2)'!$B$3:$B$18</c:f>
              <c:strCache>
                <c:ptCount val="16"/>
                <c:pt idx="0">
                  <c:v>correcte</c:v>
                </c:pt>
                <c:pt idx="1">
                  <c:v>equivalente</c:v>
                </c:pt>
                <c:pt idx="2">
                  <c:v>saut-avant</c:v>
                </c:pt>
                <c:pt idx="3">
                  <c:v>inutile</c:v>
                </c:pt>
                <c:pt idx="4">
                  <c:v>non-optimale</c:v>
                </c:pt>
                <c:pt idx="5">
                  <c:v>erronee</c:v>
                </c:pt>
                <c:pt idx="6">
                  <c:v>rattapage</c:v>
                </c:pt>
                <c:pt idx="7">
                  <c:v>retour_arriere</c:v>
                </c:pt>
                <c:pt idx="8">
                  <c:v>rapprochement</c:v>
                </c:pt>
                <c:pt idx="9">
                  <c:v>stagnation</c:v>
                </c:pt>
                <c:pt idx="10">
                  <c:v>eloignement</c:v>
                </c:pt>
                <c:pt idx="11">
                  <c:v>manquante</c:v>
                </c:pt>
                <c:pt idx="12">
                  <c:v>autre-branche-de-resolution</c:v>
                </c:pt>
                <c:pt idx="13">
                  <c:v>intrusion</c:v>
                </c:pt>
                <c:pt idx="14">
                  <c:v>trop-tard</c:v>
                </c:pt>
                <c:pt idx="15">
                  <c:v>trop-tot</c:v>
                </c:pt>
              </c:strCache>
            </c:strRef>
          </c:cat>
          <c:val>
            <c:numRef>
              <c:f>'AnalyseThermometre (2)'!$AS$3:$AS$18</c:f>
              <c:numCache>
                <c:formatCode>General</c:formatCode>
                <c:ptCount val="16"/>
                <c:pt idx="0">
                  <c:v>5</c:v>
                </c:pt>
                <c:pt idx="1">
                  <c:v>0</c:v>
                </c:pt>
                <c:pt idx="2">
                  <c:v>1</c:v>
                </c:pt>
                <c:pt idx="3">
                  <c:v>1</c:v>
                </c:pt>
                <c:pt idx="4">
                  <c:v>0</c:v>
                </c:pt>
                <c:pt idx="5">
                  <c:v>6</c:v>
                </c:pt>
                <c:pt idx="6">
                  <c:v>2</c:v>
                </c:pt>
                <c:pt idx="7">
                  <c:v>0</c:v>
                </c:pt>
                <c:pt idx="8">
                  <c:v>0</c:v>
                </c:pt>
                <c:pt idx="9">
                  <c:v>17</c:v>
                </c:pt>
                <c:pt idx="10">
                  <c:v>0</c:v>
                </c:pt>
                <c:pt idx="11">
                  <c:v>0</c:v>
                </c:pt>
                <c:pt idx="12">
                  <c:v>0</c:v>
                </c:pt>
                <c:pt idx="13">
                  <c:v>0</c:v>
                </c:pt>
                <c:pt idx="14">
                  <c:v>0</c:v>
                </c:pt>
                <c:pt idx="15">
                  <c:v>0</c:v>
                </c:pt>
              </c:numCache>
            </c:numRef>
          </c:val>
        </c:ser>
        <c:dLbls>
          <c:showLegendKey val="0"/>
          <c:showVal val="0"/>
          <c:showCatName val="0"/>
          <c:showSerName val="0"/>
          <c:showPercent val="0"/>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png"/><Relationship Id="rId18"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17" Type="http://schemas.openxmlformats.org/officeDocument/2006/relationships/image" Target="../media/image8.pn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5" Type="http://schemas.openxmlformats.org/officeDocument/2006/relationships/image" Target="../media/image6.pn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chart" Target="../charts/chart12.xml"/><Relationship Id="rId21" Type="http://schemas.openxmlformats.org/officeDocument/2006/relationships/image" Target="../media/image21.png"/><Relationship Id="rId7" Type="http://schemas.openxmlformats.org/officeDocument/2006/relationships/chart" Target="../charts/chart16.xml"/><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chart" Target="../charts/chart11.xml"/><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11.png"/><Relationship Id="rId5" Type="http://schemas.openxmlformats.org/officeDocument/2006/relationships/chart" Target="../charts/chart14.xml"/><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3" Type="http://schemas.openxmlformats.org/officeDocument/2006/relationships/chart" Target="../charts/chart21.xml"/><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 Type="http://schemas.openxmlformats.org/officeDocument/2006/relationships/chart" Target="../charts/chart20.xml"/><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png"/><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45" Type="http://schemas.openxmlformats.org/officeDocument/2006/relationships/image" Target="../media/image52.png"/><Relationship Id="rId5" Type="http://schemas.openxmlformats.org/officeDocument/2006/relationships/chart" Target="../charts/chart23.xml"/><Relationship Id="rId15" Type="http://schemas.openxmlformats.org/officeDocument/2006/relationships/chart" Target="../charts/chart33.xml"/><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chart" Target="../charts/chart28.xml"/><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chart" Target="../charts/chart41.xml"/><Relationship Id="rId13" Type="http://schemas.openxmlformats.org/officeDocument/2006/relationships/chart" Target="../charts/chart46.xml"/><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3" Type="http://schemas.openxmlformats.org/officeDocument/2006/relationships/chart" Target="../charts/chart36.xml"/><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chart" Target="../charts/chart40.xml"/><Relationship Id="rId12" Type="http://schemas.openxmlformats.org/officeDocument/2006/relationships/chart" Target="../charts/chart45.xml"/><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 Type="http://schemas.openxmlformats.org/officeDocument/2006/relationships/chart" Target="../charts/chart35.xml"/><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png"/><Relationship Id="rId1" Type="http://schemas.openxmlformats.org/officeDocument/2006/relationships/chart" Target="../charts/chart34.xml"/><Relationship Id="rId6" Type="http://schemas.openxmlformats.org/officeDocument/2006/relationships/chart" Target="../charts/chart39.xml"/><Relationship Id="rId11" Type="http://schemas.openxmlformats.org/officeDocument/2006/relationships/chart" Target="../charts/chart44.xml"/><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45" Type="http://schemas.openxmlformats.org/officeDocument/2006/relationships/image" Target="../media/image52.png"/><Relationship Id="rId5" Type="http://schemas.openxmlformats.org/officeDocument/2006/relationships/chart" Target="../charts/chart38.xml"/><Relationship Id="rId15" Type="http://schemas.openxmlformats.org/officeDocument/2006/relationships/chart" Target="../charts/chart48.xml"/><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chart" Target="../charts/chart43.xml"/><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4" Type="http://schemas.openxmlformats.org/officeDocument/2006/relationships/chart" Target="../charts/chart37.xml"/><Relationship Id="rId9" Type="http://schemas.openxmlformats.org/officeDocument/2006/relationships/chart" Target="../charts/chart42.xml"/><Relationship Id="rId14" Type="http://schemas.openxmlformats.org/officeDocument/2006/relationships/chart" Target="../charts/chart47.xml"/><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xdr:from>
      <xdr:col>1</xdr:col>
      <xdr:colOff>9526</xdr:colOff>
      <xdr:row>18</xdr:row>
      <xdr:rowOff>180974</xdr:rowOff>
    </xdr:from>
    <xdr:to>
      <xdr:col>3</xdr:col>
      <xdr:colOff>514350</xdr:colOff>
      <xdr:row>30</xdr:row>
      <xdr:rowOff>9525</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0</xdr:rowOff>
    </xdr:from>
    <xdr:to>
      <xdr:col>6</xdr:col>
      <xdr:colOff>504824</xdr:colOff>
      <xdr:row>30</xdr:row>
      <xdr:rowOff>19051</xdr:rowOff>
    </xdr:to>
    <xdr:graphicFrame macro="">
      <xdr:nvGraphicFramePr>
        <xdr:cNvPr id="17" name="Graphique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19</xdr:row>
      <xdr:rowOff>0</xdr:rowOff>
    </xdr:from>
    <xdr:to>
      <xdr:col>9</xdr:col>
      <xdr:colOff>504824</xdr:colOff>
      <xdr:row>30</xdr:row>
      <xdr:rowOff>19051</xdr:rowOff>
    </xdr:to>
    <xdr:graphicFrame macro="">
      <xdr:nvGraphicFramePr>
        <xdr:cNvPr id="18" name="Graphique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12</xdr:col>
      <xdr:colOff>504824</xdr:colOff>
      <xdr:row>30</xdr:row>
      <xdr:rowOff>19051</xdr:rowOff>
    </xdr:to>
    <xdr:graphicFrame macro="">
      <xdr:nvGraphicFramePr>
        <xdr:cNvPr id="19" name="Graphique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19</xdr:row>
      <xdr:rowOff>0</xdr:rowOff>
    </xdr:from>
    <xdr:to>
      <xdr:col>15</xdr:col>
      <xdr:colOff>504824</xdr:colOff>
      <xdr:row>30</xdr:row>
      <xdr:rowOff>19051</xdr:rowOff>
    </xdr:to>
    <xdr:graphicFrame macro="">
      <xdr:nvGraphicFramePr>
        <xdr:cNvPr id="20" name="Graphique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19</xdr:row>
      <xdr:rowOff>0</xdr:rowOff>
    </xdr:from>
    <xdr:to>
      <xdr:col>18</xdr:col>
      <xdr:colOff>504824</xdr:colOff>
      <xdr:row>30</xdr:row>
      <xdr:rowOff>19051</xdr:rowOff>
    </xdr:to>
    <xdr:graphicFrame macro="">
      <xdr:nvGraphicFramePr>
        <xdr:cNvPr id="21" name="Graphique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19</xdr:row>
      <xdr:rowOff>0</xdr:rowOff>
    </xdr:from>
    <xdr:to>
      <xdr:col>21</xdr:col>
      <xdr:colOff>504824</xdr:colOff>
      <xdr:row>30</xdr:row>
      <xdr:rowOff>19051</xdr:rowOff>
    </xdr:to>
    <xdr:graphicFrame macro="">
      <xdr:nvGraphicFramePr>
        <xdr:cNvPr id="22" name="Graphique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19</xdr:row>
      <xdr:rowOff>0</xdr:rowOff>
    </xdr:from>
    <xdr:to>
      <xdr:col>24</xdr:col>
      <xdr:colOff>504824</xdr:colOff>
      <xdr:row>30</xdr:row>
      <xdr:rowOff>19051</xdr:rowOff>
    </xdr:to>
    <xdr:graphicFrame macro="">
      <xdr:nvGraphicFramePr>
        <xdr:cNvPr id="23" name="Graphique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0</xdr:colOff>
      <xdr:row>19</xdr:row>
      <xdr:rowOff>0</xdr:rowOff>
    </xdr:from>
    <xdr:to>
      <xdr:col>27</xdr:col>
      <xdr:colOff>504824</xdr:colOff>
      <xdr:row>30</xdr:row>
      <xdr:rowOff>19051</xdr:rowOff>
    </xdr:to>
    <xdr:graphicFrame macro="">
      <xdr:nvGraphicFramePr>
        <xdr:cNvPr id="24" name="Graphique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38100</xdr:colOff>
      <xdr:row>31</xdr:row>
      <xdr:rowOff>1</xdr:rowOff>
    </xdr:from>
    <xdr:to>
      <xdr:col>3</xdr:col>
      <xdr:colOff>543285</xdr:colOff>
      <xdr:row>42</xdr:row>
      <xdr:rowOff>152401</xdr:rowOff>
    </xdr:to>
    <xdr:pic>
      <xdr:nvPicPr>
        <xdr:cNvPr id="12" name="Image 11"/>
        <xdr:cNvPicPr>
          <a:picLocks noChangeAspect="1"/>
        </xdr:cNvPicPr>
      </xdr:nvPicPr>
      <xdr:blipFill>
        <a:blip xmlns:r="http://schemas.openxmlformats.org/officeDocument/2006/relationships" r:embed="rId10"/>
        <a:stretch>
          <a:fillRect/>
        </a:stretch>
      </xdr:blipFill>
      <xdr:spPr>
        <a:xfrm>
          <a:off x="38100" y="5715001"/>
          <a:ext cx="2029185" cy="2247900"/>
        </a:xfrm>
        <a:prstGeom prst="rect">
          <a:avLst/>
        </a:prstGeom>
      </xdr:spPr>
    </xdr:pic>
    <xdr:clientData/>
  </xdr:twoCellAnchor>
  <xdr:twoCellAnchor editAs="oneCell">
    <xdr:from>
      <xdr:col>4</xdr:col>
      <xdr:colOff>0</xdr:colOff>
      <xdr:row>31</xdr:row>
      <xdr:rowOff>0</xdr:rowOff>
    </xdr:from>
    <xdr:to>
      <xdr:col>6</xdr:col>
      <xdr:colOff>542925</xdr:colOff>
      <xdr:row>42</xdr:row>
      <xdr:rowOff>31402</xdr:rowOff>
    </xdr:to>
    <xdr:pic>
      <xdr:nvPicPr>
        <xdr:cNvPr id="13" name="Image 12"/>
        <xdr:cNvPicPr>
          <a:picLocks noChangeAspect="1"/>
        </xdr:cNvPicPr>
      </xdr:nvPicPr>
      <xdr:blipFill>
        <a:blip xmlns:r="http://schemas.openxmlformats.org/officeDocument/2006/relationships" r:embed="rId11"/>
        <a:stretch>
          <a:fillRect/>
        </a:stretch>
      </xdr:blipFill>
      <xdr:spPr>
        <a:xfrm>
          <a:off x="2286000" y="5715000"/>
          <a:ext cx="2066925" cy="2126902"/>
        </a:xfrm>
        <a:prstGeom prst="rect">
          <a:avLst/>
        </a:prstGeom>
      </xdr:spPr>
    </xdr:pic>
    <xdr:clientData/>
  </xdr:twoCellAnchor>
  <xdr:twoCellAnchor editAs="oneCell">
    <xdr:from>
      <xdr:col>7</xdr:col>
      <xdr:colOff>1</xdr:colOff>
      <xdr:row>31</xdr:row>
      <xdr:rowOff>1</xdr:rowOff>
    </xdr:from>
    <xdr:to>
      <xdr:col>9</xdr:col>
      <xdr:colOff>534535</xdr:colOff>
      <xdr:row>42</xdr:row>
      <xdr:rowOff>76201</xdr:rowOff>
    </xdr:to>
    <xdr:pic>
      <xdr:nvPicPr>
        <xdr:cNvPr id="14" name="Image 13"/>
        <xdr:cNvPicPr>
          <a:picLocks noChangeAspect="1"/>
        </xdr:cNvPicPr>
      </xdr:nvPicPr>
      <xdr:blipFill>
        <a:blip xmlns:r="http://schemas.openxmlformats.org/officeDocument/2006/relationships" r:embed="rId12"/>
        <a:stretch>
          <a:fillRect/>
        </a:stretch>
      </xdr:blipFill>
      <xdr:spPr>
        <a:xfrm>
          <a:off x="4572001" y="5715001"/>
          <a:ext cx="2058534" cy="2171700"/>
        </a:xfrm>
        <a:prstGeom prst="rect">
          <a:avLst/>
        </a:prstGeom>
      </xdr:spPr>
    </xdr:pic>
    <xdr:clientData/>
  </xdr:twoCellAnchor>
  <xdr:twoCellAnchor editAs="oneCell">
    <xdr:from>
      <xdr:col>10</xdr:col>
      <xdr:colOff>0</xdr:colOff>
      <xdr:row>31</xdr:row>
      <xdr:rowOff>0</xdr:rowOff>
    </xdr:from>
    <xdr:to>
      <xdr:col>12</xdr:col>
      <xdr:colOff>533400</xdr:colOff>
      <xdr:row>42</xdr:row>
      <xdr:rowOff>33729</xdr:rowOff>
    </xdr:to>
    <xdr:pic>
      <xdr:nvPicPr>
        <xdr:cNvPr id="15" name="Image 14"/>
        <xdr:cNvPicPr>
          <a:picLocks noChangeAspect="1"/>
        </xdr:cNvPicPr>
      </xdr:nvPicPr>
      <xdr:blipFill>
        <a:blip xmlns:r="http://schemas.openxmlformats.org/officeDocument/2006/relationships" r:embed="rId13"/>
        <a:stretch>
          <a:fillRect/>
        </a:stretch>
      </xdr:blipFill>
      <xdr:spPr>
        <a:xfrm>
          <a:off x="6858000" y="5715000"/>
          <a:ext cx="2057400" cy="2129229"/>
        </a:xfrm>
        <a:prstGeom prst="rect">
          <a:avLst/>
        </a:prstGeom>
      </xdr:spPr>
    </xdr:pic>
    <xdr:clientData/>
  </xdr:twoCellAnchor>
  <xdr:twoCellAnchor editAs="oneCell">
    <xdr:from>
      <xdr:col>19</xdr:col>
      <xdr:colOff>0</xdr:colOff>
      <xdr:row>31</xdr:row>
      <xdr:rowOff>0</xdr:rowOff>
    </xdr:from>
    <xdr:to>
      <xdr:col>21</xdr:col>
      <xdr:colOff>561975</xdr:colOff>
      <xdr:row>42</xdr:row>
      <xdr:rowOff>100263</xdr:rowOff>
    </xdr:to>
    <xdr:pic>
      <xdr:nvPicPr>
        <xdr:cNvPr id="25" name="Image 24"/>
        <xdr:cNvPicPr>
          <a:picLocks noChangeAspect="1"/>
        </xdr:cNvPicPr>
      </xdr:nvPicPr>
      <xdr:blipFill>
        <a:blip xmlns:r="http://schemas.openxmlformats.org/officeDocument/2006/relationships" r:embed="rId14"/>
        <a:stretch>
          <a:fillRect/>
        </a:stretch>
      </xdr:blipFill>
      <xdr:spPr>
        <a:xfrm>
          <a:off x="13716000" y="5715000"/>
          <a:ext cx="2085975" cy="2195763"/>
        </a:xfrm>
        <a:prstGeom prst="rect">
          <a:avLst/>
        </a:prstGeom>
      </xdr:spPr>
    </xdr:pic>
    <xdr:clientData/>
  </xdr:twoCellAnchor>
  <xdr:twoCellAnchor editAs="oneCell">
    <xdr:from>
      <xdr:col>22</xdr:col>
      <xdr:colOff>1</xdr:colOff>
      <xdr:row>31</xdr:row>
      <xdr:rowOff>1</xdr:rowOff>
    </xdr:from>
    <xdr:to>
      <xdr:col>24</xdr:col>
      <xdr:colOff>571501</xdr:colOff>
      <xdr:row>42</xdr:row>
      <xdr:rowOff>46775</xdr:rowOff>
    </xdr:to>
    <xdr:pic>
      <xdr:nvPicPr>
        <xdr:cNvPr id="26" name="Image 25"/>
        <xdr:cNvPicPr>
          <a:picLocks noChangeAspect="1"/>
        </xdr:cNvPicPr>
      </xdr:nvPicPr>
      <xdr:blipFill>
        <a:blip xmlns:r="http://schemas.openxmlformats.org/officeDocument/2006/relationships" r:embed="rId15"/>
        <a:stretch>
          <a:fillRect/>
        </a:stretch>
      </xdr:blipFill>
      <xdr:spPr>
        <a:xfrm>
          <a:off x="16002001" y="5715001"/>
          <a:ext cx="2095500" cy="2142274"/>
        </a:xfrm>
        <a:prstGeom prst="rect">
          <a:avLst/>
        </a:prstGeom>
      </xdr:spPr>
    </xdr:pic>
    <xdr:clientData/>
  </xdr:twoCellAnchor>
  <xdr:twoCellAnchor editAs="oneCell">
    <xdr:from>
      <xdr:col>25</xdr:col>
      <xdr:colOff>1</xdr:colOff>
      <xdr:row>31</xdr:row>
      <xdr:rowOff>1</xdr:rowOff>
    </xdr:from>
    <xdr:to>
      <xdr:col>27</xdr:col>
      <xdr:colOff>590551</xdr:colOff>
      <xdr:row>42</xdr:row>
      <xdr:rowOff>80470</xdr:rowOff>
    </xdr:to>
    <xdr:pic>
      <xdr:nvPicPr>
        <xdr:cNvPr id="27" name="Image 26"/>
        <xdr:cNvPicPr>
          <a:picLocks noChangeAspect="1"/>
        </xdr:cNvPicPr>
      </xdr:nvPicPr>
      <xdr:blipFill>
        <a:blip xmlns:r="http://schemas.openxmlformats.org/officeDocument/2006/relationships" r:embed="rId16"/>
        <a:stretch>
          <a:fillRect/>
        </a:stretch>
      </xdr:blipFill>
      <xdr:spPr>
        <a:xfrm>
          <a:off x="18288001" y="5715001"/>
          <a:ext cx="2114550" cy="2175969"/>
        </a:xfrm>
        <a:prstGeom prst="rect">
          <a:avLst/>
        </a:prstGeom>
      </xdr:spPr>
    </xdr:pic>
    <xdr:clientData/>
  </xdr:twoCellAnchor>
  <xdr:twoCellAnchor editAs="oneCell">
    <xdr:from>
      <xdr:col>16</xdr:col>
      <xdr:colOff>1</xdr:colOff>
      <xdr:row>31</xdr:row>
      <xdr:rowOff>0</xdr:rowOff>
    </xdr:from>
    <xdr:to>
      <xdr:col>18</xdr:col>
      <xdr:colOff>624711</xdr:colOff>
      <xdr:row>41</xdr:row>
      <xdr:rowOff>123825</xdr:rowOff>
    </xdr:to>
    <xdr:pic>
      <xdr:nvPicPr>
        <xdr:cNvPr id="28" name="Image 27"/>
        <xdr:cNvPicPr>
          <a:picLocks noChangeAspect="1"/>
        </xdr:cNvPicPr>
      </xdr:nvPicPr>
      <xdr:blipFill>
        <a:blip xmlns:r="http://schemas.openxmlformats.org/officeDocument/2006/relationships" r:embed="rId17"/>
        <a:stretch>
          <a:fillRect/>
        </a:stretch>
      </xdr:blipFill>
      <xdr:spPr>
        <a:xfrm>
          <a:off x="11430001" y="5715000"/>
          <a:ext cx="2148710" cy="2028825"/>
        </a:xfrm>
        <a:prstGeom prst="rect">
          <a:avLst/>
        </a:prstGeom>
      </xdr:spPr>
    </xdr:pic>
    <xdr:clientData/>
  </xdr:twoCellAnchor>
  <xdr:twoCellAnchor editAs="oneCell">
    <xdr:from>
      <xdr:col>13</xdr:col>
      <xdr:colOff>0</xdr:colOff>
      <xdr:row>31</xdr:row>
      <xdr:rowOff>1</xdr:rowOff>
    </xdr:from>
    <xdr:to>
      <xdr:col>15</xdr:col>
      <xdr:colOff>561109</xdr:colOff>
      <xdr:row>39</xdr:row>
      <xdr:rowOff>76201</xdr:rowOff>
    </xdr:to>
    <xdr:pic>
      <xdr:nvPicPr>
        <xdr:cNvPr id="29" name="Image 28"/>
        <xdr:cNvPicPr>
          <a:picLocks noChangeAspect="1"/>
        </xdr:cNvPicPr>
      </xdr:nvPicPr>
      <xdr:blipFill>
        <a:blip xmlns:r="http://schemas.openxmlformats.org/officeDocument/2006/relationships" r:embed="rId18"/>
        <a:stretch>
          <a:fillRect/>
        </a:stretch>
      </xdr:blipFill>
      <xdr:spPr>
        <a:xfrm>
          <a:off x="9144000" y="5715001"/>
          <a:ext cx="2085109" cy="1600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9526</xdr:colOff>
      <xdr:row>18</xdr:row>
      <xdr:rowOff>180974</xdr:rowOff>
    </xdr:from>
    <xdr:to>
      <xdr:col>3</xdr:col>
      <xdr:colOff>514350</xdr:colOff>
      <xdr:row>30</xdr:row>
      <xdr:rowOff>9525</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0</xdr:rowOff>
    </xdr:from>
    <xdr:to>
      <xdr:col>6</xdr:col>
      <xdr:colOff>504824</xdr:colOff>
      <xdr:row>30</xdr:row>
      <xdr:rowOff>19051</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19</xdr:row>
      <xdr:rowOff>0</xdr:rowOff>
    </xdr:from>
    <xdr:to>
      <xdr:col>9</xdr:col>
      <xdr:colOff>504824</xdr:colOff>
      <xdr:row>30</xdr:row>
      <xdr:rowOff>19051</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12</xdr:col>
      <xdr:colOff>504824</xdr:colOff>
      <xdr:row>30</xdr:row>
      <xdr:rowOff>19051</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19</xdr:row>
      <xdr:rowOff>0</xdr:rowOff>
    </xdr:from>
    <xdr:to>
      <xdr:col>15</xdr:col>
      <xdr:colOff>504824</xdr:colOff>
      <xdr:row>30</xdr:row>
      <xdr:rowOff>19051</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19</xdr:row>
      <xdr:rowOff>0</xdr:rowOff>
    </xdr:from>
    <xdr:to>
      <xdr:col>18</xdr:col>
      <xdr:colOff>504824</xdr:colOff>
      <xdr:row>30</xdr:row>
      <xdr:rowOff>19051</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19</xdr:row>
      <xdr:rowOff>0</xdr:rowOff>
    </xdr:from>
    <xdr:to>
      <xdr:col>21</xdr:col>
      <xdr:colOff>504824</xdr:colOff>
      <xdr:row>30</xdr:row>
      <xdr:rowOff>19051</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19</xdr:row>
      <xdr:rowOff>0</xdr:rowOff>
    </xdr:from>
    <xdr:to>
      <xdr:col>24</xdr:col>
      <xdr:colOff>504824</xdr:colOff>
      <xdr:row>30</xdr:row>
      <xdr:rowOff>19051</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0</xdr:colOff>
      <xdr:row>19</xdr:row>
      <xdr:rowOff>0</xdr:rowOff>
    </xdr:from>
    <xdr:to>
      <xdr:col>27</xdr:col>
      <xdr:colOff>504824</xdr:colOff>
      <xdr:row>30</xdr:row>
      <xdr:rowOff>19051</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0</xdr:colOff>
      <xdr:row>31</xdr:row>
      <xdr:rowOff>0</xdr:rowOff>
    </xdr:from>
    <xdr:to>
      <xdr:col>3</xdr:col>
      <xdr:colOff>568115</xdr:colOff>
      <xdr:row>42</xdr:row>
      <xdr:rowOff>19050</xdr:rowOff>
    </xdr:to>
    <xdr:pic>
      <xdr:nvPicPr>
        <xdr:cNvPr id="20" name="Image 19"/>
        <xdr:cNvPicPr>
          <a:picLocks noChangeAspect="1"/>
        </xdr:cNvPicPr>
      </xdr:nvPicPr>
      <xdr:blipFill>
        <a:blip xmlns:r="http://schemas.openxmlformats.org/officeDocument/2006/relationships" r:embed="rId10"/>
        <a:stretch>
          <a:fillRect/>
        </a:stretch>
      </xdr:blipFill>
      <xdr:spPr>
        <a:xfrm>
          <a:off x="981075" y="5905500"/>
          <a:ext cx="2092115" cy="2114550"/>
        </a:xfrm>
        <a:prstGeom prst="rect">
          <a:avLst/>
        </a:prstGeom>
      </xdr:spPr>
    </xdr:pic>
    <xdr:clientData/>
  </xdr:twoCellAnchor>
  <xdr:twoCellAnchor editAs="oneCell">
    <xdr:from>
      <xdr:col>4</xdr:col>
      <xdr:colOff>0</xdr:colOff>
      <xdr:row>41</xdr:row>
      <xdr:rowOff>0</xdr:rowOff>
    </xdr:from>
    <xdr:to>
      <xdr:col>6</xdr:col>
      <xdr:colOff>530501</xdr:colOff>
      <xdr:row>53</xdr:row>
      <xdr:rowOff>19050</xdr:rowOff>
    </xdr:to>
    <xdr:pic>
      <xdr:nvPicPr>
        <xdr:cNvPr id="21" name="Image 20"/>
        <xdr:cNvPicPr>
          <a:picLocks noChangeAspect="1"/>
        </xdr:cNvPicPr>
      </xdr:nvPicPr>
      <xdr:blipFill>
        <a:blip xmlns:r="http://schemas.openxmlformats.org/officeDocument/2006/relationships" r:embed="rId11"/>
        <a:stretch>
          <a:fillRect/>
        </a:stretch>
      </xdr:blipFill>
      <xdr:spPr>
        <a:xfrm>
          <a:off x="3267075" y="7810500"/>
          <a:ext cx="2054501" cy="2305050"/>
        </a:xfrm>
        <a:prstGeom prst="rect">
          <a:avLst/>
        </a:prstGeom>
      </xdr:spPr>
    </xdr:pic>
    <xdr:clientData/>
  </xdr:twoCellAnchor>
  <xdr:twoCellAnchor editAs="oneCell">
    <xdr:from>
      <xdr:col>4</xdr:col>
      <xdr:colOff>1</xdr:colOff>
      <xdr:row>31</xdr:row>
      <xdr:rowOff>1</xdr:rowOff>
    </xdr:from>
    <xdr:to>
      <xdr:col>6</xdr:col>
      <xdr:colOff>552451</xdr:colOff>
      <xdr:row>40</xdr:row>
      <xdr:rowOff>29085</xdr:rowOff>
    </xdr:to>
    <xdr:pic>
      <xdr:nvPicPr>
        <xdr:cNvPr id="22" name="Image 21"/>
        <xdr:cNvPicPr>
          <a:picLocks noChangeAspect="1"/>
        </xdr:cNvPicPr>
      </xdr:nvPicPr>
      <xdr:blipFill>
        <a:blip xmlns:r="http://schemas.openxmlformats.org/officeDocument/2006/relationships" r:embed="rId12"/>
        <a:stretch>
          <a:fillRect/>
        </a:stretch>
      </xdr:blipFill>
      <xdr:spPr>
        <a:xfrm>
          <a:off x="3267076" y="5905501"/>
          <a:ext cx="2076450" cy="1743584"/>
        </a:xfrm>
        <a:prstGeom prst="rect">
          <a:avLst/>
        </a:prstGeom>
      </xdr:spPr>
    </xdr:pic>
    <xdr:clientData/>
  </xdr:twoCellAnchor>
  <xdr:twoCellAnchor editAs="oneCell">
    <xdr:from>
      <xdr:col>7</xdr:col>
      <xdr:colOff>1</xdr:colOff>
      <xdr:row>31</xdr:row>
      <xdr:rowOff>0</xdr:rowOff>
    </xdr:from>
    <xdr:to>
      <xdr:col>9</xdr:col>
      <xdr:colOff>571501</xdr:colOff>
      <xdr:row>41</xdr:row>
      <xdr:rowOff>55307</xdr:rowOff>
    </xdr:to>
    <xdr:pic>
      <xdr:nvPicPr>
        <xdr:cNvPr id="23" name="Image 22"/>
        <xdr:cNvPicPr>
          <a:picLocks noChangeAspect="1"/>
        </xdr:cNvPicPr>
      </xdr:nvPicPr>
      <xdr:blipFill>
        <a:blip xmlns:r="http://schemas.openxmlformats.org/officeDocument/2006/relationships" r:embed="rId13"/>
        <a:stretch>
          <a:fillRect/>
        </a:stretch>
      </xdr:blipFill>
      <xdr:spPr>
        <a:xfrm>
          <a:off x="5553076" y="5905500"/>
          <a:ext cx="2095500" cy="1960307"/>
        </a:xfrm>
        <a:prstGeom prst="rect">
          <a:avLst/>
        </a:prstGeom>
      </xdr:spPr>
    </xdr:pic>
    <xdr:clientData/>
  </xdr:twoCellAnchor>
  <xdr:twoCellAnchor editAs="oneCell">
    <xdr:from>
      <xdr:col>10</xdr:col>
      <xdr:colOff>0</xdr:colOff>
      <xdr:row>31</xdr:row>
      <xdr:rowOff>0</xdr:rowOff>
    </xdr:from>
    <xdr:to>
      <xdr:col>12</xdr:col>
      <xdr:colOff>552450</xdr:colOff>
      <xdr:row>41</xdr:row>
      <xdr:rowOff>127270</xdr:rowOff>
    </xdr:to>
    <xdr:pic>
      <xdr:nvPicPr>
        <xdr:cNvPr id="24" name="Image 23"/>
        <xdr:cNvPicPr>
          <a:picLocks noChangeAspect="1"/>
        </xdr:cNvPicPr>
      </xdr:nvPicPr>
      <xdr:blipFill>
        <a:blip xmlns:r="http://schemas.openxmlformats.org/officeDocument/2006/relationships" r:embed="rId14"/>
        <a:stretch>
          <a:fillRect/>
        </a:stretch>
      </xdr:blipFill>
      <xdr:spPr>
        <a:xfrm>
          <a:off x="7839075" y="5905500"/>
          <a:ext cx="2076450" cy="2032270"/>
        </a:xfrm>
        <a:prstGeom prst="rect">
          <a:avLst/>
        </a:prstGeom>
      </xdr:spPr>
    </xdr:pic>
    <xdr:clientData/>
  </xdr:twoCellAnchor>
  <xdr:twoCellAnchor editAs="oneCell">
    <xdr:from>
      <xdr:col>13</xdr:col>
      <xdr:colOff>1</xdr:colOff>
      <xdr:row>31</xdr:row>
      <xdr:rowOff>1</xdr:rowOff>
    </xdr:from>
    <xdr:to>
      <xdr:col>15</xdr:col>
      <xdr:colOff>609601</xdr:colOff>
      <xdr:row>40</xdr:row>
      <xdr:rowOff>10204</xdr:rowOff>
    </xdr:to>
    <xdr:pic>
      <xdr:nvPicPr>
        <xdr:cNvPr id="25" name="Image 24"/>
        <xdr:cNvPicPr>
          <a:picLocks noChangeAspect="1"/>
        </xdr:cNvPicPr>
      </xdr:nvPicPr>
      <xdr:blipFill>
        <a:blip xmlns:r="http://schemas.openxmlformats.org/officeDocument/2006/relationships" r:embed="rId15"/>
        <a:stretch>
          <a:fillRect/>
        </a:stretch>
      </xdr:blipFill>
      <xdr:spPr>
        <a:xfrm>
          <a:off x="10125076" y="5905501"/>
          <a:ext cx="2133600" cy="1724703"/>
        </a:xfrm>
        <a:prstGeom prst="rect">
          <a:avLst/>
        </a:prstGeom>
      </xdr:spPr>
    </xdr:pic>
    <xdr:clientData/>
  </xdr:twoCellAnchor>
  <xdr:twoCellAnchor editAs="oneCell">
    <xdr:from>
      <xdr:col>13</xdr:col>
      <xdr:colOff>0</xdr:colOff>
      <xdr:row>41</xdr:row>
      <xdr:rowOff>0</xdr:rowOff>
    </xdr:from>
    <xdr:to>
      <xdr:col>15</xdr:col>
      <xdr:colOff>600075</xdr:colOff>
      <xdr:row>53</xdr:row>
      <xdr:rowOff>137241</xdr:rowOff>
    </xdr:to>
    <xdr:pic>
      <xdr:nvPicPr>
        <xdr:cNvPr id="26" name="Image 25"/>
        <xdr:cNvPicPr>
          <a:picLocks noChangeAspect="1"/>
        </xdr:cNvPicPr>
      </xdr:nvPicPr>
      <xdr:blipFill>
        <a:blip xmlns:r="http://schemas.openxmlformats.org/officeDocument/2006/relationships" r:embed="rId16"/>
        <a:stretch>
          <a:fillRect/>
        </a:stretch>
      </xdr:blipFill>
      <xdr:spPr>
        <a:xfrm>
          <a:off x="10125075" y="7810500"/>
          <a:ext cx="2124075" cy="2423241"/>
        </a:xfrm>
        <a:prstGeom prst="rect">
          <a:avLst/>
        </a:prstGeom>
      </xdr:spPr>
    </xdr:pic>
    <xdr:clientData/>
  </xdr:twoCellAnchor>
  <xdr:twoCellAnchor editAs="oneCell">
    <xdr:from>
      <xdr:col>16</xdr:col>
      <xdr:colOff>1</xdr:colOff>
      <xdr:row>31</xdr:row>
      <xdr:rowOff>0</xdr:rowOff>
    </xdr:from>
    <xdr:to>
      <xdr:col>18</xdr:col>
      <xdr:colOff>588921</xdr:colOff>
      <xdr:row>45</xdr:row>
      <xdr:rowOff>161925</xdr:rowOff>
    </xdr:to>
    <xdr:pic>
      <xdr:nvPicPr>
        <xdr:cNvPr id="27" name="Image 26"/>
        <xdr:cNvPicPr>
          <a:picLocks noChangeAspect="1"/>
        </xdr:cNvPicPr>
      </xdr:nvPicPr>
      <xdr:blipFill>
        <a:blip xmlns:r="http://schemas.openxmlformats.org/officeDocument/2006/relationships" r:embed="rId17"/>
        <a:stretch>
          <a:fillRect/>
        </a:stretch>
      </xdr:blipFill>
      <xdr:spPr>
        <a:xfrm>
          <a:off x="12411076" y="5905500"/>
          <a:ext cx="2112920" cy="2828925"/>
        </a:xfrm>
        <a:prstGeom prst="rect">
          <a:avLst/>
        </a:prstGeom>
      </xdr:spPr>
    </xdr:pic>
    <xdr:clientData/>
  </xdr:twoCellAnchor>
  <xdr:twoCellAnchor editAs="oneCell">
    <xdr:from>
      <xdr:col>19</xdr:col>
      <xdr:colOff>0</xdr:colOff>
      <xdr:row>31</xdr:row>
      <xdr:rowOff>1</xdr:rowOff>
    </xdr:from>
    <xdr:to>
      <xdr:col>21</xdr:col>
      <xdr:colOff>572667</xdr:colOff>
      <xdr:row>39</xdr:row>
      <xdr:rowOff>152401</xdr:rowOff>
    </xdr:to>
    <xdr:pic>
      <xdr:nvPicPr>
        <xdr:cNvPr id="28" name="Image 27"/>
        <xdr:cNvPicPr>
          <a:picLocks noChangeAspect="1"/>
        </xdr:cNvPicPr>
      </xdr:nvPicPr>
      <xdr:blipFill>
        <a:blip xmlns:r="http://schemas.openxmlformats.org/officeDocument/2006/relationships" r:embed="rId18"/>
        <a:stretch>
          <a:fillRect/>
        </a:stretch>
      </xdr:blipFill>
      <xdr:spPr>
        <a:xfrm>
          <a:off x="14697075" y="5905501"/>
          <a:ext cx="2096667" cy="1676400"/>
        </a:xfrm>
        <a:prstGeom prst="rect">
          <a:avLst/>
        </a:prstGeom>
      </xdr:spPr>
    </xdr:pic>
    <xdr:clientData/>
  </xdr:twoCellAnchor>
  <xdr:twoCellAnchor editAs="oneCell">
    <xdr:from>
      <xdr:col>19</xdr:col>
      <xdr:colOff>1</xdr:colOff>
      <xdr:row>41</xdr:row>
      <xdr:rowOff>0</xdr:rowOff>
    </xdr:from>
    <xdr:to>
      <xdr:col>21</xdr:col>
      <xdr:colOff>609601</xdr:colOff>
      <xdr:row>53</xdr:row>
      <xdr:rowOff>161365</xdr:rowOff>
    </xdr:to>
    <xdr:pic>
      <xdr:nvPicPr>
        <xdr:cNvPr id="29" name="Image 28"/>
        <xdr:cNvPicPr>
          <a:picLocks noChangeAspect="1"/>
        </xdr:cNvPicPr>
      </xdr:nvPicPr>
      <xdr:blipFill>
        <a:blip xmlns:r="http://schemas.openxmlformats.org/officeDocument/2006/relationships" r:embed="rId19"/>
        <a:stretch>
          <a:fillRect/>
        </a:stretch>
      </xdr:blipFill>
      <xdr:spPr>
        <a:xfrm>
          <a:off x="14697076" y="7810500"/>
          <a:ext cx="2133600" cy="2447365"/>
        </a:xfrm>
        <a:prstGeom prst="rect">
          <a:avLst/>
        </a:prstGeom>
      </xdr:spPr>
    </xdr:pic>
    <xdr:clientData/>
  </xdr:twoCellAnchor>
  <xdr:twoCellAnchor editAs="oneCell">
    <xdr:from>
      <xdr:col>22</xdr:col>
      <xdr:colOff>1</xdr:colOff>
      <xdr:row>31</xdr:row>
      <xdr:rowOff>0</xdr:rowOff>
    </xdr:from>
    <xdr:to>
      <xdr:col>24</xdr:col>
      <xdr:colOff>571501</xdr:colOff>
      <xdr:row>42</xdr:row>
      <xdr:rowOff>37325</xdr:rowOff>
    </xdr:to>
    <xdr:pic>
      <xdr:nvPicPr>
        <xdr:cNvPr id="30" name="Image 29"/>
        <xdr:cNvPicPr>
          <a:picLocks noChangeAspect="1"/>
        </xdr:cNvPicPr>
      </xdr:nvPicPr>
      <xdr:blipFill>
        <a:blip xmlns:r="http://schemas.openxmlformats.org/officeDocument/2006/relationships" r:embed="rId20"/>
        <a:stretch>
          <a:fillRect/>
        </a:stretch>
      </xdr:blipFill>
      <xdr:spPr>
        <a:xfrm>
          <a:off x="16983076" y="5905500"/>
          <a:ext cx="2095500" cy="2132825"/>
        </a:xfrm>
        <a:prstGeom prst="rect">
          <a:avLst/>
        </a:prstGeom>
      </xdr:spPr>
    </xdr:pic>
    <xdr:clientData/>
  </xdr:twoCellAnchor>
  <xdr:twoCellAnchor editAs="oneCell">
    <xdr:from>
      <xdr:col>25</xdr:col>
      <xdr:colOff>0</xdr:colOff>
      <xdr:row>31</xdr:row>
      <xdr:rowOff>0</xdr:rowOff>
    </xdr:from>
    <xdr:to>
      <xdr:col>27</xdr:col>
      <xdr:colOff>547568</xdr:colOff>
      <xdr:row>39</xdr:row>
      <xdr:rowOff>85725</xdr:rowOff>
    </xdr:to>
    <xdr:pic>
      <xdr:nvPicPr>
        <xdr:cNvPr id="31" name="Image 30"/>
        <xdr:cNvPicPr>
          <a:picLocks noChangeAspect="1"/>
        </xdr:cNvPicPr>
      </xdr:nvPicPr>
      <xdr:blipFill>
        <a:blip xmlns:r="http://schemas.openxmlformats.org/officeDocument/2006/relationships" r:embed="rId21"/>
        <a:stretch>
          <a:fillRect/>
        </a:stretch>
      </xdr:blipFill>
      <xdr:spPr>
        <a:xfrm>
          <a:off x="19269075" y="5905500"/>
          <a:ext cx="2071568" cy="1609725"/>
        </a:xfrm>
        <a:prstGeom prst="rect">
          <a:avLst/>
        </a:prstGeom>
      </xdr:spPr>
    </xdr:pic>
    <xdr:clientData/>
  </xdr:twoCellAnchor>
  <xdr:twoCellAnchor editAs="oneCell">
    <xdr:from>
      <xdr:col>25</xdr:col>
      <xdr:colOff>19051</xdr:colOff>
      <xdr:row>40</xdr:row>
      <xdr:rowOff>28575</xdr:rowOff>
    </xdr:from>
    <xdr:to>
      <xdr:col>27</xdr:col>
      <xdr:colOff>533401</xdr:colOff>
      <xdr:row>54</xdr:row>
      <xdr:rowOff>45502</xdr:rowOff>
    </xdr:to>
    <xdr:pic>
      <xdr:nvPicPr>
        <xdr:cNvPr id="32" name="Image 31"/>
        <xdr:cNvPicPr>
          <a:picLocks noChangeAspect="1"/>
        </xdr:cNvPicPr>
      </xdr:nvPicPr>
      <xdr:blipFill>
        <a:blip xmlns:r="http://schemas.openxmlformats.org/officeDocument/2006/relationships" r:embed="rId22"/>
        <a:stretch>
          <a:fillRect/>
        </a:stretch>
      </xdr:blipFill>
      <xdr:spPr>
        <a:xfrm>
          <a:off x="19288126" y="7648575"/>
          <a:ext cx="2038350" cy="26839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9526</xdr:colOff>
      <xdr:row>18</xdr:row>
      <xdr:rowOff>180974</xdr:rowOff>
    </xdr:from>
    <xdr:to>
      <xdr:col>3</xdr:col>
      <xdr:colOff>514350</xdr:colOff>
      <xdr:row>30</xdr:row>
      <xdr:rowOff>9525</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0</xdr:rowOff>
    </xdr:from>
    <xdr:to>
      <xdr:col>6</xdr:col>
      <xdr:colOff>504824</xdr:colOff>
      <xdr:row>30</xdr:row>
      <xdr:rowOff>19051</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19</xdr:row>
      <xdr:rowOff>0</xdr:rowOff>
    </xdr:from>
    <xdr:to>
      <xdr:col>9</xdr:col>
      <xdr:colOff>504824</xdr:colOff>
      <xdr:row>30</xdr:row>
      <xdr:rowOff>19051</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12</xdr:col>
      <xdr:colOff>504824</xdr:colOff>
      <xdr:row>30</xdr:row>
      <xdr:rowOff>19051</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19</xdr:row>
      <xdr:rowOff>0</xdr:rowOff>
    </xdr:from>
    <xdr:to>
      <xdr:col>15</xdr:col>
      <xdr:colOff>504824</xdr:colOff>
      <xdr:row>30</xdr:row>
      <xdr:rowOff>19051</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19</xdr:row>
      <xdr:rowOff>0</xdr:rowOff>
    </xdr:from>
    <xdr:to>
      <xdr:col>18</xdr:col>
      <xdr:colOff>504824</xdr:colOff>
      <xdr:row>30</xdr:row>
      <xdr:rowOff>19051</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19</xdr:row>
      <xdr:rowOff>0</xdr:rowOff>
    </xdr:from>
    <xdr:to>
      <xdr:col>21</xdr:col>
      <xdr:colOff>504824</xdr:colOff>
      <xdr:row>30</xdr:row>
      <xdr:rowOff>19051</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19</xdr:row>
      <xdr:rowOff>0</xdr:rowOff>
    </xdr:from>
    <xdr:to>
      <xdr:col>24</xdr:col>
      <xdr:colOff>504824</xdr:colOff>
      <xdr:row>30</xdr:row>
      <xdr:rowOff>19051</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0</xdr:colOff>
      <xdr:row>19</xdr:row>
      <xdr:rowOff>0</xdr:rowOff>
    </xdr:from>
    <xdr:to>
      <xdr:col>27</xdr:col>
      <xdr:colOff>504824</xdr:colOff>
      <xdr:row>30</xdr:row>
      <xdr:rowOff>19051</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19</xdr:row>
      <xdr:rowOff>0</xdr:rowOff>
    </xdr:from>
    <xdr:to>
      <xdr:col>30</xdr:col>
      <xdr:colOff>504824</xdr:colOff>
      <xdr:row>30</xdr:row>
      <xdr:rowOff>19051</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0</xdr:colOff>
      <xdr:row>19</xdr:row>
      <xdr:rowOff>0</xdr:rowOff>
    </xdr:from>
    <xdr:to>
      <xdr:col>33</xdr:col>
      <xdr:colOff>504824</xdr:colOff>
      <xdr:row>30</xdr:row>
      <xdr:rowOff>19051</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34</xdr:col>
      <xdr:colOff>0</xdr:colOff>
      <xdr:row>19</xdr:row>
      <xdr:rowOff>0</xdr:rowOff>
    </xdr:from>
    <xdr:to>
      <xdr:col>36</xdr:col>
      <xdr:colOff>504824</xdr:colOff>
      <xdr:row>30</xdr:row>
      <xdr:rowOff>19051</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0</xdr:colOff>
      <xdr:row>19</xdr:row>
      <xdr:rowOff>0</xdr:rowOff>
    </xdr:from>
    <xdr:to>
      <xdr:col>39</xdr:col>
      <xdr:colOff>504824</xdr:colOff>
      <xdr:row>30</xdr:row>
      <xdr:rowOff>19051</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0</xdr:colOff>
      <xdr:row>19</xdr:row>
      <xdr:rowOff>0</xdr:rowOff>
    </xdr:from>
    <xdr:to>
      <xdr:col>42</xdr:col>
      <xdr:colOff>504824</xdr:colOff>
      <xdr:row>30</xdr:row>
      <xdr:rowOff>19051</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43</xdr:col>
      <xdr:colOff>0</xdr:colOff>
      <xdr:row>19</xdr:row>
      <xdr:rowOff>0</xdr:rowOff>
    </xdr:from>
    <xdr:to>
      <xdr:col>45</xdr:col>
      <xdr:colOff>504824</xdr:colOff>
      <xdr:row>30</xdr:row>
      <xdr:rowOff>19051</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xdr:col>
      <xdr:colOff>57150</xdr:colOff>
      <xdr:row>40</xdr:row>
      <xdr:rowOff>19050</xdr:rowOff>
    </xdr:from>
    <xdr:to>
      <xdr:col>3</xdr:col>
      <xdr:colOff>637859</xdr:colOff>
      <xdr:row>46</xdr:row>
      <xdr:rowOff>57150</xdr:rowOff>
    </xdr:to>
    <xdr:pic>
      <xdr:nvPicPr>
        <xdr:cNvPr id="28" name="Image 27"/>
        <xdr:cNvPicPr>
          <a:picLocks noChangeAspect="1"/>
        </xdr:cNvPicPr>
      </xdr:nvPicPr>
      <xdr:blipFill>
        <a:blip xmlns:r="http://schemas.openxmlformats.org/officeDocument/2006/relationships" r:embed="rId16"/>
        <a:stretch>
          <a:fillRect/>
        </a:stretch>
      </xdr:blipFill>
      <xdr:spPr>
        <a:xfrm>
          <a:off x="57150" y="7448550"/>
          <a:ext cx="2104709" cy="1181100"/>
        </a:xfrm>
        <a:prstGeom prst="rect">
          <a:avLst/>
        </a:prstGeom>
      </xdr:spPr>
    </xdr:pic>
    <xdr:clientData/>
  </xdr:twoCellAnchor>
  <xdr:twoCellAnchor editAs="oneCell">
    <xdr:from>
      <xdr:col>1</xdr:col>
      <xdr:colOff>38100</xdr:colOff>
      <xdr:row>31</xdr:row>
      <xdr:rowOff>9526</xdr:rowOff>
    </xdr:from>
    <xdr:to>
      <xdr:col>3</xdr:col>
      <xdr:colOff>599465</xdr:colOff>
      <xdr:row>39</xdr:row>
      <xdr:rowOff>47626</xdr:rowOff>
    </xdr:to>
    <xdr:pic>
      <xdr:nvPicPr>
        <xdr:cNvPr id="29" name="Image 28"/>
        <xdr:cNvPicPr>
          <a:picLocks noChangeAspect="1"/>
        </xdr:cNvPicPr>
      </xdr:nvPicPr>
      <xdr:blipFill>
        <a:blip xmlns:r="http://schemas.openxmlformats.org/officeDocument/2006/relationships" r:embed="rId17"/>
        <a:stretch>
          <a:fillRect/>
        </a:stretch>
      </xdr:blipFill>
      <xdr:spPr>
        <a:xfrm>
          <a:off x="38100" y="5724526"/>
          <a:ext cx="2085365" cy="1562100"/>
        </a:xfrm>
        <a:prstGeom prst="rect">
          <a:avLst/>
        </a:prstGeom>
      </xdr:spPr>
    </xdr:pic>
    <xdr:clientData/>
  </xdr:twoCellAnchor>
  <xdr:twoCellAnchor editAs="oneCell">
    <xdr:from>
      <xdr:col>4</xdr:col>
      <xdr:colOff>0</xdr:colOff>
      <xdr:row>31</xdr:row>
      <xdr:rowOff>1</xdr:rowOff>
    </xdr:from>
    <xdr:to>
      <xdr:col>6</xdr:col>
      <xdr:colOff>542925</xdr:colOff>
      <xdr:row>43</xdr:row>
      <xdr:rowOff>12731</xdr:rowOff>
    </xdr:to>
    <xdr:pic>
      <xdr:nvPicPr>
        <xdr:cNvPr id="32" name="Image 31"/>
        <xdr:cNvPicPr>
          <a:picLocks noChangeAspect="1"/>
        </xdr:cNvPicPr>
      </xdr:nvPicPr>
      <xdr:blipFill>
        <a:blip xmlns:r="http://schemas.openxmlformats.org/officeDocument/2006/relationships" r:embed="rId18"/>
        <a:stretch>
          <a:fillRect/>
        </a:stretch>
      </xdr:blipFill>
      <xdr:spPr>
        <a:xfrm>
          <a:off x="2286000" y="5715001"/>
          <a:ext cx="2066925" cy="2298730"/>
        </a:xfrm>
        <a:prstGeom prst="rect">
          <a:avLst/>
        </a:prstGeom>
      </xdr:spPr>
    </xdr:pic>
    <xdr:clientData/>
  </xdr:twoCellAnchor>
  <xdr:twoCellAnchor editAs="oneCell">
    <xdr:from>
      <xdr:col>4</xdr:col>
      <xdr:colOff>1</xdr:colOff>
      <xdr:row>44</xdr:row>
      <xdr:rowOff>0</xdr:rowOff>
    </xdr:from>
    <xdr:to>
      <xdr:col>6</xdr:col>
      <xdr:colOff>572966</xdr:colOff>
      <xdr:row>51</xdr:row>
      <xdr:rowOff>123825</xdr:rowOff>
    </xdr:to>
    <xdr:pic>
      <xdr:nvPicPr>
        <xdr:cNvPr id="33" name="Image 32"/>
        <xdr:cNvPicPr>
          <a:picLocks noChangeAspect="1"/>
        </xdr:cNvPicPr>
      </xdr:nvPicPr>
      <xdr:blipFill>
        <a:blip xmlns:r="http://schemas.openxmlformats.org/officeDocument/2006/relationships" r:embed="rId19"/>
        <a:stretch>
          <a:fillRect/>
        </a:stretch>
      </xdr:blipFill>
      <xdr:spPr>
        <a:xfrm>
          <a:off x="2286001" y="8191500"/>
          <a:ext cx="2096965" cy="1457325"/>
        </a:xfrm>
        <a:prstGeom prst="rect">
          <a:avLst/>
        </a:prstGeom>
      </xdr:spPr>
    </xdr:pic>
    <xdr:clientData/>
  </xdr:twoCellAnchor>
  <xdr:twoCellAnchor editAs="oneCell">
    <xdr:from>
      <xdr:col>7</xdr:col>
      <xdr:colOff>1</xdr:colOff>
      <xdr:row>31</xdr:row>
      <xdr:rowOff>1</xdr:rowOff>
    </xdr:from>
    <xdr:to>
      <xdr:col>9</xdr:col>
      <xdr:colOff>535460</xdr:colOff>
      <xdr:row>41</xdr:row>
      <xdr:rowOff>0</xdr:rowOff>
    </xdr:to>
    <xdr:pic>
      <xdr:nvPicPr>
        <xdr:cNvPr id="34" name="Image 33"/>
        <xdr:cNvPicPr>
          <a:picLocks noChangeAspect="1"/>
        </xdr:cNvPicPr>
      </xdr:nvPicPr>
      <xdr:blipFill>
        <a:blip xmlns:r="http://schemas.openxmlformats.org/officeDocument/2006/relationships" r:embed="rId20"/>
        <a:stretch>
          <a:fillRect/>
        </a:stretch>
      </xdr:blipFill>
      <xdr:spPr>
        <a:xfrm>
          <a:off x="4572001" y="5715001"/>
          <a:ext cx="2059459" cy="1904999"/>
        </a:xfrm>
        <a:prstGeom prst="rect">
          <a:avLst/>
        </a:prstGeom>
      </xdr:spPr>
    </xdr:pic>
    <xdr:clientData/>
  </xdr:twoCellAnchor>
  <xdr:twoCellAnchor editAs="oneCell">
    <xdr:from>
      <xdr:col>10</xdr:col>
      <xdr:colOff>0</xdr:colOff>
      <xdr:row>31</xdr:row>
      <xdr:rowOff>0</xdr:rowOff>
    </xdr:from>
    <xdr:to>
      <xdr:col>12</xdr:col>
      <xdr:colOff>540990</xdr:colOff>
      <xdr:row>40</xdr:row>
      <xdr:rowOff>180975</xdr:rowOff>
    </xdr:to>
    <xdr:pic>
      <xdr:nvPicPr>
        <xdr:cNvPr id="36" name="Image 35"/>
        <xdr:cNvPicPr>
          <a:picLocks noChangeAspect="1"/>
        </xdr:cNvPicPr>
      </xdr:nvPicPr>
      <xdr:blipFill>
        <a:blip xmlns:r="http://schemas.openxmlformats.org/officeDocument/2006/relationships" r:embed="rId21"/>
        <a:stretch>
          <a:fillRect/>
        </a:stretch>
      </xdr:blipFill>
      <xdr:spPr>
        <a:xfrm>
          <a:off x="6858000" y="5715000"/>
          <a:ext cx="2064990" cy="1895475"/>
        </a:xfrm>
        <a:prstGeom prst="rect">
          <a:avLst/>
        </a:prstGeom>
      </xdr:spPr>
    </xdr:pic>
    <xdr:clientData/>
  </xdr:twoCellAnchor>
  <xdr:twoCellAnchor editAs="oneCell">
    <xdr:from>
      <xdr:col>10</xdr:col>
      <xdr:colOff>1</xdr:colOff>
      <xdr:row>42</xdr:row>
      <xdr:rowOff>0</xdr:rowOff>
    </xdr:from>
    <xdr:to>
      <xdr:col>12</xdr:col>
      <xdr:colOff>590551</xdr:colOff>
      <xdr:row>44</xdr:row>
      <xdr:rowOff>95735</xdr:rowOff>
    </xdr:to>
    <xdr:pic>
      <xdr:nvPicPr>
        <xdr:cNvPr id="37" name="Image 36"/>
        <xdr:cNvPicPr>
          <a:picLocks noChangeAspect="1"/>
        </xdr:cNvPicPr>
      </xdr:nvPicPr>
      <xdr:blipFill>
        <a:blip xmlns:r="http://schemas.openxmlformats.org/officeDocument/2006/relationships" r:embed="rId22"/>
        <a:stretch>
          <a:fillRect/>
        </a:stretch>
      </xdr:blipFill>
      <xdr:spPr>
        <a:xfrm>
          <a:off x="6858001" y="7810500"/>
          <a:ext cx="2114550" cy="476735"/>
        </a:xfrm>
        <a:prstGeom prst="rect">
          <a:avLst/>
        </a:prstGeom>
      </xdr:spPr>
    </xdr:pic>
    <xdr:clientData/>
  </xdr:twoCellAnchor>
  <xdr:twoCellAnchor editAs="oneCell">
    <xdr:from>
      <xdr:col>12</xdr:col>
      <xdr:colOff>761999</xdr:colOff>
      <xdr:row>31</xdr:row>
      <xdr:rowOff>0</xdr:rowOff>
    </xdr:from>
    <xdr:to>
      <xdr:col>15</xdr:col>
      <xdr:colOff>569856</xdr:colOff>
      <xdr:row>43</xdr:row>
      <xdr:rowOff>95250</xdr:rowOff>
    </xdr:to>
    <xdr:pic>
      <xdr:nvPicPr>
        <xdr:cNvPr id="38" name="Image 37"/>
        <xdr:cNvPicPr>
          <a:picLocks noChangeAspect="1"/>
        </xdr:cNvPicPr>
      </xdr:nvPicPr>
      <xdr:blipFill>
        <a:blip xmlns:r="http://schemas.openxmlformats.org/officeDocument/2006/relationships" r:embed="rId23"/>
        <a:stretch>
          <a:fillRect/>
        </a:stretch>
      </xdr:blipFill>
      <xdr:spPr>
        <a:xfrm>
          <a:off x="9143999" y="5715000"/>
          <a:ext cx="2093857" cy="2381250"/>
        </a:xfrm>
        <a:prstGeom prst="rect">
          <a:avLst/>
        </a:prstGeom>
      </xdr:spPr>
    </xdr:pic>
    <xdr:clientData/>
  </xdr:twoCellAnchor>
  <xdr:twoCellAnchor editAs="oneCell">
    <xdr:from>
      <xdr:col>16</xdr:col>
      <xdr:colOff>0</xdr:colOff>
      <xdr:row>31</xdr:row>
      <xdr:rowOff>0</xdr:rowOff>
    </xdr:from>
    <xdr:to>
      <xdr:col>18</xdr:col>
      <xdr:colOff>544871</xdr:colOff>
      <xdr:row>35</xdr:row>
      <xdr:rowOff>104775</xdr:rowOff>
    </xdr:to>
    <xdr:pic>
      <xdr:nvPicPr>
        <xdr:cNvPr id="40" name="Image 39"/>
        <xdr:cNvPicPr>
          <a:picLocks noChangeAspect="1"/>
        </xdr:cNvPicPr>
      </xdr:nvPicPr>
      <xdr:blipFill>
        <a:blip xmlns:r="http://schemas.openxmlformats.org/officeDocument/2006/relationships" r:embed="rId24"/>
        <a:stretch>
          <a:fillRect/>
        </a:stretch>
      </xdr:blipFill>
      <xdr:spPr>
        <a:xfrm>
          <a:off x="11430000" y="5715000"/>
          <a:ext cx="2068871" cy="866775"/>
        </a:xfrm>
        <a:prstGeom prst="rect">
          <a:avLst/>
        </a:prstGeom>
      </xdr:spPr>
    </xdr:pic>
    <xdr:clientData/>
  </xdr:twoCellAnchor>
  <xdr:twoCellAnchor editAs="oneCell">
    <xdr:from>
      <xdr:col>16</xdr:col>
      <xdr:colOff>0</xdr:colOff>
      <xdr:row>37</xdr:row>
      <xdr:rowOff>0</xdr:rowOff>
    </xdr:from>
    <xdr:to>
      <xdr:col>18</xdr:col>
      <xdr:colOff>640013</xdr:colOff>
      <xdr:row>39</xdr:row>
      <xdr:rowOff>95250</xdr:rowOff>
    </xdr:to>
    <xdr:pic>
      <xdr:nvPicPr>
        <xdr:cNvPr id="41" name="Image 40"/>
        <xdr:cNvPicPr>
          <a:picLocks noChangeAspect="1"/>
        </xdr:cNvPicPr>
      </xdr:nvPicPr>
      <xdr:blipFill>
        <a:blip xmlns:r="http://schemas.openxmlformats.org/officeDocument/2006/relationships" r:embed="rId25"/>
        <a:stretch>
          <a:fillRect/>
        </a:stretch>
      </xdr:blipFill>
      <xdr:spPr>
        <a:xfrm>
          <a:off x="11430000" y="6858000"/>
          <a:ext cx="2164013" cy="476250"/>
        </a:xfrm>
        <a:prstGeom prst="rect">
          <a:avLst/>
        </a:prstGeom>
      </xdr:spPr>
    </xdr:pic>
    <xdr:clientData/>
  </xdr:twoCellAnchor>
  <xdr:twoCellAnchor editAs="oneCell">
    <xdr:from>
      <xdr:col>19</xdr:col>
      <xdr:colOff>1</xdr:colOff>
      <xdr:row>31</xdr:row>
      <xdr:rowOff>0</xdr:rowOff>
    </xdr:from>
    <xdr:to>
      <xdr:col>21</xdr:col>
      <xdr:colOff>561975</xdr:colOff>
      <xdr:row>39</xdr:row>
      <xdr:rowOff>61867</xdr:rowOff>
    </xdr:to>
    <xdr:pic>
      <xdr:nvPicPr>
        <xdr:cNvPr id="42" name="Image 41"/>
        <xdr:cNvPicPr>
          <a:picLocks noChangeAspect="1"/>
        </xdr:cNvPicPr>
      </xdr:nvPicPr>
      <xdr:blipFill>
        <a:blip xmlns:r="http://schemas.openxmlformats.org/officeDocument/2006/relationships" r:embed="rId26"/>
        <a:stretch>
          <a:fillRect/>
        </a:stretch>
      </xdr:blipFill>
      <xdr:spPr>
        <a:xfrm>
          <a:off x="13716001" y="5715000"/>
          <a:ext cx="2085974" cy="1585867"/>
        </a:xfrm>
        <a:prstGeom prst="rect">
          <a:avLst/>
        </a:prstGeom>
      </xdr:spPr>
    </xdr:pic>
    <xdr:clientData/>
  </xdr:twoCellAnchor>
  <xdr:twoCellAnchor editAs="oneCell">
    <xdr:from>
      <xdr:col>19</xdr:col>
      <xdr:colOff>0</xdr:colOff>
      <xdr:row>40</xdr:row>
      <xdr:rowOff>1</xdr:rowOff>
    </xdr:from>
    <xdr:to>
      <xdr:col>21</xdr:col>
      <xdr:colOff>594491</xdr:colOff>
      <xdr:row>44</xdr:row>
      <xdr:rowOff>57151</xdr:rowOff>
    </xdr:to>
    <xdr:pic>
      <xdr:nvPicPr>
        <xdr:cNvPr id="43" name="Image 42"/>
        <xdr:cNvPicPr>
          <a:picLocks noChangeAspect="1"/>
        </xdr:cNvPicPr>
      </xdr:nvPicPr>
      <xdr:blipFill>
        <a:blip xmlns:r="http://schemas.openxmlformats.org/officeDocument/2006/relationships" r:embed="rId27"/>
        <a:stretch>
          <a:fillRect/>
        </a:stretch>
      </xdr:blipFill>
      <xdr:spPr>
        <a:xfrm>
          <a:off x="13716000" y="7429501"/>
          <a:ext cx="2118491" cy="819150"/>
        </a:xfrm>
        <a:prstGeom prst="rect">
          <a:avLst/>
        </a:prstGeom>
      </xdr:spPr>
    </xdr:pic>
    <xdr:clientData/>
  </xdr:twoCellAnchor>
  <xdr:twoCellAnchor editAs="oneCell">
    <xdr:from>
      <xdr:col>13</xdr:col>
      <xdr:colOff>0</xdr:colOff>
      <xdr:row>44</xdr:row>
      <xdr:rowOff>0</xdr:rowOff>
    </xdr:from>
    <xdr:to>
      <xdr:col>15</xdr:col>
      <xdr:colOff>574114</xdr:colOff>
      <xdr:row>50</xdr:row>
      <xdr:rowOff>47625</xdr:rowOff>
    </xdr:to>
    <xdr:pic>
      <xdr:nvPicPr>
        <xdr:cNvPr id="44" name="Image 43"/>
        <xdr:cNvPicPr>
          <a:picLocks noChangeAspect="1"/>
        </xdr:cNvPicPr>
      </xdr:nvPicPr>
      <xdr:blipFill>
        <a:blip xmlns:r="http://schemas.openxmlformats.org/officeDocument/2006/relationships" r:embed="rId28"/>
        <a:stretch>
          <a:fillRect/>
        </a:stretch>
      </xdr:blipFill>
      <xdr:spPr>
        <a:xfrm>
          <a:off x="9144000" y="8191500"/>
          <a:ext cx="2098114" cy="1190625"/>
        </a:xfrm>
        <a:prstGeom prst="rect">
          <a:avLst/>
        </a:prstGeom>
      </xdr:spPr>
    </xdr:pic>
    <xdr:clientData/>
  </xdr:twoCellAnchor>
  <xdr:twoCellAnchor editAs="oneCell">
    <xdr:from>
      <xdr:col>7</xdr:col>
      <xdr:colOff>0</xdr:colOff>
      <xdr:row>42</xdr:row>
      <xdr:rowOff>0</xdr:rowOff>
    </xdr:from>
    <xdr:to>
      <xdr:col>9</xdr:col>
      <xdr:colOff>520749</xdr:colOff>
      <xdr:row>52</xdr:row>
      <xdr:rowOff>171450</xdr:rowOff>
    </xdr:to>
    <xdr:pic>
      <xdr:nvPicPr>
        <xdr:cNvPr id="45" name="Image 44"/>
        <xdr:cNvPicPr>
          <a:picLocks noChangeAspect="1"/>
        </xdr:cNvPicPr>
      </xdr:nvPicPr>
      <xdr:blipFill>
        <a:blip xmlns:r="http://schemas.openxmlformats.org/officeDocument/2006/relationships" r:embed="rId29"/>
        <a:stretch>
          <a:fillRect/>
        </a:stretch>
      </xdr:blipFill>
      <xdr:spPr>
        <a:xfrm>
          <a:off x="4572000" y="7810500"/>
          <a:ext cx="2044749" cy="2076450"/>
        </a:xfrm>
        <a:prstGeom prst="rect">
          <a:avLst/>
        </a:prstGeom>
      </xdr:spPr>
    </xdr:pic>
    <xdr:clientData/>
  </xdr:twoCellAnchor>
  <xdr:twoCellAnchor editAs="oneCell">
    <xdr:from>
      <xdr:col>22</xdr:col>
      <xdr:colOff>1</xdr:colOff>
      <xdr:row>31</xdr:row>
      <xdr:rowOff>0</xdr:rowOff>
    </xdr:from>
    <xdr:to>
      <xdr:col>24</xdr:col>
      <xdr:colOff>573093</xdr:colOff>
      <xdr:row>41</xdr:row>
      <xdr:rowOff>152399</xdr:rowOff>
    </xdr:to>
    <xdr:pic>
      <xdr:nvPicPr>
        <xdr:cNvPr id="46" name="Image 45"/>
        <xdr:cNvPicPr>
          <a:picLocks noChangeAspect="1"/>
        </xdr:cNvPicPr>
      </xdr:nvPicPr>
      <xdr:blipFill>
        <a:blip xmlns:r="http://schemas.openxmlformats.org/officeDocument/2006/relationships" r:embed="rId30"/>
        <a:stretch>
          <a:fillRect/>
        </a:stretch>
      </xdr:blipFill>
      <xdr:spPr>
        <a:xfrm>
          <a:off x="16002001" y="5715000"/>
          <a:ext cx="2097092" cy="2057399"/>
        </a:xfrm>
        <a:prstGeom prst="rect">
          <a:avLst/>
        </a:prstGeom>
      </xdr:spPr>
    </xdr:pic>
    <xdr:clientData/>
  </xdr:twoCellAnchor>
  <xdr:twoCellAnchor editAs="oneCell">
    <xdr:from>
      <xdr:col>22</xdr:col>
      <xdr:colOff>0</xdr:colOff>
      <xdr:row>43</xdr:row>
      <xdr:rowOff>0</xdr:rowOff>
    </xdr:from>
    <xdr:to>
      <xdr:col>24</xdr:col>
      <xdr:colOff>609600</xdr:colOff>
      <xdr:row>50</xdr:row>
      <xdr:rowOff>160020</xdr:rowOff>
    </xdr:to>
    <xdr:pic>
      <xdr:nvPicPr>
        <xdr:cNvPr id="47" name="Image 46"/>
        <xdr:cNvPicPr>
          <a:picLocks noChangeAspect="1"/>
        </xdr:cNvPicPr>
      </xdr:nvPicPr>
      <xdr:blipFill>
        <a:blip xmlns:r="http://schemas.openxmlformats.org/officeDocument/2006/relationships" r:embed="rId31"/>
        <a:stretch>
          <a:fillRect/>
        </a:stretch>
      </xdr:blipFill>
      <xdr:spPr>
        <a:xfrm>
          <a:off x="16002000" y="8001000"/>
          <a:ext cx="2133600" cy="1493520"/>
        </a:xfrm>
        <a:prstGeom prst="rect">
          <a:avLst/>
        </a:prstGeom>
      </xdr:spPr>
    </xdr:pic>
    <xdr:clientData/>
  </xdr:twoCellAnchor>
  <xdr:twoCellAnchor editAs="oneCell">
    <xdr:from>
      <xdr:col>25</xdr:col>
      <xdr:colOff>1</xdr:colOff>
      <xdr:row>31</xdr:row>
      <xdr:rowOff>0</xdr:rowOff>
    </xdr:from>
    <xdr:to>
      <xdr:col>27</xdr:col>
      <xdr:colOff>552451</xdr:colOff>
      <xdr:row>38</xdr:row>
      <xdr:rowOff>111945</xdr:rowOff>
    </xdr:to>
    <xdr:pic>
      <xdr:nvPicPr>
        <xdr:cNvPr id="48" name="Image 47"/>
        <xdr:cNvPicPr>
          <a:picLocks noChangeAspect="1"/>
        </xdr:cNvPicPr>
      </xdr:nvPicPr>
      <xdr:blipFill>
        <a:blip xmlns:r="http://schemas.openxmlformats.org/officeDocument/2006/relationships" r:embed="rId32"/>
        <a:stretch>
          <a:fillRect/>
        </a:stretch>
      </xdr:blipFill>
      <xdr:spPr>
        <a:xfrm>
          <a:off x="18288001" y="5715000"/>
          <a:ext cx="2076450" cy="1445445"/>
        </a:xfrm>
        <a:prstGeom prst="rect">
          <a:avLst/>
        </a:prstGeom>
      </xdr:spPr>
    </xdr:pic>
    <xdr:clientData/>
  </xdr:twoCellAnchor>
  <xdr:twoCellAnchor editAs="oneCell">
    <xdr:from>
      <xdr:col>25</xdr:col>
      <xdr:colOff>0</xdr:colOff>
      <xdr:row>40</xdr:row>
      <xdr:rowOff>9525</xdr:rowOff>
    </xdr:from>
    <xdr:to>
      <xdr:col>27</xdr:col>
      <xdr:colOff>595639</xdr:colOff>
      <xdr:row>42</xdr:row>
      <xdr:rowOff>57150</xdr:rowOff>
    </xdr:to>
    <xdr:pic>
      <xdr:nvPicPr>
        <xdr:cNvPr id="49" name="Image 48"/>
        <xdr:cNvPicPr>
          <a:picLocks noChangeAspect="1"/>
        </xdr:cNvPicPr>
      </xdr:nvPicPr>
      <xdr:blipFill>
        <a:blip xmlns:r="http://schemas.openxmlformats.org/officeDocument/2006/relationships" r:embed="rId33"/>
        <a:stretch>
          <a:fillRect/>
        </a:stretch>
      </xdr:blipFill>
      <xdr:spPr>
        <a:xfrm>
          <a:off x="18288000" y="7439025"/>
          <a:ext cx="2119639" cy="428625"/>
        </a:xfrm>
        <a:prstGeom prst="rect">
          <a:avLst/>
        </a:prstGeom>
      </xdr:spPr>
    </xdr:pic>
    <xdr:clientData/>
  </xdr:twoCellAnchor>
  <xdr:twoCellAnchor editAs="oneCell">
    <xdr:from>
      <xdr:col>28</xdr:col>
      <xdr:colOff>1</xdr:colOff>
      <xdr:row>31</xdr:row>
      <xdr:rowOff>0</xdr:rowOff>
    </xdr:from>
    <xdr:to>
      <xdr:col>30</xdr:col>
      <xdr:colOff>571500</xdr:colOff>
      <xdr:row>40</xdr:row>
      <xdr:rowOff>161957</xdr:rowOff>
    </xdr:to>
    <xdr:pic>
      <xdr:nvPicPr>
        <xdr:cNvPr id="50" name="Image 49"/>
        <xdr:cNvPicPr>
          <a:picLocks noChangeAspect="1"/>
        </xdr:cNvPicPr>
      </xdr:nvPicPr>
      <xdr:blipFill>
        <a:blip xmlns:r="http://schemas.openxmlformats.org/officeDocument/2006/relationships" r:embed="rId34"/>
        <a:stretch>
          <a:fillRect/>
        </a:stretch>
      </xdr:blipFill>
      <xdr:spPr>
        <a:xfrm>
          <a:off x="20574001" y="5715000"/>
          <a:ext cx="2095499" cy="1876457"/>
        </a:xfrm>
        <a:prstGeom prst="rect">
          <a:avLst/>
        </a:prstGeom>
      </xdr:spPr>
    </xdr:pic>
    <xdr:clientData/>
  </xdr:twoCellAnchor>
  <xdr:twoCellAnchor editAs="oneCell">
    <xdr:from>
      <xdr:col>28</xdr:col>
      <xdr:colOff>38100</xdr:colOff>
      <xdr:row>42</xdr:row>
      <xdr:rowOff>0</xdr:rowOff>
    </xdr:from>
    <xdr:to>
      <xdr:col>30</xdr:col>
      <xdr:colOff>609600</xdr:colOff>
      <xdr:row>48</xdr:row>
      <xdr:rowOff>139959</xdr:rowOff>
    </xdr:to>
    <xdr:pic>
      <xdr:nvPicPr>
        <xdr:cNvPr id="51" name="Image 50"/>
        <xdr:cNvPicPr>
          <a:picLocks noChangeAspect="1"/>
        </xdr:cNvPicPr>
      </xdr:nvPicPr>
      <xdr:blipFill>
        <a:blip xmlns:r="http://schemas.openxmlformats.org/officeDocument/2006/relationships" r:embed="rId35"/>
        <a:stretch>
          <a:fillRect/>
        </a:stretch>
      </xdr:blipFill>
      <xdr:spPr>
        <a:xfrm>
          <a:off x="20612100" y="7810500"/>
          <a:ext cx="2095500" cy="1282959"/>
        </a:xfrm>
        <a:prstGeom prst="rect">
          <a:avLst/>
        </a:prstGeom>
      </xdr:spPr>
    </xdr:pic>
    <xdr:clientData/>
  </xdr:twoCellAnchor>
  <xdr:twoCellAnchor editAs="oneCell">
    <xdr:from>
      <xdr:col>31</xdr:col>
      <xdr:colOff>1</xdr:colOff>
      <xdr:row>31</xdr:row>
      <xdr:rowOff>0</xdr:rowOff>
    </xdr:from>
    <xdr:to>
      <xdr:col>33</xdr:col>
      <xdr:colOff>571501</xdr:colOff>
      <xdr:row>40</xdr:row>
      <xdr:rowOff>71511</xdr:rowOff>
    </xdr:to>
    <xdr:pic>
      <xdr:nvPicPr>
        <xdr:cNvPr id="52" name="Image 51"/>
        <xdr:cNvPicPr>
          <a:picLocks noChangeAspect="1"/>
        </xdr:cNvPicPr>
      </xdr:nvPicPr>
      <xdr:blipFill>
        <a:blip xmlns:r="http://schemas.openxmlformats.org/officeDocument/2006/relationships" r:embed="rId36"/>
        <a:stretch>
          <a:fillRect/>
        </a:stretch>
      </xdr:blipFill>
      <xdr:spPr>
        <a:xfrm>
          <a:off x="22860001" y="5715000"/>
          <a:ext cx="2095500" cy="1786011"/>
        </a:xfrm>
        <a:prstGeom prst="rect">
          <a:avLst/>
        </a:prstGeom>
      </xdr:spPr>
    </xdr:pic>
    <xdr:clientData/>
  </xdr:twoCellAnchor>
  <xdr:twoCellAnchor editAs="oneCell">
    <xdr:from>
      <xdr:col>31</xdr:col>
      <xdr:colOff>0</xdr:colOff>
      <xdr:row>41</xdr:row>
      <xdr:rowOff>0</xdr:rowOff>
    </xdr:from>
    <xdr:to>
      <xdr:col>33</xdr:col>
      <xdr:colOff>602027</xdr:colOff>
      <xdr:row>45</xdr:row>
      <xdr:rowOff>66675</xdr:rowOff>
    </xdr:to>
    <xdr:pic>
      <xdr:nvPicPr>
        <xdr:cNvPr id="53" name="Image 52"/>
        <xdr:cNvPicPr>
          <a:picLocks noChangeAspect="1"/>
        </xdr:cNvPicPr>
      </xdr:nvPicPr>
      <xdr:blipFill>
        <a:blip xmlns:r="http://schemas.openxmlformats.org/officeDocument/2006/relationships" r:embed="rId37"/>
        <a:stretch>
          <a:fillRect/>
        </a:stretch>
      </xdr:blipFill>
      <xdr:spPr>
        <a:xfrm>
          <a:off x="22860000" y="7620000"/>
          <a:ext cx="2126027" cy="828675"/>
        </a:xfrm>
        <a:prstGeom prst="rect">
          <a:avLst/>
        </a:prstGeom>
      </xdr:spPr>
    </xdr:pic>
    <xdr:clientData/>
  </xdr:twoCellAnchor>
  <xdr:twoCellAnchor editAs="oneCell">
    <xdr:from>
      <xdr:col>34</xdr:col>
      <xdr:colOff>1</xdr:colOff>
      <xdr:row>31</xdr:row>
      <xdr:rowOff>0</xdr:rowOff>
    </xdr:from>
    <xdr:to>
      <xdr:col>36</xdr:col>
      <xdr:colOff>552450</xdr:colOff>
      <xdr:row>42</xdr:row>
      <xdr:rowOff>46292</xdr:rowOff>
    </xdr:to>
    <xdr:pic>
      <xdr:nvPicPr>
        <xdr:cNvPr id="54" name="Image 53"/>
        <xdr:cNvPicPr>
          <a:picLocks noChangeAspect="1"/>
        </xdr:cNvPicPr>
      </xdr:nvPicPr>
      <xdr:blipFill>
        <a:blip xmlns:r="http://schemas.openxmlformats.org/officeDocument/2006/relationships" r:embed="rId38"/>
        <a:stretch>
          <a:fillRect/>
        </a:stretch>
      </xdr:blipFill>
      <xdr:spPr>
        <a:xfrm>
          <a:off x="25146001" y="5715000"/>
          <a:ext cx="2076449" cy="2141792"/>
        </a:xfrm>
        <a:prstGeom prst="rect">
          <a:avLst/>
        </a:prstGeom>
      </xdr:spPr>
    </xdr:pic>
    <xdr:clientData/>
  </xdr:twoCellAnchor>
  <xdr:twoCellAnchor editAs="oneCell">
    <xdr:from>
      <xdr:col>34</xdr:col>
      <xdr:colOff>0</xdr:colOff>
      <xdr:row>43</xdr:row>
      <xdr:rowOff>0</xdr:rowOff>
    </xdr:from>
    <xdr:to>
      <xdr:col>36</xdr:col>
      <xdr:colOff>608403</xdr:colOff>
      <xdr:row>50</xdr:row>
      <xdr:rowOff>85725</xdr:rowOff>
    </xdr:to>
    <xdr:pic>
      <xdr:nvPicPr>
        <xdr:cNvPr id="55" name="Image 54"/>
        <xdr:cNvPicPr>
          <a:picLocks noChangeAspect="1"/>
        </xdr:cNvPicPr>
      </xdr:nvPicPr>
      <xdr:blipFill>
        <a:blip xmlns:r="http://schemas.openxmlformats.org/officeDocument/2006/relationships" r:embed="rId39"/>
        <a:stretch>
          <a:fillRect/>
        </a:stretch>
      </xdr:blipFill>
      <xdr:spPr>
        <a:xfrm>
          <a:off x="25146000" y="8001000"/>
          <a:ext cx="2132403" cy="1419225"/>
        </a:xfrm>
        <a:prstGeom prst="rect">
          <a:avLst/>
        </a:prstGeom>
      </xdr:spPr>
    </xdr:pic>
    <xdr:clientData/>
  </xdr:twoCellAnchor>
  <xdr:twoCellAnchor editAs="oneCell">
    <xdr:from>
      <xdr:col>36</xdr:col>
      <xdr:colOff>761999</xdr:colOff>
      <xdr:row>31</xdr:row>
      <xdr:rowOff>0</xdr:rowOff>
    </xdr:from>
    <xdr:to>
      <xdr:col>39</xdr:col>
      <xdr:colOff>584098</xdr:colOff>
      <xdr:row>37</xdr:row>
      <xdr:rowOff>9525</xdr:rowOff>
    </xdr:to>
    <xdr:pic>
      <xdr:nvPicPr>
        <xdr:cNvPr id="56" name="Image 55"/>
        <xdr:cNvPicPr>
          <a:picLocks noChangeAspect="1"/>
        </xdr:cNvPicPr>
      </xdr:nvPicPr>
      <xdr:blipFill>
        <a:blip xmlns:r="http://schemas.openxmlformats.org/officeDocument/2006/relationships" r:embed="rId40"/>
        <a:stretch>
          <a:fillRect/>
        </a:stretch>
      </xdr:blipFill>
      <xdr:spPr>
        <a:xfrm>
          <a:off x="27431999" y="5715000"/>
          <a:ext cx="2108099" cy="1152525"/>
        </a:xfrm>
        <a:prstGeom prst="rect">
          <a:avLst/>
        </a:prstGeom>
      </xdr:spPr>
    </xdr:pic>
    <xdr:clientData/>
  </xdr:twoCellAnchor>
  <xdr:twoCellAnchor editAs="oneCell">
    <xdr:from>
      <xdr:col>37</xdr:col>
      <xdr:colOff>0</xdr:colOff>
      <xdr:row>38</xdr:row>
      <xdr:rowOff>1</xdr:rowOff>
    </xdr:from>
    <xdr:to>
      <xdr:col>39</xdr:col>
      <xdr:colOff>561975</xdr:colOff>
      <xdr:row>40</xdr:row>
      <xdr:rowOff>24607</xdr:rowOff>
    </xdr:to>
    <xdr:pic>
      <xdr:nvPicPr>
        <xdr:cNvPr id="57" name="Image 56"/>
        <xdr:cNvPicPr>
          <a:picLocks noChangeAspect="1"/>
        </xdr:cNvPicPr>
      </xdr:nvPicPr>
      <xdr:blipFill>
        <a:blip xmlns:r="http://schemas.openxmlformats.org/officeDocument/2006/relationships" r:embed="rId41"/>
        <a:stretch>
          <a:fillRect/>
        </a:stretch>
      </xdr:blipFill>
      <xdr:spPr>
        <a:xfrm>
          <a:off x="27432000" y="7048501"/>
          <a:ext cx="2085975" cy="405606"/>
        </a:xfrm>
        <a:prstGeom prst="rect">
          <a:avLst/>
        </a:prstGeom>
      </xdr:spPr>
    </xdr:pic>
    <xdr:clientData/>
  </xdr:twoCellAnchor>
  <xdr:twoCellAnchor editAs="oneCell">
    <xdr:from>
      <xdr:col>40</xdr:col>
      <xdr:colOff>0</xdr:colOff>
      <xdr:row>31</xdr:row>
      <xdr:rowOff>0</xdr:rowOff>
    </xdr:from>
    <xdr:to>
      <xdr:col>42</xdr:col>
      <xdr:colOff>574469</xdr:colOff>
      <xdr:row>42</xdr:row>
      <xdr:rowOff>19050</xdr:rowOff>
    </xdr:to>
    <xdr:pic>
      <xdr:nvPicPr>
        <xdr:cNvPr id="58" name="Image 57"/>
        <xdr:cNvPicPr>
          <a:picLocks noChangeAspect="1"/>
        </xdr:cNvPicPr>
      </xdr:nvPicPr>
      <xdr:blipFill>
        <a:blip xmlns:r="http://schemas.openxmlformats.org/officeDocument/2006/relationships" r:embed="rId42"/>
        <a:stretch>
          <a:fillRect/>
        </a:stretch>
      </xdr:blipFill>
      <xdr:spPr>
        <a:xfrm>
          <a:off x="29718000" y="5715000"/>
          <a:ext cx="2098469" cy="2114550"/>
        </a:xfrm>
        <a:prstGeom prst="rect">
          <a:avLst/>
        </a:prstGeom>
      </xdr:spPr>
    </xdr:pic>
    <xdr:clientData/>
  </xdr:twoCellAnchor>
  <xdr:twoCellAnchor editAs="oneCell">
    <xdr:from>
      <xdr:col>40</xdr:col>
      <xdr:colOff>0</xdr:colOff>
      <xdr:row>43</xdr:row>
      <xdr:rowOff>0</xdr:rowOff>
    </xdr:from>
    <xdr:to>
      <xdr:col>42</xdr:col>
      <xdr:colOff>609600</xdr:colOff>
      <xdr:row>48</xdr:row>
      <xdr:rowOff>157285</xdr:rowOff>
    </xdr:to>
    <xdr:pic>
      <xdr:nvPicPr>
        <xdr:cNvPr id="59" name="Image 58"/>
        <xdr:cNvPicPr>
          <a:picLocks noChangeAspect="1"/>
        </xdr:cNvPicPr>
      </xdr:nvPicPr>
      <xdr:blipFill>
        <a:blip xmlns:r="http://schemas.openxmlformats.org/officeDocument/2006/relationships" r:embed="rId43"/>
        <a:stretch>
          <a:fillRect/>
        </a:stretch>
      </xdr:blipFill>
      <xdr:spPr>
        <a:xfrm>
          <a:off x="29718000" y="8001000"/>
          <a:ext cx="2133600" cy="1109785"/>
        </a:xfrm>
        <a:prstGeom prst="rect">
          <a:avLst/>
        </a:prstGeom>
      </xdr:spPr>
    </xdr:pic>
    <xdr:clientData/>
  </xdr:twoCellAnchor>
  <xdr:twoCellAnchor editAs="oneCell">
    <xdr:from>
      <xdr:col>43</xdr:col>
      <xdr:colOff>0</xdr:colOff>
      <xdr:row>31</xdr:row>
      <xdr:rowOff>1</xdr:rowOff>
    </xdr:from>
    <xdr:to>
      <xdr:col>45</xdr:col>
      <xdr:colOff>542925</xdr:colOff>
      <xdr:row>41</xdr:row>
      <xdr:rowOff>140015</xdr:rowOff>
    </xdr:to>
    <xdr:pic>
      <xdr:nvPicPr>
        <xdr:cNvPr id="60" name="Image 59"/>
        <xdr:cNvPicPr>
          <a:picLocks noChangeAspect="1"/>
        </xdr:cNvPicPr>
      </xdr:nvPicPr>
      <xdr:blipFill>
        <a:blip xmlns:r="http://schemas.openxmlformats.org/officeDocument/2006/relationships" r:embed="rId44"/>
        <a:stretch>
          <a:fillRect/>
        </a:stretch>
      </xdr:blipFill>
      <xdr:spPr>
        <a:xfrm>
          <a:off x="32004000" y="5715001"/>
          <a:ext cx="2066925" cy="2045014"/>
        </a:xfrm>
        <a:prstGeom prst="rect">
          <a:avLst/>
        </a:prstGeom>
      </xdr:spPr>
    </xdr:pic>
    <xdr:clientData/>
  </xdr:twoCellAnchor>
  <xdr:twoCellAnchor editAs="oneCell">
    <xdr:from>
      <xdr:col>43</xdr:col>
      <xdr:colOff>1</xdr:colOff>
      <xdr:row>43</xdr:row>
      <xdr:rowOff>0</xdr:rowOff>
    </xdr:from>
    <xdr:to>
      <xdr:col>45</xdr:col>
      <xdr:colOff>564323</xdr:colOff>
      <xdr:row>52</xdr:row>
      <xdr:rowOff>28575</xdr:rowOff>
    </xdr:to>
    <xdr:pic>
      <xdr:nvPicPr>
        <xdr:cNvPr id="61" name="Image 60"/>
        <xdr:cNvPicPr>
          <a:picLocks noChangeAspect="1"/>
        </xdr:cNvPicPr>
      </xdr:nvPicPr>
      <xdr:blipFill>
        <a:blip xmlns:r="http://schemas.openxmlformats.org/officeDocument/2006/relationships" r:embed="rId45"/>
        <a:stretch>
          <a:fillRect/>
        </a:stretch>
      </xdr:blipFill>
      <xdr:spPr>
        <a:xfrm>
          <a:off x="32004001" y="8001000"/>
          <a:ext cx="2088322" cy="1743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9526</xdr:colOff>
      <xdr:row>18</xdr:row>
      <xdr:rowOff>180974</xdr:rowOff>
    </xdr:from>
    <xdr:to>
      <xdr:col>3</xdr:col>
      <xdr:colOff>514350</xdr:colOff>
      <xdr:row>30</xdr:row>
      <xdr:rowOff>9525</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0</xdr:rowOff>
    </xdr:from>
    <xdr:to>
      <xdr:col>6</xdr:col>
      <xdr:colOff>504824</xdr:colOff>
      <xdr:row>30</xdr:row>
      <xdr:rowOff>19051</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19</xdr:row>
      <xdr:rowOff>0</xdr:rowOff>
    </xdr:from>
    <xdr:to>
      <xdr:col>9</xdr:col>
      <xdr:colOff>504824</xdr:colOff>
      <xdr:row>30</xdr:row>
      <xdr:rowOff>19051</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12</xdr:col>
      <xdr:colOff>504824</xdr:colOff>
      <xdr:row>30</xdr:row>
      <xdr:rowOff>19051</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19</xdr:row>
      <xdr:rowOff>0</xdr:rowOff>
    </xdr:from>
    <xdr:to>
      <xdr:col>15</xdr:col>
      <xdr:colOff>504824</xdr:colOff>
      <xdr:row>30</xdr:row>
      <xdr:rowOff>19051</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19</xdr:row>
      <xdr:rowOff>0</xdr:rowOff>
    </xdr:from>
    <xdr:to>
      <xdr:col>18</xdr:col>
      <xdr:colOff>504824</xdr:colOff>
      <xdr:row>30</xdr:row>
      <xdr:rowOff>19051</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19</xdr:row>
      <xdr:rowOff>0</xdr:rowOff>
    </xdr:from>
    <xdr:to>
      <xdr:col>21</xdr:col>
      <xdr:colOff>504824</xdr:colOff>
      <xdr:row>30</xdr:row>
      <xdr:rowOff>19051</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19</xdr:row>
      <xdr:rowOff>0</xdr:rowOff>
    </xdr:from>
    <xdr:to>
      <xdr:col>24</xdr:col>
      <xdr:colOff>504824</xdr:colOff>
      <xdr:row>30</xdr:row>
      <xdr:rowOff>19051</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0</xdr:colOff>
      <xdr:row>19</xdr:row>
      <xdr:rowOff>0</xdr:rowOff>
    </xdr:from>
    <xdr:to>
      <xdr:col>27</xdr:col>
      <xdr:colOff>504824</xdr:colOff>
      <xdr:row>30</xdr:row>
      <xdr:rowOff>19051</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19</xdr:row>
      <xdr:rowOff>0</xdr:rowOff>
    </xdr:from>
    <xdr:to>
      <xdr:col>30</xdr:col>
      <xdr:colOff>504824</xdr:colOff>
      <xdr:row>30</xdr:row>
      <xdr:rowOff>19051</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0</xdr:colOff>
      <xdr:row>19</xdr:row>
      <xdr:rowOff>0</xdr:rowOff>
    </xdr:from>
    <xdr:to>
      <xdr:col>33</xdr:col>
      <xdr:colOff>504824</xdr:colOff>
      <xdr:row>30</xdr:row>
      <xdr:rowOff>19051</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34</xdr:col>
      <xdr:colOff>0</xdr:colOff>
      <xdr:row>19</xdr:row>
      <xdr:rowOff>0</xdr:rowOff>
    </xdr:from>
    <xdr:to>
      <xdr:col>36</xdr:col>
      <xdr:colOff>504824</xdr:colOff>
      <xdr:row>30</xdr:row>
      <xdr:rowOff>19051</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0</xdr:colOff>
      <xdr:row>19</xdr:row>
      <xdr:rowOff>0</xdr:rowOff>
    </xdr:from>
    <xdr:to>
      <xdr:col>39</xdr:col>
      <xdr:colOff>504824</xdr:colOff>
      <xdr:row>30</xdr:row>
      <xdr:rowOff>19051</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0</xdr:colOff>
      <xdr:row>19</xdr:row>
      <xdr:rowOff>0</xdr:rowOff>
    </xdr:from>
    <xdr:to>
      <xdr:col>42</xdr:col>
      <xdr:colOff>504824</xdr:colOff>
      <xdr:row>30</xdr:row>
      <xdr:rowOff>19051</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43</xdr:col>
      <xdr:colOff>0</xdr:colOff>
      <xdr:row>19</xdr:row>
      <xdr:rowOff>0</xdr:rowOff>
    </xdr:from>
    <xdr:to>
      <xdr:col>45</xdr:col>
      <xdr:colOff>504824</xdr:colOff>
      <xdr:row>30</xdr:row>
      <xdr:rowOff>19051</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xdr:col>
      <xdr:colOff>57150</xdr:colOff>
      <xdr:row>40</xdr:row>
      <xdr:rowOff>19050</xdr:rowOff>
    </xdr:from>
    <xdr:to>
      <xdr:col>3</xdr:col>
      <xdr:colOff>637859</xdr:colOff>
      <xdr:row>46</xdr:row>
      <xdr:rowOff>57150</xdr:rowOff>
    </xdr:to>
    <xdr:pic>
      <xdr:nvPicPr>
        <xdr:cNvPr id="17" name="Image 16"/>
        <xdr:cNvPicPr>
          <a:picLocks noChangeAspect="1"/>
        </xdr:cNvPicPr>
      </xdr:nvPicPr>
      <xdr:blipFill>
        <a:blip xmlns:r="http://schemas.openxmlformats.org/officeDocument/2006/relationships" r:embed="rId16"/>
        <a:stretch>
          <a:fillRect/>
        </a:stretch>
      </xdr:blipFill>
      <xdr:spPr>
        <a:xfrm>
          <a:off x="1038225" y="7639050"/>
          <a:ext cx="2104709" cy="1181100"/>
        </a:xfrm>
        <a:prstGeom prst="rect">
          <a:avLst/>
        </a:prstGeom>
      </xdr:spPr>
    </xdr:pic>
    <xdr:clientData/>
  </xdr:twoCellAnchor>
  <xdr:twoCellAnchor editAs="oneCell">
    <xdr:from>
      <xdr:col>1</xdr:col>
      <xdr:colOff>38100</xdr:colOff>
      <xdr:row>31</xdr:row>
      <xdr:rowOff>9526</xdr:rowOff>
    </xdr:from>
    <xdr:to>
      <xdr:col>3</xdr:col>
      <xdr:colOff>599465</xdr:colOff>
      <xdr:row>39</xdr:row>
      <xdr:rowOff>47626</xdr:rowOff>
    </xdr:to>
    <xdr:pic>
      <xdr:nvPicPr>
        <xdr:cNvPr id="18" name="Image 17"/>
        <xdr:cNvPicPr>
          <a:picLocks noChangeAspect="1"/>
        </xdr:cNvPicPr>
      </xdr:nvPicPr>
      <xdr:blipFill>
        <a:blip xmlns:r="http://schemas.openxmlformats.org/officeDocument/2006/relationships" r:embed="rId17"/>
        <a:stretch>
          <a:fillRect/>
        </a:stretch>
      </xdr:blipFill>
      <xdr:spPr>
        <a:xfrm>
          <a:off x="1019175" y="5915026"/>
          <a:ext cx="2085365" cy="1562100"/>
        </a:xfrm>
        <a:prstGeom prst="rect">
          <a:avLst/>
        </a:prstGeom>
      </xdr:spPr>
    </xdr:pic>
    <xdr:clientData/>
  </xdr:twoCellAnchor>
  <xdr:twoCellAnchor editAs="oneCell">
    <xdr:from>
      <xdr:col>4</xdr:col>
      <xdr:colOff>0</xdr:colOff>
      <xdr:row>31</xdr:row>
      <xdr:rowOff>1</xdr:rowOff>
    </xdr:from>
    <xdr:to>
      <xdr:col>6</xdr:col>
      <xdr:colOff>542925</xdr:colOff>
      <xdr:row>43</xdr:row>
      <xdr:rowOff>12731</xdr:rowOff>
    </xdr:to>
    <xdr:pic>
      <xdr:nvPicPr>
        <xdr:cNvPr id="19" name="Image 18"/>
        <xdr:cNvPicPr>
          <a:picLocks noChangeAspect="1"/>
        </xdr:cNvPicPr>
      </xdr:nvPicPr>
      <xdr:blipFill>
        <a:blip xmlns:r="http://schemas.openxmlformats.org/officeDocument/2006/relationships" r:embed="rId18"/>
        <a:stretch>
          <a:fillRect/>
        </a:stretch>
      </xdr:blipFill>
      <xdr:spPr>
        <a:xfrm>
          <a:off x="3267075" y="5905501"/>
          <a:ext cx="2066925" cy="2298730"/>
        </a:xfrm>
        <a:prstGeom prst="rect">
          <a:avLst/>
        </a:prstGeom>
      </xdr:spPr>
    </xdr:pic>
    <xdr:clientData/>
  </xdr:twoCellAnchor>
  <xdr:twoCellAnchor editAs="oneCell">
    <xdr:from>
      <xdr:col>4</xdr:col>
      <xdr:colOff>1</xdr:colOff>
      <xdr:row>44</xdr:row>
      <xdr:rowOff>0</xdr:rowOff>
    </xdr:from>
    <xdr:to>
      <xdr:col>6</xdr:col>
      <xdr:colOff>572966</xdr:colOff>
      <xdr:row>51</xdr:row>
      <xdr:rowOff>123825</xdr:rowOff>
    </xdr:to>
    <xdr:pic>
      <xdr:nvPicPr>
        <xdr:cNvPr id="20" name="Image 19"/>
        <xdr:cNvPicPr>
          <a:picLocks noChangeAspect="1"/>
        </xdr:cNvPicPr>
      </xdr:nvPicPr>
      <xdr:blipFill>
        <a:blip xmlns:r="http://schemas.openxmlformats.org/officeDocument/2006/relationships" r:embed="rId19"/>
        <a:stretch>
          <a:fillRect/>
        </a:stretch>
      </xdr:blipFill>
      <xdr:spPr>
        <a:xfrm>
          <a:off x="3267076" y="8382000"/>
          <a:ext cx="2096965" cy="1457325"/>
        </a:xfrm>
        <a:prstGeom prst="rect">
          <a:avLst/>
        </a:prstGeom>
      </xdr:spPr>
    </xdr:pic>
    <xdr:clientData/>
  </xdr:twoCellAnchor>
  <xdr:twoCellAnchor editAs="oneCell">
    <xdr:from>
      <xdr:col>7</xdr:col>
      <xdr:colOff>1</xdr:colOff>
      <xdr:row>31</xdr:row>
      <xdr:rowOff>1</xdr:rowOff>
    </xdr:from>
    <xdr:to>
      <xdr:col>9</xdr:col>
      <xdr:colOff>535460</xdr:colOff>
      <xdr:row>41</xdr:row>
      <xdr:rowOff>0</xdr:rowOff>
    </xdr:to>
    <xdr:pic>
      <xdr:nvPicPr>
        <xdr:cNvPr id="21" name="Image 20"/>
        <xdr:cNvPicPr>
          <a:picLocks noChangeAspect="1"/>
        </xdr:cNvPicPr>
      </xdr:nvPicPr>
      <xdr:blipFill>
        <a:blip xmlns:r="http://schemas.openxmlformats.org/officeDocument/2006/relationships" r:embed="rId20"/>
        <a:stretch>
          <a:fillRect/>
        </a:stretch>
      </xdr:blipFill>
      <xdr:spPr>
        <a:xfrm>
          <a:off x="5553076" y="5905501"/>
          <a:ext cx="2059459" cy="1904999"/>
        </a:xfrm>
        <a:prstGeom prst="rect">
          <a:avLst/>
        </a:prstGeom>
      </xdr:spPr>
    </xdr:pic>
    <xdr:clientData/>
  </xdr:twoCellAnchor>
  <xdr:twoCellAnchor editAs="oneCell">
    <xdr:from>
      <xdr:col>10</xdr:col>
      <xdr:colOff>0</xdr:colOff>
      <xdr:row>31</xdr:row>
      <xdr:rowOff>0</xdr:rowOff>
    </xdr:from>
    <xdr:to>
      <xdr:col>12</xdr:col>
      <xdr:colOff>540990</xdr:colOff>
      <xdr:row>40</xdr:row>
      <xdr:rowOff>180975</xdr:rowOff>
    </xdr:to>
    <xdr:pic>
      <xdr:nvPicPr>
        <xdr:cNvPr id="22" name="Image 21"/>
        <xdr:cNvPicPr>
          <a:picLocks noChangeAspect="1"/>
        </xdr:cNvPicPr>
      </xdr:nvPicPr>
      <xdr:blipFill>
        <a:blip xmlns:r="http://schemas.openxmlformats.org/officeDocument/2006/relationships" r:embed="rId21"/>
        <a:stretch>
          <a:fillRect/>
        </a:stretch>
      </xdr:blipFill>
      <xdr:spPr>
        <a:xfrm>
          <a:off x="7839075" y="5905500"/>
          <a:ext cx="2064990" cy="1895475"/>
        </a:xfrm>
        <a:prstGeom prst="rect">
          <a:avLst/>
        </a:prstGeom>
      </xdr:spPr>
    </xdr:pic>
    <xdr:clientData/>
  </xdr:twoCellAnchor>
  <xdr:twoCellAnchor editAs="oneCell">
    <xdr:from>
      <xdr:col>10</xdr:col>
      <xdr:colOff>1</xdr:colOff>
      <xdr:row>42</xdr:row>
      <xdr:rowOff>0</xdr:rowOff>
    </xdr:from>
    <xdr:to>
      <xdr:col>12</xdr:col>
      <xdr:colOff>590551</xdr:colOff>
      <xdr:row>44</xdr:row>
      <xdr:rowOff>95735</xdr:rowOff>
    </xdr:to>
    <xdr:pic>
      <xdr:nvPicPr>
        <xdr:cNvPr id="23" name="Image 22"/>
        <xdr:cNvPicPr>
          <a:picLocks noChangeAspect="1"/>
        </xdr:cNvPicPr>
      </xdr:nvPicPr>
      <xdr:blipFill>
        <a:blip xmlns:r="http://schemas.openxmlformats.org/officeDocument/2006/relationships" r:embed="rId22"/>
        <a:stretch>
          <a:fillRect/>
        </a:stretch>
      </xdr:blipFill>
      <xdr:spPr>
        <a:xfrm>
          <a:off x="7839076" y="8001000"/>
          <a:ext cx="2114550" cy="476735"/>
        </a:xfrm>
        <a:prstGeom prst="rect">
          <a:avLst/>
        </a:prstGeom>
      </xdr:spPr>
    </xdr:pic>
    <xdr:clientData/>
  </xdr:twoCellAnchor>
  <xdr:twoCellAnchor editAs="oneCell">
    <xdr:from>
      <xdr:col>12</xdr:col>
      <xdr:colOff>761999</xdr:colOff>
      <xdr:row>31</xdr:row>
      <xdr:rowOff>0</xdr:rowOff>
    </xdr:from>
    <xdr:to>
      <xdr:col>15</xdr:col>
      <xdr:colOff>569856</xdr:colOff>
      <xdr:row>43</xdr:row>
      <xdr:rowOff>95250</xdr:rowOff>
    </xdr:to>
    <xdr:pic>
      <xdr:nvPicPr>
        <xdr:cNvPr id="24" name="Image 23"/>
        <xdr:cNvPicPr>
          <a:picLocks noChangeAspect="1"/>
        </xdr:cNvPicPr>
      </xdr:nvPicPr>
      <xdr:blipFill>
        <a:blip xmlns:r="http://schemas.openxmlformats.org/officeDocument/2006/relationships" r:embed="rId23"/>
        <a:stretch>
          <a:fillRect/>
        </a:stretch>
      </xdr:blipFill>
      <xdr:spPr>
        <a:xfrm>
          <a:off x="10125074" y="5905500"/>
          <a:ext cx="2093857" cy="2381250"/>
        </a:xfrm>
        <a:prstGeom prst="rect">
          <a:avLst/>
        </a:prstGeom>
      </xdr:spPr>
    </xdr:pic>
    <xdr:clientData/>
  </xdr:twoCellAnchor>
  <xdr:twoCellAnchor editAs="oneCell">
    <xdr:from>
      <xdr:col>16</xdr:col>
      <xdr:colOff>0</xdr:colOff>
      <xdr:row>31</xdr:row>
      <xdr:rowOff>0</xdr:rowOff>
    </xdr:from>
    <xdr:to>
      <xdr:col>18</xdr:col>
      <xdr:colOff>544871</xdr:colOff>
      <xdr:row>35</xdr:row>
      <xdr:rowOff>104775</xdr:rowOff>
    </xdr:to>
    <xdr:pic>
      <xdr:nvPicPr>
        <xdr:cNvPr id="25" name="Image 24"/>
        <xdr:cNvPicPr>
          <a:picLocks noChangeAspect="1"/>
        </xdr:cNvPicPr>
      </xdr:nvPicPr>
      <xdr:blipFill>
        <a:blip xmlns:r="http://schemas.openxmlformats.org/officeDocument/2006/relationships" r:embed="rId24"/>
        <a:stretch>
          <a:fillRect/>
        </a:stretch>
      </xdr:blipFill>
      <xdr:spPr>
        <a:xfrm>
          <a:off x="12411075" y="5905500"/>
          <a:ext cx="2068871" cy="866775"/>
        </a:xfrm>
        <a:prstGeom prst="rect">
          <a:avLst/>
        </a:prstGeom>
      </xdr:spPr>
    </xdr:pic>
    <xdr:clientData/>
  </xdr:twoCellAnchor>
  <xdr:twoCellAnchor editAs="oneCell">
    <xdr:from>
      <xdr:col>16</xdr:col>
      <xdr:colOff>0</xdr:colOff>
      <xdr:row>37</xdr:row>
      <xdr:rowOff>0</xdr:rowOff>
    </xdr:from>
    <xdr:to>
      <xdr:col>18</xdr:col>
      <xdr:colOff>640013</xdr:colOff>
      <xdr:row>39</xdr:row>
      <xdr:rowOff>95250</xdr:rowOff>
    </xdr:to>
    <xdr:pic>
      <xdr:nvPicPr>
        <xdr:cNvPr id="26" name="Image 25"/>
        <xdr:cNvPicPr>
          <a:picLocks noChangeAspect="1"/>
        </xdr:cNvPicPr>
      </xdr:nvPicPr>
      <xdr:blipFill>
        <a:blip xmlns:r="http://schemas.openxmlformats.org/officeDocument/2006/relationships" r:embed="rId25"/>
        <a:stretch>
          <a:fillRect/>
        </a:stretch>
      </xdr:blipFill>
      <xdr:spPr>
        <a:xfrm>
          <a:off x="12411075" y="7048500"/>
          <a:ext cx="2164013" cy="476250"/>
        </a:xfrm>
        <a:prstGeom prst="rect">
          <a:avLst/>
        </a:prstGeom>
      </xdr:spPr>
    </xdr:pic>
    <xdr:clientData/>
  </xdr:twoCellAnchor>
  <xdr:twoCellAnchor editAs="oneCell">
    <xdr:from>
      <xdr:col>19</xdr:col>
      <xdr:colOff>1</xdr:colOff>
      <xdr:row>31</xdr:row>
      <xdr:rowOff>0</xdr:rowOff>
    </xdr:from>
    <xdr:to>
      <xdr:col>21</xdr:col>
      <xdr:colOff>561975</xdr:colOff>
      <xdr:row>39</xdr:row>
      <xdr:rowOff>61867</xdr:rowOff>
    </xdr:to>
    <xdr:pic>
      <xdr:nvPicPr>
        <xdr:cNvPr id="27" name="Image 26"/>
        <xdr:cNvPicPr>
          <a:picLocks noChangeAspect="1"/>
        </xdr:cNvPicPr>
      </xdr:nvPicPr>
      <xdr:blipFill>
        <a:blip xmlns:r="http://schemas.openxmlformats.org/officeDocument/2006/relationships" r:embed="rId26"/>
        <a:stretch>
          <a:fillRect/>
        </a:stretch>
      </xdr:blipFill>
      <xdr:spPr>
        <a:xfrm>
          <a:off x="14697076" y="5905500"/>
          <a:ext cx="2085974" cy="1585867"/>
        </a:xfrm>
        <a:prstGeom prst="rect">
          <a:avLst/>
        </a:prstGeom>
      </xdr:spPr>
    </xdr:pic>
    <xdr:clientData/>
  </xdr:twoCellAnchor>
  <xdr:twoCellAnchor editAs="oneCell">
    <xdr:from>
      <xdr:col>19</xdr:col>
      <xdr:colOff>0</xdr:colOff>
      <xdr:row>40</xdr:row>
      <xdr:rowOff>1</xdr:rowOff>
    </xdr:from>
    <xdr:to>
      <xdr:col>21</xdr:col>
      <xdr:colOff>594491</xdr:colOff>
      <xdr:row>44</xdr:row>
      <xdr:rowOff>57151</xdr:rowOff>
    </xdr:to>
    <xdr:pic>
      <xdr:nvPicPr>
        <xdr:cNvPr id="28" name="Image 27"/>
        <xdr:cNvPicPr>
          <a:picLocks noChangeAspect="1"/>
        </xdr:cNvPicPr>
      </xdr:nvPicPr>
      <xdr:blipFill>
        <a:blip xmlns:r="http://schemas.openxmlformats.org/officeDocument/2006/relationships" r:embed="rId27"/>
        <a:stretch>
          <a:fillRect/>
        </a:stretch>
      </xdr:blipFill>
      <xdr:spPr>
        <a:xfrm>
          <a:off x="14697075" y="7620001"/>
          <a:ext cx="2118491" cy="819150"/>
        </a:xfrm>
        <a:prstGeom prst="rect">
          <a:avLst/>
        </a:prstGeom>
      </xdr:spPr>
    </xdr:pic>
    <xdr:clientData/>
  </xdr:twoCellAnchor>
  <xdr:twoCellAnchor editAs="oneCell">
    <xdr:from>
      <xdr:col>13</xdr:col>
      <xdr:colOff>0</xdr:colOff>
      <xdr:row>44</xdr:row>
      <xdr:rowOff>0</xdr:rowOff>
    </xdr:from>
    <xdr:to>
      <xdr:col>15</xdr:col>
      <xdr:colOff>574114</xdr:colOff>
      <xdr:row>50</xdr:row>
      <xdr:rowOff>47625</xdr:rowOff>
    </xdr:to>
    <xdr:pic>
      <xdr:nvPicPr>
        <xdr:cNvPr id="29" name="Image 28"/>
        <xdr:cNvPicPr>
          <a:picLocks noChangeAspect="1"/>
        </xdr:cNvPicPr>
      </xdr:nvPicPr>
      <xdr:blipFill>
        <a:blip xmlns:r="http://schemas.openxmlformats.org/officeDocument/2006/relationships" r:embed="rId28"/>
        <a:stretch>
          <a:fillRect/>
        </a:stretch>
      </xdr:blipFill>
      <xdr:spPr>
        <a:xfrm>
          <a:off x="10125075" y="8382000"/>
          <a:ext cx="2098114" cy="1190625"/>
        </a:xfrm>
        <a:prstGeom prst="rect">
          <a:avLst/>
        </a:prstGeom>
      </xdr:spPr>
    </xdr:pic>
    <xdr:clientData/>
  </xdr:twoCellAnchor>
  <xdr:twoCellAnchor editAs="oneCell">
    <xdr:from>
      <xdr:col>7</xdr:col>
      <xdr:colOff>0</xdr:colOff>
      <xdr:row>42</xdr:row>
      <xdr:rowOff>0</xdr:rowOff>
    </xdr:from>
    <xdr:to>
      <xdr:col>9</xdr:col>
      <xdr:colOff>520749</xdr:colOff>
      <xdr:row>52</xdr:row>
      <xdr:rowOff>171450</xdr:rowOff>
    </xdr:to>
    <xdr:pic>
      <xdr:nvPicPr>
        <xdr:cNvPr id="30" name="Image 29"/>
        <xdr:cNvPicPr>
          <a:picLocks noChangeAspect="1"/>
        </xdr:cNvPicPr>
      </xdr:nvPicPr>
      <xdr:blipFill>
        <a:blip xmlns:r="http://schemas.openxmlformats.org/officeDocument/2006/relationships" r:embed="rId29"/>
        <a:stretch>
          <a:fillRect/>
        </a:stretch>
      </xdr:blipFill>
      <xdr:spPr>
        <a:xfrm>
          <a:off x="5553075" y="8001000"/>
          <a:ext cx="2044749" cy="2076450"/>
        </a:xfrm>
        <a:prstGeom prst="rect">
          <a:avLst/>
        </a:prstGeom>
      </xdr:spPr>
    </xdr:pic>
    <xdr:clientData/>
  </xdr:twoCellAnchor>
  <xdr:twoCellAnchor editAs="oneCell">
    <xdr:from>
      <xdr:col>22</xdr:col>
      <xdr:colOff>1</xdr:colOff>
      <xdr:row>31</xdr:row>
      <xdr:rowOff>0</xdr:rowOff>
    </xdr:from>
    <xdr:to>
      <xdr:col>24</xdr:col>
      <xdr:colOff>573093</xdr:colOff>
      <xdr:row>41</xdr:row>
      <xdr:rowOff>152399</xdr:rowOff>
    </xdr:to>
    <xdr:pic>
      <xdr:nvPicPr>
        <xdr:cNvPr id="31" name="Image 30"/>
        <xdr:cNvPicPr>
          <a:picLocks noChangeAspect="1"/>
        </xdr:cNvPicPr>
      </xdr:nvPicPr>
      <xdr:blipFill>
        <a:blip xmlns:r="http://schemas.openxmlformats.org/officeDocument/2006/relationships" r:embed="rId30"/>
        <a:stretch>
          <a:fillRect/>
        </a:stretch>
      </xdr:blipFill>
      <xdr:spPr>
        <a:xfrm>
          <a:off x="16983076" y="5905500"/>
          <a:ext cx="2097092" cy="2057399"/>
        </a:xfrm>
        <a:prstGeom prst="rect">
          <a:avLst/>
        </a:prstGeom>
      </xdr:spPr>
    </xdr:pic>
    <xdr:clientData/>
  </xdr:twoCellAnchor>
  <xdr:twoCellAnchor editAs="oneCell">
    <xdr:from>
      <xdr:col>22</xdr:col>
      <xdr:colOff>0</xdr:colOff>
      <xdr:row>43</xdr:row>
      <xdr:rowOff>0</xdr:rowOff>
    </xdr:from>
    <xdr:to>
      <xdr:col>24</xdr:col>
      <xdr:colOff>609600</xdr:colOff>
      <xdr:row>50</xdr:row>
      <xdr:rowOff>160020</xdr:rowOff>
    </xdr:to>
    <xdr:pic>
      <xdr:nvPicPr>
        <xdr:cNvPr id="32" name="Image 31"/>
        <xdr:cNvPicPr>
          <a:picLocks noChangeAspect="1"/>
        </xdr:cNvPicPr>
      </xdr:nvPicPr>
      <xdr:blipFill>
        <a:blip xmlns:r="http://schemas.openxmlformats.org/officeDocument/2006/relationships" r:embed="rId31"/>
        <a:stretch>
          <a:fillRect/>
        </a:stretch>
      </xdr:blipFill>
      <xdr:spPr>
        <a:xfrm>
          <a:off x="16983075" y="8191500"/>
          <a:ext cx="2133600" cy="1493520"/>
        </a:xfrm>
        <a:prstGeom prst="rect">
          <a:avLst/>
        </a:prstGeom>
      </xdr:spPr>
    </xdr:pic>
    <xdr:clientData/>
  </xdr:twoCellAnchor>
  <xdr:twoCellAnchor editAs="oneCell">
    <xdr:from>
      <xdr:col>25</xdr:col>
      <xdr:colOff>1</xdr:colOff>
      <xdr:row>31</xdr:row>
      <xdr:rowOff>0</xdr:rowOff>
    </xdr:from>
    <xdr:to>
      <xdr:col>27</xdr:col>
      <xdr:colOff>552451</xdr:colOff>
      <xdr:row>38</xdr:row>
      <xdr:rowOff>111945</xdr:rowOff>
    </xdr:to>
    <xdr:pic>
      <xdr:nvPicPr>
        <xdr:cNvPr id="33" name="Image 32"/>
        <xdr:cNvPicPr>
          <a:picLocks noChangeAspect="1"/>
        </xdr:cNvPicPr>
      </xdr:nvPicPr>
      <xdr:blipFill>
        <a:blip xmlns:r="http://schemas.openxmlformats.org/officeDocument/2006/relationships" r:embed="rId32"/>
        <a:stretch>
          <a:fillRect/>
        </a:stretch>
      </xdr:blipFill>
      <xdr:spPr>
        <a:xfrm>
          <a:off x="19269076" y="5905500"/>
          <a:ext cx="2076450" cy="1445445"/>
        </a:xfrm>
        <a:prstGeom prst="rect">
          <a:avLst/>
        </a:prstGeom>
      </xdr:spPr>
    </xdr:pic>
    <xdr:clientData/>
  </xdr:twoCellAnchor>
  <xdr:twoCellAnchor editAs="oneCell">
    <xdr:from>
      <xdr:col>25</xdr:col>
      <xdr:colOff>0</xdr:colOff>
      <xdr:row>40</xdr:row>
      <xdr:rowOff>9525</xdr:rowOff>
    </xdr:from>
    <xdr:to>
      <xdr:col>27</xdr:col>
      <xdr:colOff>595639</xdr:colOff>
      <xdr:row>42</xdr:row>
      <xdr:rowOff>57150</xdr:rowOff>
    </xdr:to>
    <xdr:pic>
      <xdr:nvPicPr>
        <xdr:cNvPr id="34" name="Image 33"/>
        <xdr:cNvPicPr>
          <a:picLocks noChangeAspect="1"/>
        </xdr:cNvPicPr>
      </xdr:nvPicPr>
      <xdr:blipFill>
        <a:blip xmlns:r="http://schemas.openxmlformats.org/officeDocument/2006/relationships" r:embed="rId33"/>
        <a:stretch>
          <a:fillRect/>
        </a:stretch>
      </xdr:blipFill>
      <xdr:spPr>
        <a:xfrm>
          <a:off x="19269075" y="7629525"/>
          <a:ext cx="2119639" cy="428625"/>
        </a:xfrm>
        <a:prstGeom prst="rect">
          <a:avLst/>
        </a:prstGeom>
      </xdr:spPr>
    </xdr:pic>
    <xdr:clientData/>
  </xdr:twoCellAnchor>
  <xdr:twoCellAnchor editAs="oneCell">
    <xdr:from>
      <xdr:col>28</xdr:col>
      <xdr:colOff>1</xdr:colOff>
      <xdr:row>31</xdr:row>
      <xdr:rowOff>0</xdr:rowOff>
    </xdr:from>
    <xdr:to>
      <xdr:col>30</xdr:col>
      <xdr:colOff>571500</xdr:colOff>
      <xdr:row>40</xdr:row>
      <xdr:rowOff>161957</xdr:rowOff>
    </xdr:to>
    <xdr:pic>
      <xdr:nvPicPr>
        <xdr:cNvPr id="35" name="Image 34"/>
        <xdr:cNvPicPr>
          <a:picLocks noChangeAspect="1"/>
        </xdr:cNvPicPr>
      </xdr:nvPicPr>
      <xdr:blipFill>
        <a:blip xmlns:r="http://schemas.openxmlformats.org/officeDocument/2006/relationships" r:embed="rId34"/>
        <a:stretch>
          <a:fillRect/>
        </a:stretch>
      </xdr:blipFill>
      <xdr:spPr>
        <a:xfrm>
          <a:off x="21555076" y="5905500"/>
          <a:ext cx="2095499" cy="1876457"/>
        </a:xfrm>
        <a:prstGeom prst="rect">
          <a:avLst/>
        </a:prstGeom>
      </xdr:spPr>
    </xdr:pic>
    <xdr:clientData/>
  </xdr:twoCellAnchor>
  <xdr:twoCellAnchor editAs="oneCell">
    <xdr:from>
      <xdr:col>28</xdr:col>
      <xdr:colOff>38100</xdr:colOff>
      <xdr:row>42</xdr:row>
      <xdr:rowOff>0</xdr:rowOff>
    </xdr:from>
    <xdr:to>
      <xdr:col>30</xdr:col>
      <xdr:colOff>609600</xdr:colOff>
      <xdr:row>48</xdr:row>
      <xdr:rowOff>139959</xdr:rowOff>
    </xdr:to>
    <xdr:pic>
      <xdr:nvPicPr>
        <xdr:cNvPr id="36" name="Image 35"/>
        <xdr:cNvPicPr>
          <a:picLocks noChangeAspect="1"/>
        </xdr:cNvPicPr>
      </xdr:nvPicPr>
      <xdr:blipFill>
        <a:blip xmlns:r="http://schemas.openxmlformats.org/officeDocument/2006/relationships" r:embed="rId35"/>
        <a:stretch>
          <a:fillRect/>
        </a:stretch>
      </xdr:blipFill>
      <xdr:spPr>
        <a:xfrm>
          <a:off x="21593175" y="8001000"/>
          <a:ext cx="2095500" cy="1282959"/>
        </a:xfrm>
        <a:prstGeom prst="rect">
          <a:avLst/>
        </a:prstGeom>
      </xdr:spPr>
    </xdr:pic>
    <xdr:clientData/>
  </xdr:twoCellAnchor>
  <xdr:twoCellAnchor editAs="oneCell">
    <xdr:from>
      <xdr:col>31</xdr:col>
      <xdr:colOff>1</xdr:colOff>
      <xdr:row>31</xdr:row>
      <xdr:rowOff>0</xdr:rowOff>
    </xdr:from>
    <xdr:to>
      <xdr:col>33</xdr:col>
      <xdr:colOff>571501</xdr:colOff>
      <xdr:row>40</xdr:row>
      <xdr:rowOff>71511</xdr:rowOff>
    </xdr:to>
    <xdr:pic>
      <xdr:nvPicPr>
        <xdr:cNvPr id="37" name="Image 36"/>
        <xdr:cNvPicPr>
          <a:picLocks noChangeAspect="1"/>
        </xdr:cNvPicPr>
      </xdr:nvPicPr>
      <xdr:blipFill>
        <a:blip xmlns:r="http://schemas.openxmlformats.org/officeDocument/2006/relationships" r:embed="rId36"/>
        <a:stretch>
          <a:fillRect/>
        </a:stretch>
      </xdr:blipFill>
      <xdr:spPr>
        <a:xfrm>
          <a:off x="23841076" y="5905500"/>
          <a:ext cx="2095500" cy="1786011"/>
        </a:xfrm>
        <a:prstGeom prst="rect">
          <a:avLst/>
        </a:prstGeom>
      </xdr:spPr>
    </xdr:pic>
    <xdr:clientData/>
  </xdr:twoCellAnchor>
  <xdr:twoCellAnchor editAs="oneCell">
    <xdr:from>
      <xdr:col>31</xdr:col>
      <xdr:colOff>0</xdr:colOff>
      <xdr:row>41</xdr:row>
      <xdr:rowOff>0</xdr:rowOff>
    </xdr:from>
    <xdr:to>
      <xdr:col>33</xdr:col>
      <xdr:colOff>602027</xdr:colOff>
      <xdr:row>45</xdr:row>
      <xdr:rowOff>66675</xdr:rowOff>
    </xdr:to>
    <xdr:pic>
      <xdr:nvPicPr>
        <xdr:cNvPr id="38" name="Image 37"/>
        <xdr:cNvPicPr>
          <a:picLocks noChangeAspect="1"/>
        </xdr:cNvPicPr>
      </xdr:nvPicPr>
      <xdr:blipFill>
        <a:blip xmlns:r="http://schemas.openxmlformats.org/officeDocument/2006/relationships" r:embed="rId37"/>
        <a:stretch>
          <a:fillRect/>
        </a:stretch>
      </xdr:blipFill>
      <xdr:spPr>
        <a:xfrm>
          <a:off x="23841075" y="7810500"/>
          <a:ext cx="2126027" cy="828675"/>
        </a:xfrm>
        <a:prstGeom prst="rect">
          <a:avLst/>
        </a:prstGeom>
      </xdr:spPr>
    </xdr:pic>
    <xdr:clientData/>
  </xdr:twoCellAnchor>
  <xdr:twoCellAnchor editAs="oneCell">
    <xdr:from>
      <xdr:col>34</xdr:col>
      <xdr:colOff>1</xdr:colOff>
      <xdr:row>31</xdr:row>
      <xdr:rowOff>0</xdr:rowOff>
    </xdr:from>
    <xdr:to>
      <xdr:col>36</xdr:col>
      <xdr:colOff>552450</xdr:colOff>
      <xdr:row>42</xdr:row>
      <xdr:rowOff>46292</xdr:rowOff>
    </xdr:to>
    <xdr:pic>
      <xdr:nvPicPr>
        <xdr:cNvPr id="39" name="Image 38"/>
        <xdr:cNvPicPr>
          <a:picLocks noChangeAspect="1"/>
        </xdr:cNvPicPr>
      </xdr:nvPicPr>
      <xdr:blipFill>
        <a:blip xmlns:r="http://schemas.openxmlformats.org/officeDocument/2006/relationships" r:embed="rId38"/>
        <a:stretch>
          <a:fillRect/>
        </a:stretch>
      </xdr:blipFill>
      <xdr:spPr>
        <a:xfrm>
          <a:off x="26127076" y="5905500"/>
          <a:ext cx="2076449" cy="2141792"/>
        </a:xfrm>
        <a:prstGeom prst="rect">
          <a:avLst/>
        </a:prstGeom>
      </xdr:spPr>
    </xdr:pic>
    <xdr:clientData/>
  </xdr:twoCellAnchor>
  <xdr:twoCellAnchor editAs="oneCell">
    <xdr:from>
      <xdr:col>34</xdr:col>
      <xdr:colOff>0</xdr:colOff>
      <xdr:row>43</xdr:row>
      <xdr:rowOff>0</xdr:rowOff>
    </xdr:from>
    <xdr:to>
      <xdr:col>36</xdr:col>
      <xdr:colOff>608403</xdr:colOff>
      <xdr:row>50</xdr:row>
      <xdr:rowOff>85725</xdr:rowOff>
    </xdr:to>
    <xdr:pic>
      <xdr:nvPicPr>
        <xdr:cNvPr id="40" name="Image 39"/>
        <xdr:cNvPicPr>
          <a:picLocks noChangeAspect="1"/>
        </xdr:cNvPicPr>
      </xdr:nvPicPr>
      <xdr:blipFill>
        <a:blip xmlns:r="http://schemas.openxmlformats.org/officeDocument/2006/relationships" r:embed="rId39"/>
        <a:stretch>
          <a:fillRect/>
        </a:stretch>
      </xdr:blipFill>
      <xdr:spPr>
        <a:xfrm>
          <a:off x="26127075" y="8191500"/>
          <a:ext cx="2132403" cy="1419225"/>
        </a:xfrm>
        <a:prstGeom prst="rect">
          <a:avLst/>
        </a:prstGeom>
      </xdr:spPr>
    </xdr:pic>
    <xdr:clientData/>
  </xdr:twoCellAnchor>
  <xdr:twoCellAnchor editAs="oneCell">
    <xdr:from>
      <xdr:col>36</xdr:col>
      <xdr:colOff>761999</xdr:colOff>
      <xdr:row>31</xdr:row>
      <xdr:rowOff>0</xdr:rowOff>
    </xdr:from>
    <xdr:to>
      <xdr:col>39</xdr:col>
      <xdr:colOff>584098</xdr:colOff>
      <xdr:row>37</xdr:row>
      <xdr:rowOff>9525</xdr:rowOff>
    </xdr:to>
    <xdr:pic>
      <xdr:nvPicPr>
        <xdr:cNvPr id="41" name="Image 40"/>
        <xdr:cNvPicPr>
          <a:picLocks noChangeAspect="1"/>
        </xdr:cNvPicPr>
      </xdr:nvPicPr>
      <xdr:blipFill>
        <a:blip xmlns:r="http://schemas.openxmlformats.org/officeDocument/2006/relationships" r:embed="rId40"/>
        <a:stretch>
          <a:fillRect/>
        </a:stretch>
      </xdr:blipFill>
      <xdr:spPr>
        <a:xfrm>
          <a:off x="28413074" y="5905500"/>
          <a:ext cx="2108099" cy="1152525"/>
        </a:xfrm>
        <a:prstGeom prst="rect">
          <a:avLst/>
        </a:prstGeom>
      </xdr:spPr>
    </xdr:pic>
    <xdr:clientData/>
  </xdr:twoCellAnchor>
  <xdr:twoCellAnchor editAs="oneCell">
    <xdr:from>
      <xdr:col>37</xdr:col>
      <xdr:colOff>0</xdr:colOff>
      <xdr:row>38</xdr:row>
      <xdr:rowOff>1</xdr:rowOff>
    </xdr:from>
    <xdr:to>
      <xdr:col>39</xdr:col>
      <xdr:colOff>561975</xdr:colOff>
      <xdr:row>40</xdr:row>
      <xdr:rowOff>24607</xdr:rowOff>
    </xdr:to>
    <xdr:pic>
      <xdr:nvPicPr>
        <xdr:cNvPr id="42" name="Image 41"/>
        <xdr:cNvPicPr>
          <a:picLocks noChangeAspect="1"/>
        </xdr:cNvPicPr>
      </xdr:nvPicPr>
      <xdr:blipFill>
        <a:blip xmlns:r="http://schemas.openxmlformats.org/officeDocument/2006/relationships" r:embed="rId41"/>
        <a:stretch>
          <a:fillRect/>
        </a:stretch>
      </xdr:blipFill>
      <xdr:spPr>
        <a:xfrm>
          <a:off x="28413075" y="7239001"/>
          <a:ext cx="2085975" cy="405606"/>
        </a:xfrm>
        <a:prstGeom prst="rect">
          <a:avLst/>
        </a:prstGeom>
      </xdr:spPr>
    </xdr:pic>
    <xdr:clientData/>
  </xdr:twoCellAnchor>
  <xdr:twoCellAnchor editAs="oneCell">
    <xdr:from>
      <xdr:col>40</xdr:col>
      <xdr:colOff>0</xdr:colOff>
      <xdr:row>31</xdr:row>
      <xdr:rowOff>0</xdr:rowOff>
    </xdr:from>
    <xdr:to>
      <xdr:col>42</xdr:col>
      <xdr:colOff>574469</xdr:colOff>
      <xdr:row>42</xdr:row>
      <xdr:rowOff>19050</xdr:rowOff>
    </xdr:to>
    <xdr:pic>
      <xdr:nvPicPr>
        <xdr:cNvPr id="43" name="Image 42"/>
        <xdr:cNvPicPr>
          <a:picLocks noChangeAspect="1"/>
        </xdr:cNvPicPr>
      </xdr:nvPicPr>
      <xdr:blipFill>
        <a:blip xmlns:r="http://schemas.openxmlformats.org/officeDocument/2006/relationships" r:embed="rId42"/>
        <a:stretch>
          <a:fillRect/>
        </a:stretch>
      </xdr:blipFill>
      <xdr:spPr>
        <a:xfrm>
          <a:off x="30699075" y="5905500"/>
          <a:ext cx="2098469" cy="2114550"/>
        </a:xfrm>
        <a:prstGeom prst="rect">
          <a:avLst/>
        </a:prstGeom>
      </xdr:spPr>
    </xdr:pic>
    <xdr:clientData/>
  </xdr:twoCellAnchor>
  <xdr:twoCellAnchor editAs="oneCell">
    <xdr:from>
      <xdr:col>40</xdr:col>
      <xdr:colOff>0</xdr:colOff>
      <xdr:row>43</xdr:row>
      <xdr:rowOff>0</xdr:rowOff>
    </xdr:from>
    <xdr:to>
      <xdr:col>42</xdr:col>
      <xdr:colOff>609600</xdr:colOff>
      <xdr:row>48</xdr:row>
      <xdr:rowOff>157285</xdr:rowOff>
    </xdr:to>
    <xdr:pic>
      <xdr:nvPicPr>
        <xdr:cNvPr id="44" name="Image 43"/>
        <xdr:cNvPicPr>
          <a:picLocks noChangeAspect="1"/>
        </xdr:cNvPicPr>
      </xdr:nvPicPr>
      <xdr:blipFill>
        <a:blip xmlns:r="http://schemas.openxmlformats.org/officeDocument/2006/relationships" r:embed="rId43"/>
        <a:stretch>
          <a:fillRect/>
        </a:stretch>
      </xdr:blipFill>
      <xdr:spPr>
        <a:xfrm>
          <a:off x="30699075" y="8191500"/>
          <a:ext cx="2133600" cy="1109785"/>
        </a:xfrm>
        <a:prstGeom prst="rect">
          <a:avLst/>
        </a:prstGeom>
      </xdr:spPr>
    </xdr:pic>
    <xdr:clientData/>
  </xdr:twoCellAnchor>
  <xdr:twoCellAnchor editAs="oneCell">
    <xdr:from>
      <xdr:col>43</xdr:col>
      <xdr:colOff>0</xdr:colOff>
      <xdr:row>31</xdr:row>
      <xdr:rowOff>1</xdr:rowOff>
    </xdr:from>
    <xdr:to>
      <xdr:col>45</xdr:col>
      <xdr:colOff>542925</xdr:colOff>
      <xdr:row>41</xdr:row>
      <xdr:rowOff>140015</xdr:rowOff>
    </xdr:to>
    <xdr:pic>
      <xdr:nvPicPr>
        <xdr:cNvPr id="45" name="Image 44"/>
        <xdr:cNvPicPr>
          <a:picLocks noChangeAspect="1"/>
        </xdr:cNvPicPr>
      </xdr:nvPicPr>
      <xdr:blipFill>
        <a:blip xmlns:r="http://schemas.openxmlformats.org/officeDocument/2006/relationships" r:embed="rId44"/>
        <a:stretch>
          <a:fillRect/>
        </a:stretch>
      </xdr:blipFill>
      <xdr:spPr>
        <a:xfrm>
          <a:off x="32985075" y="5905501"/>
          <a:ext cx="2066925" cy="2045014"/>
        </a:xfrm>
        <a:prstGeom prst="rect">
          <a:avLst/>
        </a:prstGeom>
      </xdr:spPr>
    </xdr:pic>
    <xdr:clientData/>
  </xdr:twoCellAnchor>
  <xdr:twoCellAnchor editAs="oneCell">
    <xdr:from>
      <xdr:col>43</xdr:col>
      <xdr:colOff>1</xdr:colOff>
      <xdr:row>43</xdr:row>
      <xdr:rowOff>0</xdr:rowOff>
    </xdr:from>
    <xdr:to>
      <xdr:col>45</xdr:col>
      <xdr:colOff>564323</xdr:colOff>
      <xdr:row>52</xdr:row>
      <xdr:rowOff>28575</xdr:rowOff>
    </xdr:to>
    <xdr:pic>
      <xdr:nvPicPr>
        <xdr:cNvPr id="46" name="Image 45"/>
        <xdr:cNvPicPr>
          <a:picLocks noChangeAspect="1"/>
        </xdr:cNvPicPr>
      </xdr:nvPicPr>
      <xdr:blipFill>
        <a:blip xmlns:r="http://schemas.openxmlformats.org/officeDocument/2006/relationships" r:embed="rId45"/>
        <a:stretch>
          <a:fillRect/>
        </a:stretch>
      </xdr:blipFill>
      <xdr:spPr>
        <a:xfrm>
          <a:off x="32985076" y="8191500"/>
          <a:ext cx="2088322" cy="174307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3"/>
  <sheetViews>
    <sheetView zoomScaleNormal="100" workbookViewId="0">
      <selection activeCell="D4" sqref="D4"/>
    </sheetView>
  </sheetViews>
  <sheetFormatPr baseColWidth="10" defaultRowHeight="15" x14ac:dyDescent="0.25"/>
  <sheetData>
    <row r="1" spans="1:27" x14ac:dyDescent="0.25">
      <c r="A1" s="7" t="s">
        <v>13</v>
      </c>
      <c r="B1" s="7"/>
      <c r="C1" s="7"/>
      <c r="D1" s="7" t="s">
        <v>25</v>
      </c>
      <c r="E1" s="7"/>
      <c r="F1" s="7"/>
      <c r="G1" s="7" t="s">
        <v>31</v>
      </c>
      <c r="H1" s="7"/>
      <c r="I1" s="7"/>
      <c r="J1" s="7" t="s">
        <v>35</v>
      </c>
      <c r="K1" s="7"/>
      <c r="L1" s="7"/>
      <c r="M1" s="7" t="s">
        <v>38</v>
      </c>
      <c r="N1" s="7"/>
      <c r="O1" s="7"/>
      <c r="P1" s="7" t="s">
        <v>42</v>
      </c>
      <c r="Q1" s="7"/>
      <c r="R1" s="7"/>
      <c r="S1" s="7" t="s">
        <v>43</v>
      </c>
      <c r="T1" s="7"/>
      <c r="U1" s="7"/>
      <c r="V1" s="7" t="s">
        <v>44</v>
      </c>
      <c r="W1" s="7"/>
      <c r="X1" s="7"/>
      <c r="Y1" s="7" t="s">
        <v>47</v>
      </c>
      <c r="Z1" s="7"/>
      <c r="AA1" s="7"/>
    </row>
    <row r="2" spans="1:27" x14ac:dyDescent="0.25">
      <c r="A2" t="s">
        <v>0</v>
      </c>
      <c r="B2" t="s">
        <v>1</v>
      </c>
      <c r="D2" t="s">
        <v>10</v>
      </c>
      <c r="E2" t="s">
        <v>1</v>
      </c>
      <c r="G2" t="s">
        <v>0</v>
      </c>
      <c r="H2" t="s">
        <v>1</v>
      </c>
      <c r="J2" t="s">
        <v>0</v>
      </c>
      <c r="K2" t="s">
        <v>1</v>
      </c>
      <c r="M2" t="s">
        <v>10</v>
      </c>
      <c r="N2" t="s">
        <v>1</v>
      </c>
      <c r="P2" t="s">
        <v>0</v>
      </c>
      <c r="Q2" t="s">
        <v>1</v>
      </c>
      <c r="S2" t="s">
        <v>10</v>
      </c>
      <c r="T2" t="s">
        <v>1</v>
      </c>
      <c r="V2" t="s">
        <v>0</v>
      </c>
      <c r="W2" t="s">
        <v>1</v>
      </c>
      <c r="Y2" t="s">
        <v>10</v>
      </c>
      <c r="Z2" t="s">
        <v>1</v>
      </c>
    </row>
    <row r="3" spans="1:27" x14ac:dyDescent="0.25">
      <c r="A3" t="s">
        <v>2</v>
      </c>
      <c r="B3" t="s">
        <v>1</v>
      </c>
      <c r="D3" t="s">
        <v>22</v>
      </c>
      <c r="E3" t="s">
        <v>23</v>
      </c>
      <c r="F3" t="s">
        <v>11</v>
      </c>
      <c r="G3" t="s">
        <v>2</v>
      </c>
      <c r="H3" t="s">
        <v>1</v>
      </c>
      <c r="J3" t="s">
        <v>3</v>
      </c>
      <c r="K3" t="s">
        <v>24</v>
      </c>
      <c r="M3" t="s">
        <v>10</v>
      </c>
      <c r="N3" t="s">
        <v>1</v>
      </c>
      <c r="P3" t="s">
        <v>2</v>
      </c>
      <c r="Q3" t="s">
        <v>1</v>
      </c>
      <c r="S3" t="s">
        <v>10</v>
      </c>
      <c r="T3" t="s">
        <v>1</v>
      </c>
      <c r="V3" t="s">
        <v>2</v>
      </c>
      <c r="W3" t="s">
        <v>1</v>
      </c>
      <c r="Y3" t="s">
        <v>10</v>
      </c>
      <c r="Z3" t="s">
        <v>1</v>
      </c>
    </row>
    <row r="4" spans="1:27" x14ac:dyDescent="0.25">
      <c r="A4" t="s">
        <v>3</v>
      </c>
      <c r="B4" t="s">
        <v>1</v>
      </c>
      <c r="D4" t="s">
        <v>10</v>
      </c>
      <c r="E4" t="s">
        <v>1</v>
      </c>
      <c r="F4" t="s">
        <v>11</v>
      </c>
      <c r="G4" t="s">
        <v>3</v>
      </c>
      <c r="H4" t="s">
        <v>1</v>
      </c>
      <c r="J4" t="s">
        <v>2</v>
      </c>
      <c r="K4" t="s">
        <v>1</v>
      </c>
      <c r="M4" t="s">
        <v>10</v>
      </c>
      <c r="N4" t="s">
        <v>9</v>
      </c>
      <c r="P4" t="s">
        <v>3</v>
      </c>
      <c r="Q4" t="s">
        <v>1</v>
      </c>
      <c r="S4" t="s">
        <v>10</v>
      </c>
      <c r="T4" t="s">
        <v>9</v>
      </c>
      <c r="V4" t="s">
        <v>3</v>
      </c>
      <c r="W4" t="s">
        <v>1</v>
      </c>
      <c r="Y4" t="s">
        <v>22</v>
      </c>
      <c r="Z4" t="s">
        <v>23</v>
      </c>
      <c r="AA4" t="s">
        <v>11</v>
      </c>
    </row>
    <row r="5" spans="1:27" x14ac:dyDescent="0.25">
      <c r="A5" t="s">
        <v>5</v>
      </c>
      <c r="B5" t="s">
        <v>1</v>
      </c>
      <c r="D5" t="s">
        <v>10</v>
      </c>
      <c r="E5" t="s">
        <v>1</v>
      </c>
      <c r="G5" t="s">
        <v>5</v>
      </c>
      <c r="H5" t="s">
        <v>1</v>
      </c>
      <c r="J5" t="s">
        <v>3</v>
      </c>
      <c r="K5" t="s">
        <v>1</v>
      </c>
      <c r="M5" t="s">
        <v>10</v>
      </c>
      <c r="N5" t="s">
        <v>9</v>
      </c>
      <c r="P5" t="s">
        <v>2</v>
      </c>
      <c r="Q5" t="s">
        <v>1</v>
      </c>
      <c r="R5" t="s">
        <v>11</v>
      </c>
      <c r="S5" t="s">
        <v>10</v>
      </c>
      <c r="T5" t="s">
        <v>9</v>
      </c>
      <c r="V5" t="s">
        <v>5</v>
      </c>
      <c r="W5" t="s">
        <v>1</v>
      </c>
      <c r="Y5" t="s">
        <v>10</v>
      </c>
      <c r="Z5" t="s">
        <v>1</v>
      </c>
      <c r="AA5" t="s">
        <v>11</v>
      </c>
    </row>
    <row r="6" spans="1:27" x14ac:dyDescent="0.25">
      <c r="A6" t="s">
        <v>6</v>
      </c>
      <c r="B6" t="s">
        <v>1</v>
      </c>
      <c r="D6" t="s">
        <v>10</v>
      </c>
      <c r="E6" t="s">
        <v>9</v>
      </c>
      <c r="G6" t="s">
        <v>6</v>
      </c>
      <c r="H6" t="s">
        <v>1</v>
      </c>
      <c r="J6" t="s">
        <v>5</v>
      </c>
      <c r="K6" t="s">
        <v>1</v>
      </c>
      <c r="M6" t="s">
        <v>22</v>
      </c>
      <c r="N6" t="s">
        <v>9</v>
      </c>
      <c r="O6" t="s">
        <v>11</v>
      </c>
      <c r="P6" t="s">
        <v>5</v>
      </c>
      <c r="Q6" t="s">
        <v>1</v>
      </c>
      <c r="S6" t="s">
        <v>10</v>
      </c>
      <c r="T6" t="s">
        <v>9</v>
      </c>
      <c r="V6" t="s">
        <v>6</v>
      </c>
      <c r="W6" t="s">
        <v>1</v>
      </c>
      <c r="Y6" t="s">
        <v>10</v>
      </c>
      <c r="Z6" t="s">
        <v>9</v>
      </c>
    </row>
    <row r="7" spans="1:27" x14ac:dyDescent="0.25">
      <c r="A7" t="s">
        <v>7</v>
      </c>
      <c r="B7" t="s">
        <v>1</v>
      </c>
      <c r="D7" t="s">
        <v>10</v>
      </c>
      <c r="E7" t="s">
        <v>9</v>
      </c>
      <c r="G7" t="s">
        <v>7</v>
      </c>
      <c r="H7" t="s">
        <v>1</v>
      </c>
      <c r="J7" t="s">
        <v>6</v>
      </c>
      <c r="K7" t="s">
        <v>1</v>
      </c>
      <c r="M7" t="s">
        <v>10</v>
      </c>
      <c r="N7" t="s">
        <v>9</v>
      </c>
      <c r="O7" t="s">
        <v>11</v>
      </c>
      <c r="P7" t="s">
        <v>0</v>
      </c>
      <c r="Q7" t="s">
        <v>39</v>
      </c>
      <c r="S7" t="s">
        <v>10</v>
      </c>
      <c r="T7" t="s">
        <v>9</v>
      </c>
      <c r="V7" t="s">
        <v>7</v>
      </c>
      <c r="W7" t="s">
        <v>1</v>
      </c>
      <c r="Y7" t="s">
        <v>10</v>
      </c>
      <c r="Z7" t="s">
        <v>9</v>
      </c>
    </row>
    <row r="8" spans="1:27" x14ac:dyDescent="0.25">
      <c r="A8" t="s">
        <v>10</v>
      </c>
      <c r="B8" t="s">
        <v>1</v>
      </c>
      <c r="D8" t="s">
        <v>22</v>
      </c>
      <c r="E8" t="s">
        <v>9</v>
      </c>
      <c r="F8" t="s">
        <v>11</v>
      </c>
      <c r="G8" t="s">
        <v>10</v>
      </c>
      <c r="H8" t="s">
        <v>1</v>
      </c>
      <c r="J8" t="s">
        <v>7</v>
      </c>
      <c r="K8" t="s">
        <v>1</v>
      </c>
      <c r="M8" t="s">
        <v>10</v>
      </c>
      <c r="N8" t="s">
        <v>9</v>
      </c>
      <c r="P8" t="s">
        <v>6</v>
      </c>
      <c r="Q8" t="s">
        <v>1</v>
      </c>
      <c r="S8" t="s">
        <v>0</v>
      </c>
      <c r="T8" t="s">
        <v>1</v>
      </c>
      <c r="V8" t="s">
        <v>10</v>
      </c>
      <c r="W8" t="s">
        <v>1</v>
      </c>
      <c r="Y8" t="s">
        <v>10</v>
      </c>
      <c r="Z8" t="s">
        <v>9</v>
      </c>
    </row>
    <row r="9" spans="1:27" x14ac:dyDescent="0.25">
      <c r="A9" t="s">
        <v>10</v>
      </c>
      <c r="B9" t="s">
        <v>1</v>
      </c>
      <c r="D9" t="s">
        <v>10</v>
      </c>
      <c r="E9" t="s">
        <v>9</v>
      </c>
      <c r="F9" t="s">
        <v>11</v>
      </c>
      <c r="G9" t="s">
        <v>10</v>
      </c>
      <c r="H9" t="s">
        <v>1</v>
      </c>
      <c r="J9" t="s">
        <v>10</v>
      </c>
      <c r="K9" t="s">
        <v>1</v>
      </c>
      <c r="M9" t="s">
        <v>10</v>
      </c>
      <c r="N9" t="s">
        <v>9</v>
      </c>
      <c r="P9" t="s">
        <v>7</v>
      </c>
      <c r="Q9" t="s">
        <v>1</v>
      </c>
      <c r="S9" t="s">
        <v>2</v>
      </c>
      <c r="T9" t="s">
        <v>1</v>
      </c>
      <c r="V9" t="s">
        <v>10</v>
      </c>
      <c r="W9" t="s">
        <v>1</v>
      </c>
      <c r="Y9" t="s">
        <v>22</v>
      </c>
      <c r="Z9" t="s">
        <v>9</v>
      </c>
      <c r="AA9" t="s">
        <v>11</v>
      </c>
    </row>
    <row r="10" spans="1:27" x14ac:dyDescent="0.25">
      <c r="A10" t="s">
        <v>12</v>
      </c>
      <c r="B10" t="s">
        <v>1</v>
      </c>
      <c r="D10" t="s">
        <v>10</v>
      </c>
      <c r="E10" t="s">
        <v>9</v>
      </c>
      <c r="G10" t="s">
        <v>10</v>
      </c>
      <c r="H10" t="s">
        <v>9</v>
      </c>
      <c r="J10" t="s">
        <v>10</v>
      </c>
      <c r="K10" t="s">
        <v>1</v>
      </c>
      <c r="M10" t="s">
        <v>0</v>
      </c>
      <c r="N10" t="s">
        <v>1</v>
      </c>
      <c r="P10" t="s">
        <v>10</v>
      </c>
      <c r="Q10" t="s">
        <v>1</v>
      </c>
      <c r="S10" t="s">
        <v>3</v>
      </c>
      <c r="T10" t="s">
        <v>1</v>
      </c>
      <c r="V10" t="s">
        <v>12</v>
      </c>
      <c r="W10" t="s">
        <v>1</v>
      </c>
      <c r="Y10" t="s">
        <v>10</v>
      </c>
      <c r="Z10" t="s">
        <v>9</v>
      </c>
      <c r="AA10" t="s">
        <v>11</v>
      </c>
    </row>
    <row r="11" spans="1:27" x14ac:dyDescent="0.25">
      <c r="D11" t="s">
        <v>10</v>
      </c>
      <c r="E11" t="s">
        <v>9</v>
      </c>
      <c r="G11" t="s">
        <v>10</v>
      </c>
      <c r="H11" t="s">
        <v>9</v>
      </c>
      <c r="J11" t="s">
        <v>10</v>
      </c>
      <c r="K11" t="s">
        <v>9</v>
      </c>
      <c r="M11" t="s">
        <v>2</v>
      </c>
      <c r="N11" t="s">
        <v>1</v>
      </c>
      <c r="P11" t="s">
        <v>10</v>
      </c>
      <c r="Q11" t="s">
        <v>1</v>
      </c>
      <c r="S11" t="s">
        <v>5</v>
      </c>
      <c r="T11" t="s">
        <v>1</v>
      </c>
      <c r="Y11" t="s">
        <v>10</v>
      </c>
      <c r="Z11" t="s">
        <v>9</v>
      </c>
    </row>
    <row r="12" spans="1:27" x14ac:dyDescent="0.25">
      <c r="D12" t="s">
        <v>7</v>
      </c>
      <c r="E12" t="s">
        <v>24</v>
      </c>
      <c r="G12" t="s">
        <v>10</v>
      </c>
      <c r="H12" t="s">
        <v>9</v>
      </c>
      <c r="J12" t="s">
        <v>10</v>
      </c>
      <c r="K12" t="s">
        <v>9</v>
      </c>
      <c r="M12" t="s">
        <v>3</v>
      </c>
      <c r="N12" t="s">
        <v>1</v>
      </c>
      <c r="P12" t="s">
        <v>10</v>
      </c>
      <c r="Q12" t="s">
        <v>9</v>
      </c>
      <c r="S12" t="s">
        <v>6</v>
      </c>
      <c r="T12" t="s">
        <v>1</v>
      </c>
      <c r="Y12" t="s">
        <v>7</v>
      </c>
      <c r="Z12" t="s">
        <v>24</v>
      </c>
    </row>
    <row r="13" spans="1:27" x14ac:dyDescent="0.25">
      <c r="D13" t="s">
        <v>7</v>
      </c>
      <c r="E13" t="s">
        <v>24</v>
      </c>
      <c r="G13" t="s">
        <v>10</v>
      </c>
      <c r="H13" t="s">
        <v>9</v>
      </c>
      <c r="J13" t="s">
        <v>10</v>
      </c>
      <c r="K13" t="s">
        <v>9</v>
      </c>
      <c r="M13" t="s">
        <v>5</v>
      </c>
      <c r="N13" t="s">
        <v>1</v>
      </c>
      <c r="P13" t="s">
        <v>12</v>
      </c>
      <c r="Q13" t="s">
        <v>1</v>
      </c>
      <c r="S13" t="s">
        <v>7</v>
      </c>
      <c r="T13" t="s">
        <v>1</v>
      </c>
      <c r="Y13" t="s">
        <v>7</v>
      </c>
      <c r="Z13" t="s">
        <v>24</v>
      </c>
    </row>
    <row r="14" spans="1:27" x14ac:dyDescent="0.25">
      <c r="D14" t="s">
        <v>7</v>
      </c>
      <c r="E14" t="s">
        <v>24</v>
      </c>
      <c r="G14" t="s">
        <v>12</v>
      </c>
      <c r="H14" t="s">
        <v>1</v>
      </c>
      <c r="J14" t="s">
        <v>12</v>
      </c>
      <c r="K14" t="s">
        <v>1</v>
      </c>
      <c r="M14" t="s">
        <v>6</v>
      </c>
      <c r="N14" t="s">
        <v>1</v>
      </c>
      <c r="S14" t="s">
        <v>12</v>
      </c>
      <c r="T14" t="s">
        <v>1</v>
      </c>
      <c r="Y14" t="s">
        <v>0</v>
      </c>
      <c r="Z14" t="s">
        <v>1</v>
      </c>
    </row>
    <row r="15" spans="1:27" x14ac:dyDescent="0.25">
      <c r="D15" t="s">
        <v>0</v>
      </c>
      <c r="E15" t="s">
        <v>1</v>
      </c>
      <c r="M15" t="s">
        <v>36</v>
      </c>
      <c r="N15" t="s">
        <v>23</v>
      </c>
      <c r="O15" t="s">
        <v>11</v>
      </c>
      <c r="Y15" t="s">
        <v>2</v>
      </c>
      <c r="Z15" t="s">
        <v>1</v>
      </c>
    </row>
    <row r="16" spans="1:27" x14ac:dyDescent="0.25">
      <c r="D16" t="s">
        <v>2</v>
      </c>
      <c r="E16" t="s">
        <v>1</v>
      </c>
      <c r="M16" t="s">
        <v>5</v>
      </c>
      <c r="N16" t="s">
        <v>1</v>
      </c>
      <c r="O16" t="s">
        <v>11</v>
      </c>
      <c r="Y16" t="s">
        <v>41</v>
      </c>
      <c r="Z16" t="s">
        <v>23</v>
      </c>
      <c r="AA16" t="s">
        <v>11</v>
      </c>
    </row>
    <row r="17" spans="4:27" x14ac:dyDescent="0.25">
      <c r="D17" t="s">
        <v>3</v>
      </c>
      <c r="E17" t="s">
        <v>1</v>
      </c>
      <c r="M17" t="s">
        <v>6</v>
      </c>
      <c r="N17" t="s">
        <v>1</v>
      </c>
      <c r="O17" t="s">
        <v>11</v>
      </c>
      <c r="Y17" t="s">
        <v>0</v>
      </c>
      <c r="Z17" t="s">
        <v>1</v>
      </c>
      <c r="AA17" t="s">
        <v>11</v>
      </c>
    </row>
    <row r="18" spans="4:27" x14ac:dyDescent="0.25">
      <c r="D18" t="s">
        <v>5</v>
      </c>
      <c r="E18" t="s">
        <v>1</v>
      </c>
      <c r="M18" t="s">
        <v>7</v>
      </c>
      <c r="N18" t="s">
        <v>1</v>
      </c>
      <c r="Y18" t="s">
        <v>2</v>
      </c>
      <c r="Z18" t="s">
        <v>1</v>
      </c>
      <c r="AA18" t="s">
        <v>11</v>
      </c>
    </row>
    <row r="19" spans="4:27" x14ac:dyDescent="0.25">
      <c r="D19" t="s">
        <v>6</v>
      </c>
      <c r="E19" t="s">
        <v>1</v>
      </c>
      <c r="M19" t="s">
        <v>6</v>
      </c>
      <c r="N19" t="s">
        <v>9</v>
      </c>
      <c r="O19" t="s">
        <v>11</v>
      </c>
      <c r="Y19" t="s">
        <v>3</v>
      </c>
      <c r="Z19" t="s">
        <v>1</v>
      </c>
    </row>
    <row r="20" spans="4:27" x14ac:dyDescent="0.25">
      <c r="D20" t="s">
        <v>8</v>
      </c>
      <c r="E20" t="s">
        <v>23</v>
      </c>
      <c r="F20" t="s">
        <v>11</v>
      </c>
      <c r="M20" t="s">
        <v>37</v>
      </c>
      <c r="N20" t="s">
        <v>9</v>
      </c>
      <c r="Y20" t="s">
        <v>2</v>
      </c>
      <c r="Z20" t="s">
        <v>1</v>
      </c>
      <c r="AA20" t="s">
        <v>11</v>
      </c>
    </row>
    <row r="21" spans="4:27" x14ac:dyDescent="0.25">
      <c r="D21" t="s">
        <v>6</v>
      </c>
      <c r="E21" t="s">
        <v>1</v>
      </c>
      <c r="F21" t="s">
        <v>11</v>
      </c>
      <c r="M21" t="s">
        <v>12</v>
      </c>
      <c r="N21" t="s">
        <v>1</v>
      </c>
      <c r="Y21" t="s">
        <v>45</v>
      </c>
      <c r="Z21" t="s">
        <v>23</v>
      </c>
      <c r="AA21" t="s">
        <v>11</v>
      </c>
    </row>
    <row r="22" spans="4:27" x14ac:dyDescent="0.25">
      <c r="D22" t="s">
        <v>7</v>
      </c>
      <c r="E22" t="s">
        <v>1</v>
      </c>
      <c r="Y22" t="s">
        <v>2</v>
      </c>
      <c r="Z22" t="s">
        <v>1</v>
      </c>
      <c r="AA22" t="s">
        <v>11</v>
      </c>
    </row>
    <row r="23" spans="4:27" x14ac:dyDescent="0.25">
      <c r="D23" t="s">
        <v>12</v>
      </c>
      <c r="E23" t="s">
        <v>1</v>
      </c>
      <c r="Y23" t="s">
        <v>41</v>
      </c>
      <c r="Z23" t="s">
        <v>23</v>
      </c>
      <c r="AA23" t="s">
        <v>11</v>
      </c>
    </row>
    <row r="24" spans="4:27" x14ac:dyDescent="0.25">
      <c r="Y24" t="s">
        <v>0</v>
      </c>
      <c r="Z24" t="s">
        <v>1</v>
      </c>
      <c r="AA24" t="s">
        <v>11</v>
      </c>
    </row>
    <row r="25" spans="4:27" x14ac:dyDescent="0.25">
      <c r="Y25" t="s">
        <v>2</v>
      </c>
      <c r="Z25" t="s">
        <v>1</v>
      </c>
      <c r="AA25" t="s">
        <v>11</v>
      </c>
    </row>
    <row r="26" spans="4:27" x14ac:dyDescent="0.25">
      <c r="Y26" t="s">
        <v>3</v>
      </c>
      <c r="Z26" t="s">
        <v>1</v>
      </c>
      <c r="AA26" t="s">
        <v>11</v>
      </c>
    </row>
    <row r="27" spans="4:27" x14ac:dyDescent="0.25">
      <c r="Y27" t="s">
        <v>2</v>
      </c>
      <c r="Z27" t="s">
        <v>1</v>
      </c>
      <c r="AA27" t="s">
        <v>11</v>
      </c>
    </row>
    <row r="28" spans="4:27" x14ac:dyDescent="0.25">
      <c r="Y28" t="s">
        <v>45</v>
      </c>
      <c r="Z28" t="s">
        <v>23</v>
      </c>
      <c r="AA28" t="s">
        <v>11</v>
      </c>
    </row>
    <row r="29" spans="4:27" x14ac:dyDescent="0.25">
      <c r="Y29" t="s">
        <v>2</v>
      </c>
      <c r="Z29" t="s">
        <v>1</v>
      </c>
      <c r="AA29" t="s">
        <v>11</v>
      </c>
    </row>
    <row r="30" spans="4:27" x14ac:dyDescent="0.25">
      <c r="Y30" t="s">
        <v>3</v>
      </c>
      <c r="Z30" t="s">
        <v>1</v>
      </c>
      <c r="AA30" t="s">
        <v>11</v>
      </c>
    </row>
    <row r="31" spans="4:27" x14ac:dyDescent="0.25">
      <c r="Y31" t="s">
        <v>5</v>
      </c>
      <c r="Z31" t="s">
        <v>1</v>
      </c>
    </row>
    <row r="32" spans="4:27" x14ac:dyDescent="0.25">
      <c r="Y32" t="s">
        <v>6</v>
      </c>
      <c r="Z32" t="s">
        <v>1</v>
      </c>
    </row>
    <row r="33" spans="25:27" x14ac:dyDescent="0.25">
      <c r="Y33" t="s">
        <v>36</v>
      </c>
      <c r="Z33" t="s">
        <v>23</v>
      </c>
      <c r="AA33" t="s">
        <v>11</v>
      </c>
    </row>
    <row r="34" spans="25:27" x14ac:dyDescent="0.25">
      <c r="Y34" t="s">
        <v>5</v>
      </c>
      <c r="Z34" t="s">
        <v>1</v>
      </c>
      <c r="AA34" t="s">
        <v>11</v>
      </c>
    </row>
    <row r="35" spans="25:27" x14ac:dyDescent="0.25">
      <c r="Y35" t="s">
        <v>6</v>
      </c>
      <c r="Z35" t="s">
        <v>1</v>
      </c>
      <c r="AA35" t="s">
        <v>11</v>
      </c>
    </row>
    <row r="36" spans="25:27" x14ac:dyDescent="0.25">
      <c r="Y36" t="s">
        <v>7</v>
      </c>
      <c r="Z36" t="s">
        <v>1</v>
      </c>
    </row>
    <row r="37" spans="25:27" x14ac:dyDescent="0.25">
      <c r="Y37" t="s">
        <v>46</v>
      </c>
      <c r="Z37" t="s">
        <v>23</v>
      </c>
      <c r="AA37" t="s">
        <v>11</v>
      </c>
    </row>
    <row r="38" spans="25:27" x14ac:dyDescent="0.25">
      <c r="Y38" t="s">
        <v>6</v>
      </c>
      <c r="Z38" t="s">
        <v>1</v>
      </c>
      <c r="AA38" t="s">
        <v>11</v>
      </c>
    </row>
    <row r="39" spans="25:27" x14ac:dyDescent="0.25">
      <c r="Y39" t="s">
        <v>7</v>
      </c>
      <c r="Z39" t="s">
        <v>1</v>
      </c>
      <c r="AA39" t="s">
        <v>11</v>
      </c>
    </row>
    <row r="40" spans="25:27" x14ac:dyDescent="0.25">
      <c r="Y40" t="s">
        <v>46</v>
      </c>
      <c r="Z40" t="s">
        <v>23</v>
      </c>
      <c r="AA40" t="s">
        <v>11</v>
      </c>
    </row>
    <row r="41" spans="25:27" x14ac:dyDescent="0.25">
      <c r="Y41" t="s">
        <v>6</v>
      </c>
      <c r="Z41" t="s">
        <v>1</v>
      </c>
      <c r="AA41" t="s">
        <v>11</v>
      </c>
    </row>
    <row r="42" spans="25:27" x14ac:dyDescent="0.25">
      <c r="Y42" t="s">
        <v>7</v>
      </c>
      <c r="Z42" t="s">
        <v>1</v>
      </c>
      <c r="AA42" t="s">
        <v>11</v>
      </c>
    </row>
    <row r="43" spans="25:27" x14ac:dyDescent="0.25">
      <c r="Y43" t="s">
        <v>12</v>
      </c>
      <c r="Z43" t="s">
        <v>1</v>
      </c>
    </row>
  </sheetData>
  <mergeCells count="9">
    <mergeCell ref="S1:U1"/>
    <mergeCell ref="V1:X1"/>
    <mergeCell ref="Y1:AA1"/>
    <mergeCell ref="A1:C1"/>
    <mergeCell ref="D1:F1"/>
    <mergeCell ref="G1:I1"/>
    <mergeCell ref="J1:L1"/>
    <mergeCell ref="M1:O1"/>
    <mergeCell ref="P1:R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9"/>
  <sheetViews>
    <sheetView workbookViewId="0">
      <selection activeCell="A9" sqref="A9"/>
    </sheetView>
  </sheetViews>
  <sheetFormatPr baseColWidth="10" defaultRowHeight="15" x14ac:dyDescent="0.25"/>
  <cols>
    <col min="1" max="1" width="14.7109375" customWidth="1"/>
  </cols>
  <sheetData>
    <row r="1" spans="1:31" s="3" customFormat="1" x14ac:dyDescent="0.25">
      <c r="A1" s="3" t="s">
        <v>64</v>
      </c>
    </row>
    <row r="2" spans="1:31" x14ac:dyDescent="0.25">
      <c r="A2" t="s">
        <v>87</v>
      </c>
      <c r="B2" s="7" t="str">
        <f>MurDeGlace!A1</f>
        <v>Alexis</v>
      </c>
      <c r="C2" s="7"/>
      <c r="D2" s="7"/>
      <c r="E2" s="7" t="str">
        <f>MurDeGlace!D1</f>
        <v>Bem</v>
      </c>
      <c r="F2" s="7"/>
      <c r="G2" s="7"/>
      <c r="H2" s="7" t="str">
        <f>MurDeGlace!G1</f>
        <v>Blanche</v>
      </c>
      <c r="I2" s="7"/>
      <c r="J2" s="7"/>
      <c r="K2" s="7" t="str">
        <f>MurDeGlace!J1</f>
        <v>Julie</v>
      </c>
      <c r="L2" s="7"/>
      <c r="M2" s="7"/>
      <c r="N2" s="7" t="str">
        <f>MurDeGlace!M1</f>
        <v>Kevser</v>
      </c>
      <c r="O2" s="7"/>
      <c r="P2" s="7"/>
      <c r="Q2" s="7" t="str">
        <f>MurDeGlace!P1</f>
        <v>Manel</v>
      </c>
      <c r="R2" s="7"/>
      <c r="S2" s="7"/>
      <c r="T2" s="7" t="str">
        <f>MurDeGlace!S1</f>
        <v>Nabila</v>
      </c>
      <c r="U2" s="7"/>
      <c r="V2" s="7"/>
      <c r="W2" s="7" t="str">
        <f>MurDeGlace!V1</f>
        <v>Salwa</v>
      </c>
      <c r="X2" s="7"/>
      <c r="Y2" s="7"/>
      <c r="Z2" s="7" t="str">
        <f>MurDeGlace!Y1</f>
        <v>Vivianier</v>
      </c>
      <c r="AA2" s="7"/>
      <c r="AB2" s="7"/>
      <c r="AC2" s="7"/>
      <c r="AD2" s="7"/>
      <c r="AE2" s="7"/>
    </row>
    <row r="3" spans="1:31" x14ac:dyDescent="0.25">
      <c r="A3">
        <v>1</v>
      </c>
      <c r="B3" t="s">
        <v>1</v>
      </c>
      <c r="C3">
        <f>COUNTIF(MurDeGlace!B$2:B$100,$B3)</f>
        <v>9</v>
      </c>
      <c r="D3">
        <f t="array" ref="D3">SUM((MurDeGlace!B$2:B$100=AnalyseMurDeGlace!$B3)*(MurDeGlace!C$2:C$100="deja-vu"))</f>
        <v>0</v>
      </c>
      <c r="E3" t="str">
        <f>B3</f>
        <v>correcte</v>
      </c>
      <c r="F3">
        <f>COUNTIF(MurDeGlace!E$2:E$100,$B3)</f>
        <v>11</v>
      </c>
      <c r="G3">
        <f t="array" ref="G3">SUM((MurDeGlace!E$2:E$100=AnalyseMurDeGlace!$B3)*(MurDeGlace!F$2:F$100="deja-vu"))</f>
        <v>2</v>
      </c>
      <c r="H3" t="str">
        <f t="shared" ref="H3:H18" si="0">E3</f>
        <v>correcte</v>
      </c>
      <c r="I3">
        <f>COUNTIF(MurDeGlace!H$2:H$100,$B3)</f>
        <v>9</v>
      </c>
      <c r="J3">
        <f t="array" ref="J3">SUM((MurDeGlace!H$2:H$100=AnalyseMurDeGlace!$B3)*(MurDeGlace!I$2:I$100="deja-vu"))</f>
        <v>0</v>
      </c>
      <c r="K3" t="str">
        <f t="shared" ref="K3:K18" si="1">H3</f>
        <v>correcte</v>
      </c>
      <c r="L3">
        <f>COUNTIF(MurDeGlace!K$2:K$100,$B3)</f>
        <v>9</v>
      </c>
      <c r="M3">
        <f t="array" ref="M3">SUM((MurDeGlace!K$2:K$100=AnalyseMurDeGlace!$B3)*(MurDeGlace!L$2:L$100="deja-vu"))</f>
        <v>0</v>
      </c>
      <c r="N3" t="str">
        <f t="shared" ref="N3:N18" si="2">K3</f>
        <v>correcte</v>
      </c>
      <c r="O3">
        <f>COUNTIF(MurDeGlace!N$2:N$100,$B3)</f>
        <v>11</v>
      </c>
      <c r="P3">
        <f t="array" ref="P3">SUM((MurDeGlace!N$2:N$100=AnalyseMurDeGlace!$B3)*(MurDeGlace!O$2:O$100="deja-vu"))</f>
        <v>2</v>
      </c>
      <c r="Q3" t="str">
        <f t="shared" ref="Q3:Q18" si="3">N3</f>
        <v>correcte</v>
      </c>
      <c r="R3">
        <f>COUNTIF(MurDeGlace!Q$2:Q$100,$B3)</f>
        <v>10</v>
      </c>
      <c r="S3">
        <f t="array" ref="S3">SUM((MurDeGlace!Q$2:Q$100=AnalyseMurDeGlace!$B3)*(MurDeGlace!R$2:R$100="deja-vu"))</f>
        <v>1</v>
      </c>
      <c r="T3" t="str">
        <f t="shared" ref="T3:T18" si="4">Q3</f>
        <v>correcte</v>
      </c>
      <c r="U3">
        <f>COUNTIF(MurDeGlace!T$2:T$100,$B3)</f>
        <v>9</v>
      </c>
      <c r="V3">
        <f t="array" ref="V3">SUM((MurDeGlace!T$2:T$100=AnalyseMurDeGlace!$B3)*(MurDeGlace!U$2:U$100="deja-vu"))</f>
        <v>0</v>
      </c>
      <c r="W3" t="str">
        <f t="shared" ref="W3:W18" si="5">T3</f>
        <v>correcte</v>
      </c>
      <c r="X3">
        <f>COUNTIF(MurDeGlace!W$2:W$100,$B3)</f>
        <v>9</v>
      </c>
      <c r="Y3">
        <f t="array" ref="Y3">SUM((MurDeGlace!W$2:W$100=AnalyseMurDeGlace!$B3)*(MurDeGlace!X$2:X$100="deja-vu"))</f>
        <v>0</v>
      </c>
      <c r="Z3" t="str">
        <f t="shared" ref="Z3:Z18" si="6">W3</f>
        <v>correcte</v>
      </c>
      <c r="AA3">
        <f>COUNTIF(MurDeGlace!Z$2:Z$100,$B3)</f>
        <v>26</v>
      </c>
      <c r="AB3">
        <f t="array" ref="AB3">SUM((MurDeGlace!Z$2:Z$100=AnalyseMurDeGlace!$B3)*(MurDeGlace!AA$2:AA$100="deja-vu"))</f>
        <v>17</v>
      </c>
    </row>
    <row r="4" spans="1:31" x14ac:dyDescent="0.25">
      <c r="A4">
        <v>0.9</v>
      </c>
      <c r="B4" t="s">
        <v>59</v>
      </c>
      <c r="C4">
        <f>COUNTIF(MurDeGlace!B$2:B$100,$B4)</f>
        <v>0</v>
      </c>
      <c r="D4">
        <f t="array" ref="D4">SUM((MurDeGlace!B$2:B$100=AnalyseMurDeGlace!$B4)*(MurDeGlace!C$2:C$100="deja-vu"))</f>
        <v>0</v>
      </c>
      <c r="E4" t="str">
        <f t="shared" ref="E4:E18" si="7">B4</f>
        <v>equivalente</v>
      </c>
      <c r="F4">
        <f>COUNTIF(MurDeGlace!E$2:E$100,$B4)</f>
        <v>0</v>
      </c>
      <c r="G4">
        <f t="array" ref="G4">SUM((MurDeGlace!E$2:E$100=AnalyseMurDeGlace!$B4)*(MurDeGlace!F$2:F$100="deja-vu"))</f>
        <v>0</v>
      </c>
      <c r="H4" t="str">
        <f t="shared" si="0"/>
        <v>equivalente</v>
      </c>
      <c r="I4">
        <f>COUNTIF(MurDeGlace!H$2:H$100,$B4)</f>
        <v>0</v>
      </c>
      <c r="J4">
        <f t="array" ref="J4">SUM((MurDeGlace!H$2:H$100=AnalyseMurDeGlace!$B4)*(MurDeGlace!I$2:I$100="deja-vu"))</f>
        <v>0</v>
      </c>
      <c r="K4" t="str">
        <f t="shared" si="1"/>
        <v>equivalente</v>
      </c>
      <c r="L4">
        <f>COUNTIF(MurDeGlace!K$2:K$100,$B4)</f>
        <v>0</v>
      </c>
      <c r="M4">
        <f t="array" ref="M4">SUM((MurDeGlace!K$2:K$100=AnalyseMurDeGlace!$B4)*(MurDeGlace!L$2:L$100="deja-vu"))</f>
        <v>0</v>
      </c>
      <c r="N4" t="str">
        <f t="shared" si="2"/>
        <v>equivalente</v>
      </c>
      <c r="O4">
        <f>COUNTIF(MurDeGlace!N$2:N$100,$B4)</f>
        <v>0</v>
      </c>
      <c r="P4">
        <f t="array" ref="P4">SUM((MurDeGlace!N$2:N$100=AnalyseMurDeGlace!$B4)*(MurDeGlace!O$2:O$100="deja-vu"))</f>
        <v>0</v>
      </c>
      <c r="Q4" t="str">
        <f t="shared" si="3"/>
        <v>equivalente</v>
      </c>
      <c r="R4">
        <f>COUNTIF(MurDeGlace!Q$2:Q$100,$B4)</f>
        <v>0</v>
      </c>
      <c r="S4">
        <f t="array" ref="S4">SUM((MurDeGlace!Q$2:Q$100=AnalyseMurDeGlace!$B4)*(MurDeGlace!R$2:R$100="deja-vu"))</f>
        <v>0</v>
      </c>
      <c r="T4" t="str">
        <f t="shared" si="4"/>
        <v>equivalente</v>
      </c>
      <c r="U4">
        <f>COUNTIF(MurDeGlace!T$2:T$100,$B4)</f>
        <v>0</v>
      </c>
      <c r="V4">
        <f t="array" ref="V4">SUM((MurDeGlace!T$2:T$100=AnalyseMurDeGlace!$B4)*(MurDeGlace!U$2:U$100="deja-vu"))</f>
        <v>0</v>
      </c>
      <c r="W4" t="str">
        <f t="shared" si="5"/>
        <v>equivalente</v>
      </c>
      <c r="X4">
        <f>COUNTIF(MurDeGlace!W$2:W$100,$B4)</f>
        <v>0</v>
      </c>
      <c r="Y4">
        <f t="array" ref="Y4">SUM((MurDeGlace!W$2:W$100=AnalyseMurDeGlace!$B4)*(MurDeGlace!X$2:X$100="deja-vu"))</f>
        <v>0</v>
      </c>
      <c r="Z4" t="str">
        <f t="shared" si="6"/>
        <v>equivalente</v>
      </c>
      <c r="AA4">
        <f>COUNTIF(MurDeGlace!Z$2:Z$100,$B4)</f>
        <v>0</v>
      </c>
      <c r="AB4">
        <f t="array" ref="AB4">SUM((MurDeGlace!Z$2:Z$100=AnalyseMurDeGlace!$B4)*(MurDeGlace!AA$2:AA$100="deja-vu"))</f>
        <v>0</v>
      </c>
    </row>
    <row r="5" spans="1:31" x14ac:dyDescent="0.25">
      <c r="A5">
        <v>0.9</v>
      </c>
      <c r="B5" t="s">
        <v>34</v>
      </c>
      <c r="C5">
        <f>COUNTIF(MurDeGlace!B$2:B$100,$B5)</f>
        <v>0</v>
      </c>
      <c r="D5">
        <f t="array" ref="D5">SUM((MurDeGlace!B$2:B$100=AnalyseMurDeGlace!$B5)*(MurDeGlace!C$2:C$100="deja-vu"))</f>
        <v>0</v>
      </c>
      <c r="E5" t="str">
        <f t="shared" si="7"/>
        <v>saut-avant</v>
      </c>
      <c r="F5">
        <f>COUNTIF(MurDeGlace!E$2:E$100,$B5)</f>
        <v>0</v>
      </c>
      <c r="G5">
        <f t="array" ref="G5">SUM((MurDeGlace!E$2:E$100=AnalyseMurDeGlace!$B5)*(MurDeGlace!F$2:F$100="deja-vu"))</f>
        <v>0</v>
      </c>
      <c r="H5" t="str">
        <f t="shared" si="0"/>
        <v>saut-avant</v>
      </c>
      <c r="I5">
        <f>COUNTIF(MurDeGlace!H$2:H$100,$B5)</f>
        <v>0</v>
      </c>
      <c r="J5">
        <f t="array" ref="J5">SUM((MurDeGlace!H$2:H$100=AnalyseMurDeGlace!$B5)*(MurDeGlace!I$2:I$100="deja-vu"))</f>
        <v>0</v>
      </c>
      <c r="K5" t="str">
        <f t="shared" si="1"/>
        <v>saut-avant</v>
      </c>
      <c r="L5">
        <f>COUNTIF(MurDeGlace!K$2:K$100,$B5)</f>
        <v>0</v>
      </c>
      <c r="M5">
        <f t="array" ref="M5">SUM((MurDeGlace!K$2:K$100=AnalyseMurDeGlace!$B5)*(MurDeGlace!L$2:L$100="deja-vu"))</f>
        <v>0</v>
      </c>
      <c r="N5" t="str">
        <f t="shared" si="2"/>
        <v>saut-avant</v>
      </c>
      <c r="O5">
        <f>COUNTIF(MurDeGlace!N$2:N$100,$B5)</f>
        <v>0</v>
      </c>
      <c r="P5">
        <f t="array" ref="P5">SUM((MurDeGlace!N$2:N$100=AnalyseMurDeGlace!$B5)*(MurDeGlace!O$2:O$100="deja-vu"))</f>
        <v>0</v>
      </c>
      <c r="Q5" t="str">
        <f t="shared" si="3"/>
        <v>saut-avant</v>
      </c>
      <c r="R5">
        <f>COUNTIF(MurDeGlace!Q$2:Q$100,$B5)</f>
        <v>0</v>
      </c>
      <c r="S5">
        <f t="array" ref="S5">SUM((MurDeGlace!Q$2:Q$100=AnalyseMurDeGlace!$B5)*(MurDeGlace!R$2:R$100="deja-vu"))</f>
        <v>0</v>
      </c>
      <c r="T5" t="str">
        <f t="shared" si="4"/>
        <v>saut-avant</v>
      </c>
      <c r="U5">
        <f>COUNTIF(MurDeGlace!T$2:T$100,$B5)</f>
        <v>0</v>
      </c>
      <c r="V5">
        <f t="array" ref="V5">SUM((MurDeGlace!T$2:T$100=AnalyseMurDeGlace!$B5)*(MurDeGlace!U$2:U$100="deja-vu"))</f>
        <v>0</v>
      </c>
      <c r="W5" t="str">
        <f t="shared" si="5"/>
        <v>saut-avant</v>
      </c>
      <c r="X5">
        <f>COUNTIF(MurDeGlace!W$2:W$100,$B5)</f>
        <v>0</v>
      </c>
      <c r="Y5">
        <f t="array" ref="Y5">SUM((MurDeGlace!W$2:W$100=AnalyseMurDeGlace!$B5)*(MurDeGlace!X$2:X$100="deja-vu"))</f>
        <v>0</v>
      </c>
      <c r="Z5" t="str">
        <f t="shared" si="6"/>
        <v>saut-avant</v>
      </c>
      <c r="AA5">
        <f>COUNTIF(MurDeGlace!Z$2:Z$100,$B5)</f>
        <v>0</v>
      </c>
      <c r="AB5">
        <f t="array" ref="AB5">SUM((MurDeGlace!Z$2:Z$100=AnalyseMurDeGlace!$B5)*(MurDeGlace!AA$2:AA$100="deja-vu"))</f>
        <v>0</v>
      </c>
    </row>
    <row r="6" spans="1:31" x14ac:dyDescent="0.25">
      <c r="A6">
        <v>-0.1</v>
      </c>
      <c r="B6" t="s">
        <v>9</v>
      </c>
      <c r="C6">
        <f>COUNTIF(MurDeGlace!B$2:B$100,$B6)</f>
        <v>0</v>
      </c>
      <c r="D6">
        <f t="array" ref="D6">SUM((MurDeGlace!B$2:B$100=AnalyseMurDeGlace!$B6)*(MurDeGlace!C$2:C$100="deja-vu"))</f>
        <v>0</v>
      </c>
      <c r="E6" t="str">
        <f t="shared" si="7"/>
        <v>inutile</v>
      </c>
      <c r="F6">
        <f>COUNTIF(MurDeGlace!E$2:E$100,$B6)</f>
        <v>6</v>
      </c>
      <c r="G6">
        <f t="array" ref="G6">SUM((MurDeGlace!E$2:E$100=AnalyseMurDeGlace!$B6)*(MurDeGlace!F$2:F$100="deja-vu"))</f>
        <v>2</v>
      </c>
      <c r="H6" t="str">
        <f t="shared" si="0"/>
        <v>inutile</v>
      </c>
      <c r="I6">
        <f>COUNTIF(MurDeGlace!H$2:H$100,$B6)</f>
        <v>4</v>
      </c>
      <c r="J6">
        <f t="array" ref="J6">SUM((MurDeGlace!H$2:H$100=AnalyseMurDeGlace!$B6)*(MurDeGlace!I$2:I$100="deja-vu"))</f>
        <v>0</v>
      </c>
      <c r="K6" t="str">
        <f t="shared" si="1"/>
        <v>inutile</v>
      </c>
      <c r="L6">
        <f>COUNTIF(MurDeGlace!K$2:K$100,$B6)</f>
        <v>3</v>
      </c>
      <c r="M6">
        <f t="array" ref="M6">SUM((MurDeGlace!K$2:K$100=AnalyseMurDeGlace!$B6)*(MurDeGlace!L$2:L$100="deja-vu"))</f>
        <v>0</v>
      </c>
      <c r="N6" t="str">
        <f t="shared" si="2"/>
        <v>inutile</v>
      </c>
      <c r="O6">
        <f>COUNTIF(MurDeGlace!N$2:N$100,$B6)</f>
        <v>8</v>
      </c>
      <c r="P6">
        <f t="array" ref="P6">SUM((MurDeGlace!N$2:N$100=AnalyseMurDeGlace!$B6)*(MurDeGlace!O$2:O$100="deja-vu"))</f>
        <v>3</v>
      </c>
      <c r="Q6" t="str">
        <f t="shared" si="3"/>
        <v>inutile</v>
      </c>
      <c r="R6">
        <f>COUNTIF(MurDeGlace!Q$2:Q$100,$B6)</f>
        <v>1</v>
      </c>
      <c r="S6">
        <f t="array" ref="S6">SUM((MurDeGlace!Q$2:Q$100=AnalyseMurDeGlace!$B6)*(MurDeGlace!R$2:R$100="deja-vu"))</f>
        <v>0</v>
      </c>
      <c r="T6" t="str">
        <f t="shared" si="4"/>
        <v>inutile</v>
      </c>
      <c r="U6">
        <f>COUNTIF(MurDeGlace!T$2:T$100,$B6)</f>
        <v>4</v>
      </c>
      <c r="V6">
        <f t="array" ref="V6">SUM((MurDeGlace!T$2:T$100=AnalyseMurDeGlace!$B6)*(MurDeGlace!U$2:U$100="deja-vu"))</f>
        <v>0</v>
      </c>
      <c r="W6" t="str">
        <f t="shared" si="5"/>
        <v>inutile</v>
      </c>
      <c r="X6">
        <f>COUNTIF(MurDeGlace!W$2:W$100,$B6)</f>
        <v>0</v>
      </c>
      <c r="Y6">
        <f t="array" ref="Y6">SUM((MurDeGlace!W$2:W$100=AnalyseMurDeGlace!$B6)*(MurDeGlace!X$2:X$100="deja-vu"))</f>
        <v>0</v>
      </c>
      <c r="Z6" t="str">
        <f t="shared" si="6"/>
        <v>inutile</v>
      </c>
      <c r="AA6">
        <f>COUNTIF(MurDeGlace!Z$2:Z$100,$B6)</f>
        <v>6</v>
      </c>
      <c r="AB6">
        <f t="array" ref="AB6">SUM((MurDeGlace!Z$2:Z$100=AnalyseMurDeGlace!$B6)*(MurDeGlace!AA$2:AA$100="deja-vu"))</f>
        <v>2</v>
      </c>
    </row>
    <row r="7" spans="1:31" x14ac:dyDescent="0.25">
      <c r="A7">
        <v>0</v>
      </c>
      <c r="B7" t="s">
        <v>4</v>
      </c>
      <c r="C7">
        <f>COUNTIF(MurDeGlace!B$2:B$100,$B7)</f>
        <v>0</v>
      </c>
      <c r="D7">
        <f t="array" ref="D7">SUM((MurDeGlace!B$2:B$100=AnalyseMurDeGlace!$B7)*(MurDeGlace!C$2:C$100="deja-vu"))</f>
        <v>0</v>
      </c>
      <c r="E7" t="str">
        <f t="shared" si="7"/>
        <v>non-optimale</v>
      </c>
      <c r="F7">
        <f>COUNTIF(MurDeGlace!E$2:E$100,$B7)</f>
        <v>0</v>
      </c>
      <c r="G7">
        <f t="array" ref="G7">SUM((MurDeGlace!E$2:E$100=AnalyseMurDeGlace!$B7)*(MurDeGlace!F$2:F$100="deja-vu"))</f>
        <v>0</v>
      </c>
      <c r="H7" t="str">
        <f t="shared" si="0"/>
        <v>non-optimale</v>
      </c>
      <c r="I7">
        <f>COUNTIF(MurDeGlace!H$2:H$100,$B7)</f>
        <v>0</v>
      </c>
      <c r="J7">
        <f t="array" ref="J7">SUM((MurDeGlace!H$2:H$100=AnalyseMurDeGlace!$B7)*(MurDeGlace!I$2:I$100="deja-vu"))</f>
        <v>0</v>
      </c>
      <c r="K7" t="str">
        <f t="shared" si="1"/>
        <v>non-optimale</v>
      </c>
      <c r="L7">
        <f>COUNTIF(MurDeGlace!K$2:K$100,$B7)</f>
        <v>0</v>
      </c>
      <c r="M7">
        <f t="array" ref="M7">SUM((MurDeGlace!K$2:K$100=AnalyseMurDeGlace!$B7)*(MurDeGlace!L$2:L$100="deja-vu"))</f>
        <v>0</v>
      </c>
      <c r="N7" t="str">
        <f t="shared" si="2"/>
        <v>non-optimale</v>
      </c>
      <c r="O7">
        <f>COUNTIF(MurDeGlace!N$2:N$100,$B7)</f>
        <v>0</v>
      </c>
      <c r="P7">
        <f t="array" ref="P7">SUM((MurDeGlace!N$2:N$100=AnalyseMurDeGlace!$B7)*(MurDeGlace!O$2:O$100="deja-vu"))</f>
        <v>0</v>
      </c>
      <c r="Q7" t="str">
        <f t="shared" si="3"/>
        <v>non-optimale</v>
      </c>
      <c r="R7">
        <f>COUNTIF(MurDeGlace!Q$2:Q$100,$B7)</f>
        <v>0</v>
      </c>
      <c r="S7">
        <f t="array" ref="S7">SUM((MurDeGlace!Q$2:Q$100=AnalyseMurDeGlace!$B7)*(MurDeGlace!R$2:R$100="deja-vu"))</f>
        <v>0</v>
      </c>
      <c r="T7" t="str">
        <f t="shared" si="4"/>
        <v>non-optimale</v>
      </c>
      <c r="U7">
        <f>COUNTIF(MurDeGlace!T$2:T$100,$B7)</f>
        <v>0</v>
      </c>
      <c r="V7">
        <f t="array" ref="V7">SUM((MurDeGlace!T$2:T$100=AnalyseMurDeGlace!$B7)*(MurDeGlace!U$2:U$100="deja-vu"))</f>
        <v>0</v>
      </c>
      <c r="W7" t="str">
        <f t="shared" si="5"/>
        <v>non-optimale</v>
      </c>
      <c r="X7">
        <f>COUNTIF(MurDeGlace!W$2:W$100,$B7)</f>
        <v>0</v>
      </c>
      <c r="Y7">
        <f t="array" ref="Y7">SUM((MurDeGlace!W$2:W$100=AnalyseMurDeGlace!$B7)*(MurDeGlace!X$2:X$100="deja-vu"))</f>
        <v>0</v>
      </c>
      <c r="Z7" t="str">
        <f t="shared" si="6"/>
        <v>non-optimale</v>
      </c>
      <c r="AA7">
        <f>COUNTIF(MurDeGlace!Z$2:Z$100,$B7)</f>
        <v>0</v>
      </c>
      <c r="AB7">
        <f t="array" ref="AB7">SUM((MurDeGlace!Z$2:Z$100=AnalyseMurDeGlace!$B7)*(MurDeGlace!AA$2:AA$100="deja-vu"))</f>
        <v>0</v>
      </c>
    </row>
    <row r="8" spans="1:31" x14ac:dyDescent="0.25">
      <c r="A8">
        <v>-0.5</v>
      </c>
      <c r="B8" t="s">
        <v>15</v>
      </c>
      <c r="C8">
        <f>COUNTIF(MurDeGlace!B$2:B$100,$B8)</f>
        <v>0</v>
      </c>
      <c r="D8">
        <f t="array" ref="D8">SUM((MurDeGlace!B$2:B$100=AnalyseMurDeGlace!$B8)*(MurDeGlace!C$2:C$100="deja-vu"))</f>
        <v>0</v>
      </c>
      <c r="E8" t="str">
        <f t="shared" si="7"/>
        <v>erronee</v>
      </c>
      <c r="F8">
        <f>COUNTIF(MurDeGlace!E$2:E$100,$B8)</f>
        <v>0</v>
      </c>
      <c r="G8">
        <f t="array" ref="G8">SUM((MurDeGlace!E$2:E$100=AnalyseMurDeGlace!$B8)*(MurDeGlace!F$2:F$100="deja-vu"))</f>
        <v>0</v>
      </c>
      <c r="H8" t="str">
        <f t="shared" si="0"/>
        <v>erronee</v>
      </c>
      <c r="I8">
        <f>COUNTIF(MurDeGlace!H$2:H$100,$B8)</f>
        <v>0</v>
      </c>
      <c r="J8">
        <f t="array" ref="J8">SUM((MurDeGlace!H$2:H$100=AnalyseMurDeGlace!$B8)*(MurDeGlace!I$2:I$100="deja-vu"))</f>
        <v>0</v>
      </c>
      <c r="K8" t="str">
        <f t="shared" si="1"/>
        <v>erronee</v>
      </c>
      <c r="L8">
        <f>COUNTIF(MurDeGlace!K$2:K$100,$B8)</f>
        <v>0</v>
      </c>
      <c r="M8">
        <f t="array" ref="M8">SUM((MurDeGlace!K$2:K$100=AnalyseMurDeGlace!$B8)*(MurDeGlace!L$2:L$100="deja-vu"))</f>
        <v>0</v>
      </c>
      <c r="N8" t="str">
        <f t="shared" si="2"/>
        <v>erronee</v>
      </c>
      <c r="O8">
        <f>COUNTIF(MurDeGlace!N$2:N$100,$B8)</f>
        <v>0</v>
      </c>
      <c r="P8">
        <f t="array" ref="P8">SUM((MurDeGlace!N$2:N$100=AnalyseMurDeGlace!$B8)*(MurDeGlace!O$2:O$100="deja-vu"))</f>
        <v>0</v>
      </c>
      <c r="Q8" t="str">
        <f t="shared" si="3"/>
        <v>erronee</v>
      </c>
      <c r="R8">
        <f>COUNTIF(MurDeGlace!Q$2:Q$100,$B8)</f>
        <v>0</v>
      </c>
      <c r="S8">
        <f t="array" ref="S8">SUM((MurDeGlace!Q$2:Q$100=AnalyseMurDeGlace!$B8)*(MurDeGlace!R$2:R$100="deja-vu"))</f>
        <v>0</v>
      </c>
      <c r="T8" t="str">
        <f t="shared" si="4"/>
        <v>erronee</v>
      </c>
      <c r="U8">
        <f>COUNTIF(MurDeGlace!T$2:T$100,$B8)</f>
        <v>0</v>
      </c>
      <c r="V8">
        <f t="array" ref="V8">SUM((MurDeGlace!T$2:T$100=AnalyseMurDeGlace!$B8)*(MurDeGlace!U$2:U$100="deja-vu"))</f>
        <v>0</v>
      </c>
      <c r="W8" t="str">
        <f t="shared" si="5"/>
        <v>erronee</v>
      </c>
      <c r="X8">
        <f>COUNTIF(MurDeGlace!W$2:W$100,$B8)</f>
        <v>0</v>
      </c>
      <c r="Y8">
        <f t="array" ref="Y8">SUM((MurDeGlace!W$2:W$100=AnalyseMurDeGlace!$B8)*(MurDeGlace!X$2:X$100="deja-vu"))</f>
        <v>0</v>
      </c>
      <c r="Z8" t="str">
        <f t="shared" si="6"/>
        <v>erronee</v>
      </c>
      <c r="AA8">
        <f>COUNTIF(MurDeGlace!Z$2:Z$100,$B8)</f>
        <v>0</v>
      </c>
      <c r="AB8">
        <f t="array" ref="AB8">SUM((MurDeGlace!Z$2:Z$100=AnalyseMurDeGlace!$B8)*(MurDeGlace!AA$2:AA$100="deja-vu"))</f>
        <v>0</v>
      </c>
    </row>
    <row r="9" spans="1:31" x14ac:dyDescent="0.25">
      <c r="A9">
        <v>0.2</v>
      </c>
      <c r="B9" t="s">
        <v>39</v>
      </c>
      <c r="C9">
        <f>COUNTIF(MurDeGlace!B$2:B$100,$B9)</f>
        <v>0</v>
      </c>
      <c r="D9">
        <f t="array" ref="D9">SUM((MurDeGlace!B$2:B$100=AnalyseMurDeGlace!$B9)*(MurDeGlace!C$2:C$100="deja-vu"))</f>
        <v>0</v>
      </c>
      <c r="E9" t="str">
        <f t="shared" si="7"/>
        <v>rattapage</v>
      </c>
      <c r="F9">
        <f>COUNTIF(MurDeGlace!E$2:E$100,$B9)</f>
        <v>0</v>
      </c>
      <c r="G9">
        <f t="array" ref="G9">SUM((MurDeGlace!E$2:E$100=AnalyseMurDeGlace!$B9)*(MurDeGlace!F$2:F$100="deja-vu"))</f>
        <v>0</v>
      </c>
      <c r="H9" t="str">
        <f t="shared" si="0"/>
        <v>rattapage</v>
      </c>
      <c r="I9">
        <f>COUNTIF(MurDeGlace!H$2:H$100,$B9)</f>
        <v>0</v>
      </c>
      <c r="J9">
        <f t="array" ref="J9">SUM((MurDeGlace!H$2:H$100=AnalyseMurDeGlace!$B9)*(MurDeGlace!I$2:I$100="deja-vu"))</f>
        <v>0</v>
      </c>
      <c r="K9" t="str">
        <f t="shared" si="1"/>
        <v>rattapage</v>
      </c>
      <c r="L9">
        <f>COUNTIF(MurDeGlace!K$2:K$100,$B9)</f>
        <v>0</v>
      </c>
      <c r="M9">
        <f t="array" ref="M9">SUM((MurDeGlace!K$2:K$100=AnalyseMurDeGlace!$B9)*(MurDeGlace!L$2:L$100="deja-vu"))</f>
        <v>0</v>
      </c>
      <c r="N9" t="str">
        <f t="shared" si="2"/>
        <v>rattapage</v>
      </c>
      <c r="O9">
        <f>COUNTIF(MurDeGlace!N$2:N$100,$B9)</f>
        <v>0</v>
      </c>
      <c r="P9">
        <f t="array" ref="P9">SUM((MurDeGlace!N$2:N$100=AnalyseMurDeGlace!$B9)*(MurDeGlace!O$2:O$100="deja-vu"))</f>
        <v>0</v>
      </c>
      <c r="Q9" t="str">
        <f t="shared" si="3"/>
        <v>rattapage</v>
      </c>
      <c r="R9">
        <f>COUNTIF(MurDeGlace!Q$2:Q$100,$B9)</f>
        <v>1</v>
      </c>
      <c r="S9">
        <f t="array" ref="S9">SUM((MurDeGlace!Q$2:Q$100=AnalyseMurDeGlace!$B9)*(MurDeGlace!R$2:R$100="deja-vu"))</f>
        <v>0</v>
      </c>
      <c r="T9" t="str">
        <f t="shared" si="4"/>
        <v>rattapage</v>
      </c>
      <c r="U9">
        <f>COUNTIF(MurDeGlace!T$2:T$100,$B9)</f>
        <v>0</v>
      </c>
      <c r="V9">
        <f t="array" ref="V9">SUM((MurDeGlace!T$2:T$100=AnalyseMurDeGlace!$B9)*(MurDeGlace!U$2:U$100="deja-vu"))</f>
        <v>0</v>
      </c>
      <c r="W9" t="str">
        <f t="shared" si="5"/>
        <v>rattapage</v>
      </c>
      <c r="X9">
        <f>COUNTIF(MurDeGlace!W$2:W$100,$B9)</f>
        <v>0</v>
      </c>
      <c r="Y9">
        <f t="array" ref="Y9">SUM((MurDeGlace!W$2:W$100=AnalyseMurDeGlace!$B9)*(MurDeGlace!X$2:X$100="deja-vu"))</f>
        <v>0</v>
      </c>
      <c r="Z9" t="str">
        <f t="shared" si="6"/>
        <v>rattapage</v>
      </c>
      <c r="AA9">
        <f>COUNTIF(MurDeGlace!Z$2:Z$100,$B9)</f>
        <v>0</v>
      </c>
      <c r="AB9">
        <f t="array" ref="AB9">SUM((MurDeGlace!Z$2:Z$100=AnalyseMurDeGlace!$B9)*(MurDeGlace!AA$2:AA$100="deja-vu"))</f>
        <v>0</v>
      </c>
    </row>
    <row r="10" spans="1:31" x14ac:dyDescent="0.25">
      <c r="A10">
        <v>0</v>
      </c>
      <c r="B10" t="s">
        <v>23</v>
      </c>
      <c r="C10">
        <f>COUNTIF(MurDeGlace!B$2:B$100,$B10)</f>
        <v>0</v>
      </c>
      <c r="D10">
        <f t="array" ref="D10">SUM((MurDeGlace!B$2:B$100=AnalyseMurDeGlace!$B10)*(MurDeGlace!C$2:C$100="deja-vu"))</f>
        <v>0</v>
      </c>
      <c r="E10" t="str">
        <f t="shared" si="7"/>
        <v>retour_arriere</v>
      </c>
      <c r="F10">
        <f>COUNTIF(MurDeGlace!E$2:E$100,$B10)</f>
        <v>2</v>
      </c>
      <c r="G10">
        <f t="array" ref="G10">SUM((MurDeGlace!E$2:E$100=AnalyseMurDeGlace!$B10)*(MurDeGlace!F$2:F$100="deja-vu"))</f>
        <v>2</v>
      </c>
      <c r="H10" t="str">
        <f t="shared" si="0"/>
        <v>retour_arriere</v>
      </c>
      <c r="I10">
        <f>COUNTIF(MurDeGlace!H$2:H$100,$B10)</f>
        <v>0</v>
      </c>
      <c r="J10">
        <f t="array" ref="J10">SUM((MurDeGlace!H$2:H$100=AnalyseMurDeGlace!$B10)*(MurDeGlace!I$2:I$100="deja-vu"))</f>
        <v>0</v>
      </c>
      <c r="K10" t="str">
        <f t="shared" si="1"/>
        <v>retour_arriere</v>
      </c>
      <c r="L10">
        <f>COUNTIF(MurDeGlace!K$2:K$100,$B10)</f>
        <v>0</v>
      </c>
      <c r="M10">
        <f t="array" ref="M10">SUM((MurDeGlace!K$2:K$100=AnalyseMurDeGlace!$B10)*(MurDeGlace!L$2:L$100="deja-vu"))</f>
        <v>0</v>
      </c>
      <c r="N10" t="str">
        <f t="shared" si="2"/>
        <v>retour_arriere</v>
      </c>
      <c r="O10">
        <f>COUNTIF(MurDeGlace!N$2:N$100,$B10)</f>
        <v>1</v>
      </c>
      <c r="P10">
        <f t="array" ref="P10">SUM((MurDeGlace!N$2:N$100=AnalyseMurDeGlace!$B10)*(MurDeGlace!O$2:O$100="deja-vu"))</f>
        <v>1</v>
      </c>
      <c r="Q10" t="str">
        <f t="shared" si="3"/>
        <v>retour_arriere</v>
      </c>
      <c r="R10">
        <f>COUNTIF(MurDeGlace!Q$2:Q$100,$B10)</f>
        <v>0</v>
      </c>
      <c r="S10">
        <f t="array" ref="S10">SUM((MurDeGlace!Q$2:Q$100=AnalyseMurDeGlace!$B10)*(MurDeGlace!R$2:R$100="deja-vu"))</f>
        <v>0</v>
      </c>
      <c r="T10" t="str">
        <f t="shared" si="4"/>
        <v>retour_arriere</v>
      </c>
      <c r="U10">
        <f>COUNTIF(MurDeGlace!T$2:T$100,$B10)</f>
        <v>0</v>
      </c>
      <c r="V10">
        <f t="array" ref="V10">SUM((MurDeGlace!T$2:T$100=AnalyseMurDeGlace!$B10)*(MurDeGlace!U$2:U$100="deja-vu"))</f>
        <v>0</v>
      </c>
      <c r="W10" t="str">
        <f t="shared" si="5"/>
        <v>retour_arriere</v>
      </c>
      <c r="X10">
        <f>COUNTIF(MurDeGlace!W$2:W$100,$B10)</f>
        <v>0</v>
      </c>
      <c r="Y10">
        <f t="array" ref="Y10">SUM((MurDeGlace!W$2:W$100=AnalyseMurDeGlace!$B10)*(MurDeGlace!X$2:X$100="deja-vu"))</f>
        <v>0</v>
      </c>
      <c r="Z10" t="str">
        <f t="shared" si="6"/>
        <v>retour_arriere</v>
      </c>
      <c r="AA10">
        <f>COUNTIF(MurDeGlace!Z$2:Z$100,$B10)</f>
        <v>8</v>
      </c>
      <c r="AB10">
        <f t="array" ref="AB10">SUM((MurDeGlace!Z$2:Z$100=AnalyseMurDeGlace!$B10)*(MurDeGlace!AA$2:AA$100="deja-vu"))</f>
        <v>8</v>
      </c>
    </row>
    <row r="11" spans="1:31" x14ac:dyDescent="0.25">
      <c r="A11">
        <v>0.6</v>
      </c>
      <c r="B11" t="s">
        <v>27</v>
      </c>
      <c r="C11">
        <f>COUNTIF(MurDeGlace!B$2:B$100,$B11)</f>
        <v>0</v>
      </c>
      <c r="D11">
        <f t="array" ref="D11">SUM((MurDeGlace!B$2:B$100=AnalyseMurDeGlace!$B11)*(MurDeGlace!C$2:C$100="deja-vu"))</f>
        <v>0</v>
      </c>
      <c r="E11" t="str">
        <f t="shared" si="7"/>
        <v>rapprochement</v>
      </c>
      <c r="F11">
        <f>COUNTIF(MurDeGlace!E$2:E$100,$B11)</f>
        <v>0</v>
      </c>
      <c r="G11">
        <f t="array" ref="G11">SUM((MurDeGlace!E$2:E$100=AnalyseMurDeGlace!$B11)*(MurDeGlace!F$2:F$100="deja-vu"))</f>
        <v>0</v>
      </c>
      <c r="H11" t="str">
        <f t="shared" si="0"/>
        <v>rapprochement</v>
      </c>
      <c r="I11">
        <f>COUNTIF(MurDeGlace!H$2:H$100,$B11)</f>
        <v>0</v>
      </c>
      <c r="J11">
        <f t="array" ref="J11">SUM((MurDeGlace!H$2:H$100=AnalyseMurDeGlace!$B11)*(MurDeGlace!I$2:I$100="deja-vu"))</f>
        <v>0</v>
      </c>
      <c r="K11" t="str">
        <f t="shared" si="1"/>
        <v>rapprochement</v>
      </c>
      <c r="L11">
        <f>COUNTIF(MurDeGlace!K$2:K$100,$B11)</f>
        <v>0</v>
      </c>
      <c r="M11">
        <f t="array" ref="M11">SUM((MurDeGlace!K$2:K$100=AnalyseMurDeGlace!$B11)*(MurDeGlace!L$2:L$100="deja-vu"))</f>
        <v>0</v>
      </c>
      <c r="N11" t="str">
        <f t="shared" si="2"/>
        <v>rapprochement</v>
      </c>
      <c r="O11">
        <f>COUNTIF(MurDeGlace!N$2:N$100,$B11)</f>
        <v>0</v>
      </c>
      <c r="P11">
        <f t="array" ref="P11">SUM((MurDeGlace!N$2:N$100=AnalyseMurDeGlace!$B11)*(MurDeGlace!O$2:O$100="deja-vu"))</f>
        <v>0</v>
      </c>
      <c r="Q11" t="str">
        <f t="shared" si="3"/>
        <v>rapprochement</v>
      </c>
      <c r="R11">
        <f>COUNTIF(MurDeGlace!Q$2:Q$100,$B11)</f>
        <v>0</v>
      </c>
      <c r="S11">
        <f t="array" ref="S11">SUM((MurDeGlace!Q$2:Q$100=AnalyseMurDeGlace!$B11)*(MurDeGlace!R$2:R$100="deja-vu"))</f>
        <v>0</v>
      </c>
      <c r="T11" t="str">
        <f t="shared" si="4"/>
        <v>rapprochement</v>
      </c>
      <c r="U11">
        <f>COUNTIF(MurDeGlace!T$2:T$100,$B11)</f>
        <v>0</v>
      </c>
      <c r="V11">
        <f t="array" ref="V11">SUM((MurDeGlace!T$2:T$100=AnalyseMurDeGlace!$B11)*(MurDeGlace!U$2:U$100="deja-vu"))</f>
        <v>0</v>
      </c>
      <c r="W11" t="str">
        <f t="shared" si="5"/>
        <v>rapprochement</v>
      </c>
      <c r="X11">
        <f>COUNTIF(MurDeGlace!W$2:W$100,$B11)</f>
        <v>0</v>
      </c>
      <c r="Y11">
        <f t="array" ref="Y11">SUM((MurDeGlace!W$2:W$100=AnalyseMurDeGlace!$B11)*(MurDeGlace!X$2:X$100="deja-vu"))</f>
        <v>0</v>
      </c>
      <c r="Z11" t="str">
        <f t="shared" si="6"/>
        <v>rapprochement</v>
      </c>
      <c r="AA11">
        <f>COUNTIF(MurDeGlace!Z$2:Z$100,$B11)</f>
        <v>0</v>
      </c>
      <c r="AB11">
        <f t="array" ref="AB11">SUM((MurDeGlace!Z$2:Z$100=AnalyseMurDeGlace!$B11)*(MurDeGlace!AA$2:AA$100="deja-vu"))</f>
        <v>0</v>
      </c>
    </row>
    <row r="12" spans="1:31" x14ac:dyDescent="0.25">
      <c r="A12">
        <v>0</v>
      </c>
      <c r="B12" t="s">
        <v>26</v>
      </c>
      <c r="C12">
        <f>COUNTIF(MurDeGlace!B$2:B$100,$B12)</f>
        <v>0</v>
      </c>
      <c r="D12">
        <f t="array" ref="D12">SUM((MurDeGlace!B$2:B$100=AnalyseMurDeGlace!$B12)*(MurDeGlace!C$2:C$100="deja-vu"))</f>
        <v>0</v>
      </c>
      <c r="E12" t="str">
        <f t="shared" si="7"/>
        <v>stagnation</v>
      </c>
      <c r="F12">
        <f>COUNTIF(MurDeGlace!E$2:E$100,$B12)</f>
        <v>0</v>
      </c>
      <c r="G12">
        <f t="array" ref="G12">SUM((MurDeGlace!E$2:E$100=AnalyseMurDeGlace!$B12)*(MurDeGlace!F$2:F$100="deja-vu"))</f>
        <v>0</v>
      </c>
      <c r="H12" t="str">
        <f t="shared" si="0"/>
        <v>stagnation</v>
      </c>
      <c r="I12">
        <f>COUNTIF(MurDeGlace!H$2:H$100,$B12)</f>
        <v>0</v>
      </c>
      <c r="J12">
        <f t="array" ref="J12">SUM((MurDeGlace!H$2:H$100=AnalyseMurDeGlace!$B12)*(MurDeGlace!I$2:I$100="deja-vu"))</f>
        <v>0</v>
      </c>
      <c r="K12" t="str">
        <f t="shared" si="1"/>
        <v>stagnation</v>
      </c>
      <c r="L12">
        <f>COUNTIF(MurDeGlace!K$2:K$100,$B12)</f>
        <v>0</v>
      </c>
      <c r="M12">
        <f t="array" ref="M12">SUM((MurDeGlace!K$2:K$100=AnalyseMurDeGlace!$B12)*(MurDeGlace!L$2:L$100="deja-vu"))</f>
        <v>0</v>
      </c>
      <c r="N12" t="str">
        <f t="shared" si="2"/>
        <v>stagnation</v>
      </c>
      <c r="O12">
        <f>COUNTIF(MurDeGlace!N$2:N$100,$B12)</f>
        <v>0</v>
      </c>
      <c r="P12">
        <f t="array" ref="P12">SUM((MurDeGlace!N$2:N$100=AnalyseMurDeGlace!$B12)*(MurDeGlace!O$2:O$100="deja-vu"))</f>
        <v>0</v>
      </c>
      <c r="Q12" t="str">
        <f t="shared" si="3"/>
        <v>stagnation</v>
      </c>
      <c r="R12">
        <f>COUNTIF(MurDeGlace!Q$2:Q$100,$B12)</f>
        <v>0</v>
      </c>
      <c r="S12">
        <f t="array" ref="S12">SUM((MurDeGlace!Q$2:Q$100=AnalyseMurDeGlace!$B12)*(MurDeGlace!R$2:R$100="deja-vu"))</f>
        <v>0</v>
      </c>
      <c r="T12" t="str">
        <f t="shared" si="4"/>
        <v>stagnation</v>
      </c>
      <c r="U12">
        <f>COUNTIF(MurDeGlace!T$2:T$100,$B12)</f>
        <v>0</v>
      </c>
      <c r="V12">
        <f t="array" ref="V12">SUM((MurDeGlace!T$2:T$100=AnalyseMurDeGlace!$B12)*(MurDeGlace!U$2:U$100="deja-vu"))</f>
        <v>0</v>
      </c>
      <c r="W12" t="str">
        <f t="shared" si="5"/>
        <v>stagnation</v>
      </c>
      <c r="X12">
        <f>COUNTIF(MurDeGlace!W$2:W$100,$B12)</f>
        <v>0</v>
      </c>
      <c r="Y12">
        <f t="array" ref="Y12">SUM((MurDeGlace!W$2:W$100=AnalyseMurDeGlace!$B12)*(MurDeGlace!X$2:X$100="deja-vu"))</f>
        <v>0</v>
      </c>
      <c r="Z12" t="str">
        <f t="shared" si="6"/>
        <v>stagnation</v>
      </c>
      <c r="AA12">
        <f>COUNTIF(MurDeGlace!Z$2:Z$100,$B12)</f>
        <v>0</v>
      </c>
      <c r="AB12">
        <f t="array" ref="AB12">SUM((MurDeGlace!Z$2:Z$100=AnalyseMurDeGlace!$B12)*(MurDeGlace!AA$2:AA$100="deja-vu"))</f>
        <v>0</v>
      </c>
    </row>
    <row r="13" spans="1:31" x14ac:dyDescent="0.25">
      <c r="A13">
        <v>-0.2</v>
      </c>
      <c r="B13" t="s">
        <v>28</v>
      </c>
      <c r="C13">
        <f>COUNTIF(MurDeGlace!B$2:B$100,$B13)</f>
        <v>0</v>
      </c>
      <c r="D13">
        <f t="array" ref="D13">SUM((MurDeGlace!B$2:B$100=AnalyseMurDeGlace!$B13)*(MurDeGlace!C$2:C$100="deja-vu"))</f>
        <v>0</v>
      </c>
      <c r="E13" t="str">
        <f t="shared" si="7"/>
        <v>eloignement</v>
      </c>
      <c r="F13">
        <f>COUNTIF(MurDeGlace!E$2:E$100,$B13)</f>
        <v>0</v>
      </c>
      <c r="G13">
        <f t="array" ref="G13">SUM((MurDeGlace!E$2:E$100=AnalyseMurDeGlace!$B13)*(MurDeGlace!F$2:F$100="deja-vu"))</f>
        <v>0</v>
      </c>
      <c r="H13" t="str">
        <f t="shared" si="0"/>
        <v>eloignement</v>
      </c>
      <c r="I13">
        <f>COUNTIF(MurDeGlace!H$2:H$100,$B13)</f>
        <v>0</v>
      </c>
      <c r="J13">
        <f t="array" ref="J13">SUM((MurDeGlace!H$2:H$100=AnalyseMurDeGlace!$B13)*(MurDeGlace!I$2:I$100="deja-vu"))</f>
        <v>0</v>
      </c>
      <c r="K13" t="str">
        <f t="shared" si="1"/>
        <v>eloignement</v>
      </c>
      <c r="L13">
        <f>COUNTIF(MurDeGlace!K$2:K$100,$B13)</f>
        <v>0</v>
      </c>
      <c r="M13">
        <f t="array" ref="M13">SUM((MurDeGlace!K$2:K$100=AnalyseMurDeGlace!$B13)*(MurDeGlace!L$2:L$100="deja-vu"))</f>
        <v>0</v>
      </c>
      <c r="N13" t="str">
        <f t="shared" si="2"/>
        <v>eloignement</v>
      </c>
      <c r="O13">
        <f>COUNTIF(MurDeGlace!N$2:N$100,$B13)</f>
        <v>0</v>
      </c>
      <c r="P13">
        <f t="array" ref="P13">SUM((MurDeGlace!N$2:N$100=AnalyseMurDeGlace!$B13)*(MurDeGlace!O$2:O$100="deja-vu"))</f>
        <v>0</v>
      </c>
      <c r="Q13" t="str">
        <f t="shared" si="3"/>
        <v>eloignement</v>
      </c>
      <c r="R13">
        <f>COUNTIF(MurDeGlace!Q$2:Q$100,$B13)</f>
        <v>0</v>
      </c>
      <c r="S13">
        <f t="array" ref="S13">SUM((MurDeGlace!Q$2:Q$100=AnalyseMurDeGlace!$B13)*(MurDeGlace!R$2:R$100="deja-vu"))</f>
        <v>0</v>
      </c>
      <c r="T13" t="str">
        <f t="shared" si="4"/>
        <v>eloignement</v>
      </c>
      <c r="U13">
        <f>COUNTIF(MurDeGlace!T$2:T$100,$B13)</f>
        <v>0</v>
      </c>
      <c r="V13">
        <f t="array" ref="V13">SUM((MurDeGlace!T$2:T$100=AnalyseMurDeGlace!$B13)*(MurDeGlace!U$2:U$100="deja-vu"))</f>
        <v>0</v>
      </c>
      <c r="W13" t="str">
        <f t="shared" si="5"/>
        <v>eloignement</v>
      </c>
      <c r="X13">
        <f>COUNTIF(MurDeGlace!W$2:W$100,$B13)</f>
        <v>0</v>
      </c>
      <c r="Y13">
        <f t="array" ref="Y13">SUM((MurDeGlace!W$2:W$100=AnalyseMurDeGlace!$B13)*(MurDeGlace!X$2:X$100="deja-vu"))</f>
        <v>0</v>
      </c>
      <c r="Z13" t="str">
        <f t="shared" si="6"/>
        <v>eloignement</v>
      </c>
      <c r="AA13">
        <f>COUNTIF(MurDeGlace!Z$2:Z$100,$B13)</f>
        <v>0</v>
      </c>
      <c r="AB13">
        <f t="array" ref="AB13">SUM((MurDeGlace!Z$2:Z$100=AnalyseMurDeGlace!$B13)*(MurDeGlace!AA$2:AA$100="deja-vu"))</f>
        <v>0</v>
      </c>
    </row>
    <row r="14" spans="1:31" x14ac:dyDescent="0.25">
      <c r="A14">
        <v>-0.1</v>
      </c>
      <c r="B14" t="s">
        <v>40</v>
      </c>
      <c r="C14">
        <f>COUNTIF(MurDeGlace!B$2:B$100,$B14)</f>
        <v>0</v>
      </c>
      <c r="D14">
        <f t="array" ref="D14">SUM((MurDeGlace!B$2:B$100=AnalyseMurDeGlace!$B14)*(MurDeGlace!C$2:C$100="deja-vu"))</f>
        <v>0</v>
      </c>
      <c r="E14" t="str">
        <f t="shared" si="7"/>
        <v>manquante</v>
      </c>
      <c r="F14">
        <f>COUNTIF(MurDeGlace!E$2:E$100,$B14)</f>
        <v>0</v>
      </c>
      <c r="G14">
        <f t="array" ref="G14">SUM((MurDeGlace!E$2:E$100=AnalyseMurDeGlace!$B14)*(MurDeGlace!F$2:F$100="deja-vu"))</f>
        <v>0</v>
      </c>
      <c r="H14" t="str">
        <f t="shared" si="0"/>
        <v>manquante</v>
      </c>
      <c r="I14">
        <f>COUNTIF(MurDeGlace!H$2:H$100,$B14)</f>
        <v>0</v>
      </c>
      <c r="J14">
        <f t="array" ref="J14">SUM((MurDeGlace!H$2:H$100=AnalyseMurDeGlace!$B14)*(MurDeGlace!I$2:I$100="deja-vu"))</f>
        <v>0</v>
      </c>
      <c r="K14" t="str">
        <f t="shared" si="1"/>
        <v>manquante</v>
      </c>
      <c r="L14">
        <f>COUNTIF(MurDeGlace!K$2:K$100,$B14)</f>
        <v>0</v>
      </c>
      <c r="M14">
        <f t="array" ref="M14">SUM((MurDeGlace!K$2:K$100=AnalyseMurDeGlace!$B14)*(MurDeGlace!L$2:L$100="deja-vu"))</f>
        <v>0</v>
      </c>
      <c r="N14" t="str">
        <f t="shared" si="2"/>
        <v>manquante</v>
      </c>
      <c r="O14">
        <f>COUNTIF(MurDeGlace!N$2:N$100,$B14)</f>
        <v>0</v>
      </c>
      <c r="P14">
        <f t="array" ref="P14">SUM((MurDeGlace!N$2:N$100=AnalyseMurDeGlace!$B14)*(MurDeGlace!O$2:O$100="deja-vu"))</f>
        <v>0</v>
      </c>
      <c r="Q14" t="str">
        <f t="shared" si="3"/>
        <v>manquante</v>
      </c>
      <c r="R14">
        <f>COUNTIF(MurDeGlace!Q$2:Q$100,$B14)</f>
        <v>0</v>
      </c>
      <c r="S14">
        <f t="array" ref="S14">SUM((MurDeGlace!Q$2:Q$100=AnalyseMurDeGlace!$B14)*(MurDeGlace!R$2:R$100="deja-vu"))</f>
        <v>0</v>
      </c>
      <c r="T14" t="str">
        <f t="shared" si="4"/>
        <v>manquante</v>
      </c>
      <c r="U14">
        <f>COUNTIF(MurDeGlace!T$2:T$100,$B14)</f>
        <v>0</v>
      </c>
      <c r="V14">
        <f t="array" ref="V14">SUM((MurDeGlace!T$2:T$100=AnalyseMurDeGlace!$B14)*(MurDeGlace!U$2:U$100="deja-vu"))</f>
        <v>0</v>
      </c>
      <c r="W14" t="str">
        <f t="shared" si="5"/>
        <v>manquante</v>
      </c>
      <c r="X14">
        <f>COUNTIF(MurDeGlace!W$2:W$100,$B14)</f>
        <v>0</v>
      </c>
      <c r="Y14">
        <f t="array" ref="Y14">SUM((MurDeGlace!W$2:W$100=AnalyseMurDeGlace!$B14)*(MurDeGlace!X$2:X$100="deja-vu"))</f>
        <v>0</v>
      </c>
      <c r="Z14" t="str">
        <f t="shared" si="6"/>
        <v>manquante</v>
      </c>
      <c r="AA14">
        <f>COUNTIF(MurDeGlace!Z$2:Z$100,$B14)</f>
        <v>0</v>
      </c>
      <c r="AB14">
        <f t="array" ref="AB14">SUM((MurDeGlace!Z$2:Z$100=AnalyseMurDeGlace!$B14)*(MurDeGlace!AA$2:AA$100="deja-vu"))</f>
        <v>0</v>
      </c>
    </row>
    <row r="15" spans="1:31" x14ac:dyDescent="0.25">
      <c r="A15">
        <v>0</v>
      </c>
      <c r="B15" t="s">
        <v>58</v>
      </c>
      <c r="C15">
        <f>COUNTIF(MurDeGlace!B$2:B$100,$B15)</f>
        <v>0</v>
      </c>
      <c r="D15">
        <f t="array" ref="D15">SUM((MurDeGlace!B$2:B$100=AnalyseMurDeGlace!$B15)*(MurDeGlace!C$2:C$100="deja-vu"))</f>
        <v>0</v>
      </c>
      <c r="E15" t="str">
        <f t="shared" si="7"/>
        <v>autre-branche-de-resolution</v>
      </c>
      <c r="F15">
        <f>COUNTIF(MurDeGlace!E$2:E$100,$B15)</f>
        <v>0</v>
      </c>
      <c r="G15">
        <f t="array" ref="G15">SUM((MurDeGlace!E$2:E$100=AnalyseMurDeGlace!$B15)*(MurDeGlace!F$2:F$100="deja-vu"))</f>
        <v>0</v>
      </c>
      <c r="H15" t="str">
        <f t="shared" si="0"/>
        <v>autre-branche-de-resolution</v>
      </c>
      <c r="I15">
        <f>COUNTIF(MurDeGlace!H$2:H$100,$B15)</f>
        <v>0</v>
      </c>
      <c r="J15">
        <f t="array" ref="J15">SUM((MurDeGlace!H$2:H$100=AnalyseMurDeGlace!$B15)*(MurDeGlace!I$2:I$100="deja-vu"))</f>
        <v>0</v>
      </c>
      <c r="K15" t="str">
        <f t="shared" si="1"/>
        <v>autre-branche-de-resolution</v>
      </c>
      <c r="L15">
        <f>COUNTIF(MurDeGlace!K$2:K$100,$B15)</f>
        <v>0</v>
      </c>
      <c r="M15">
        <f t="array" ref="M15">SUM((MurDeGlace!K$2:K$100=AnalyseMurDeGlace!$B15)*(MurDeGlace!L$2:L$100="deja-vu"))</f>
        <v>0</v>
      </c>
      <c r="N15" t="str">
        <f t="shared" si="2"/>
        <v>autre-branche-de-resolution</v>
      </c>
      <c r="O15">
        <f>COUNTIF(MurDeGlace!N$2:N$100,$B15)</f>
        <v>0</v>
      </c>
      <c r="P15">
        <f t="array" ref="P15">SUM((MurDeGlace!N$2:N$100=AnalyseMurDeGlace!$B15)*(MurDeGlace!O$2:O$100="deja-vu"))</f>
        <v>0</v>
      </c>
      <c r="Q15" t="str">
        <f t="shared" si="3"/>
        <v>autre-branche-de-resolution</v>
      </c>
      <c r="R15">
        <f>COUNTIF(MurDeGlace!Q$2:Q$100,$B15)</f>
        <v>0</v>
      </c>
      <c r="S15">
        <f t="array" ref="S15">SUM((MurDeGlace!Q$2:Q$100=AnalyseMurDeGlace!$B15)*(MurDeGlace!R$2:R$100="deja-vu"))</f>
        <v>0</v>
      </c>
      <c r="T15" t="str">
        <f t="shared" si="4"/>
        <v>autre-branche-de-resolution</v>
      </c>
      <c r="U15">
        <f>COUNTIF(MurDeGlace!T$2:T$100,$B15)</f>
        <v>0</v>
      </c>
      <c r="V15">
        <f t="array" ref="V15">SUM((MurDeGlace!T$2:T$100=AnalyseMurDeGlace!$B15)*(MurDeGlace!U$2:U$100="deja-vu"))</f>
        <v>0</v>
      </c>
      <c r="W15" t="str">
        <f t="shared" si="5"/>
        <v>autre-branche-de-resolution</v>
      </c>
      <c r="X15">
        <f>COUNTIF(MurDeGlace!W$2:W$100,$B15)</f>
        <v>0</v>
      </c>
      <c r="Y15">
        <f t="array" ref="Y15">SUM((MurDeGlace!W$2:W$100=AnalyseMurDeGlace!$B15)*(MurDeGlace!X$2:X$100="deja-vu"))</f>
        <v>0</v>
      </c>
      <c r="Z15" t="str">
        <f t="shared" si="6"/>
        <v>autre-branche-de-resolution</v>
      </c>
      <c r="AA15">
        <f>COUNTIF(MurDeGlace!Z$2:Z$100,$B15)</f>
        <v>0</v>
      </c>
      <c r="AB15">
        <f t="array" ref="AB15">SUM((MurDeGlace!Z$2:Z$100=AnalyseMurDeGlace!$B15)*(MurDeGlace!AA$2:AA$100="deja-vu"))</f>
        <v>0</v>
      </c>
    </row>
    <row r="16" spans="1:31" x14ac:dyDescent="0.25">
      <c r="A16">
        <v>0</v>
      </c>
      <c r="B16" t="s">
        <v>60</v>
      </c>
      <c r="C16">
        <f>COUNTIF(MurDeGlace!B$2:B$100,$B16)</f>
        <v>0</v>
      </c>
      <c r="D16">
        <f t="array" ref="D16">SUM((MurDeGlace!B$2:B$100=AnalyseMurDeGlace!$B16)*(MurDeGlace!C$2:C$100="deja-vu"))</f>
        <v>0</v>
      </c>
      <c r="E16" t="str">
        <f t="shared" si="7"/>
        <v>intrusion</v>
      </c>
      <c r="F16">
        <f>COUNTIF(MurDeGlace!E$2:E$100,$B16)</f>
        <v>0</v>
      </c>
      <c r="G16">
        <f t="array" ref="G16">SUM((MurDeGlace!E$2:E$100=AnalyseMurDeGlace!$B16)*(MurDeGlace!F$2:F$100="deja-vu"))</f>
        <v>0</v>
      </c>
      <c r="H16" t="str">
        <f t="shared" si="0"/>
        <v>intrusion</v>
      </c>
      <c r="I16">
        <f>COUNTIF(MurDeGlace!H$2:H$100,$B16)</f>
        <v>0</v>
      </c>
      <c r="J16">
        <f t="array" ref="J16">SUM((MurDeGlace!H$2:H$100=AnalyseMurDeGlace!$B16)*(MurDeGlace!I$2:I$100="deja-vu"))</f>
        <v>0</v>
      </c>
      <c r="K16" t="str">
        <f t="shared" si="1"/>
        <v>intrusion</v>
      </c>
      <c r="L16">
        <f>COUNTIF(MurDeGlace!K$2:K$100,$B16)</f>
        <v>0</v>
      </c>
      <c r="M16">
        <f t="array" ref="M16">SUM((MurDeGlace!K$2:K$100=AnalyseMurDeGlace!$B16)*(MurDeGlace!L$2:L$100="deja-vu"))</f>
        <v>0</v>
      </c>
      <c r="N16" t="str">
        <f t="shared" si="2"/>
        <v>intrusion</v>
      </c>
      <c r="O16">
        <f>COUNTIF(MurDeGlace!N$2:N$100,$B16)</f>
        <v>0</v>
      </c>
      <c r="P16">
        <f t="array" ref="P16">SUM((MurDeGlace!N$2:N$100=AnalyseMurDeGlace!$B16)*(MurDeGlace!O$2:O$100="deja-vu"))</f>
        <v>0</v>
      </c>
      <c r="Q16" t="str">
        <f t="shared" si="3"/>
        <v>intrusion</v>
      </c>
      <c r="R16">
        <f>COUNTIF(MurDeGlace!Q$2:Q$100,$B16)</f>
        <v>0</v>
      </c>
      <c r="S16">
        <f t="array" ref="S16">SUM((MurDeGlace!Q$2:Q$100=AnalyseMurDeGlace!$B16)*(MurDeGlace!R$2:R$100="deja-vu"))</f>
        <v>0</v>
      </c>
      <c r="T16" t="str">
        <f t="shared" si="4"/>
        <v>intrusion</v>
      </c>
      <c r="U16">
        <f>COUNTIF(MurDeGlace!T$2:T$100,$B16)</f>
        <v>0</v>
      </c>
      <c r="V16">
        <f t="array" ref="V16">SUM((MurDeGlace!T$2:T$100=AnalyseMurDeGlace!$B16)*(MurDeGlace!U$2:U$100="deja-vu"))</f>
        <v>0</v>
      </c>
      <c r="W16" t="str">
        <f t="shared" si="5"/>
        <v>intrusion</v>
      </c>
      <c r="X16">
        <f>COUNTIF(MurDeGlace!W$2:W$100,$B16)</f>
        <v>0</v>
      </c>
      <c r="Y16">
        <f t="array" ref="Y16">SUM((MurDeGlace!W$2:W$100=AnalyseMurDeGlace!$B16)*(MurDeGlace!X$2:X$100="deja-vu"))</f>
        <v>0</v>
      </c>
      <c r="Z16" t="str">
        <f t="shared" si="6"/>
        <v>intrusion</v>
      </c>
      <c r="AA16">
        <f>COUNTIF(MurDeGlace!Z$2:Z$100,$B16)</f>
        <v>0</v>
      </c>
      <c r="AB16">
        <f t="array" ref="AB16">SUM((MurDeGlace!Z$2:Z$100=AnalyseMurDeGlace!$B16)*(MurDeGlace!AA$2:AA$100="deja-vu"))</f>
        <v>0</v>
      </c>
    </row>
    <row r="17" spans="1:28" x14ac:dyDescent="0.25">
      <c r="A17">
        <v>0</v>
      </c>
      <c r="B17" t="s">
        <v>61</v>
      </c>
      <c r="C17">
        <f>COUNTIF(MurDeGlace!B$2:B$100,$B17)</f>
        <v>0</v>
      </c>
      <c r="D17">
        <f t="array" ref="D17">SUM((MurDeGlace!B$2:B$100=AnalyseMurDeGlace!$B17)*(MurDeGlace!C$2:C$100="deja-vu"))</f>
        <v>0</v>
      </c>
      <c r="E17" t="str">
        <f t="shared" si="7"/>
        <v>trop-tard</v>
      </c>
      <c r="F17">
        <f>COUNTIF(MurDeGlace!E$2:E$100,$B17)</f>
        <v>0</v>
      </c>
      <c r="G17">
        <f t="array" ref="G17">SUM((MurDeGlace!E$2:E$100=AnalyseMurDeGlace!$B17)*(MurDeGlace!F$2:F$100="deja-vu"))</f>
        <v>0</v>
      </c>
      <c r="H17" t="str">
        <f t="shared" si="0"/>
        <v>trop-tard</v>
      </c>
      <c r="I17">
        <f>COUNTIF(MurDeGlace!H$2:H$100,$B17)</f>
        <v>0</v>
      </c>
      <c r="J17">
        <f t="array" ref="J17">SUM((MurDeGlace!H$2:H$100=AnalyseMurDeGlace!$B17)*(MurDeGlace!I$2:I$100="deja-vu"))</f>
        <v>0</v>
      </c>
      <c r="K17" t="str">
        <f t="shared" si="1"/>
        <v>trop-tard</v>
      </c>
      <c r="L17">
        <f>COUNTIF(MurDeGlace!K$2:K$100,$B17)</f>
        <v>0</v>
      </c>
      <c r="M17">
        <f t="array" ref="M17">SUM((MurDeGlace!K$2:K$100=AnalyseMurDeGlace!$B17)*(MurDeGlace!L$2:L$100="deja-vu"))</f>
        <v>0</v>
      </c>
      <c r="N17" t="str">
        <f t="shared" si="2"/>
        <v>trop-tard</v>
      </c>
      <c r="O17">
        <f>COUNTIF(MurDeGlace!N$2:N$100,$B17)</f>
        <v>0</v>
      </c>
      <c r="P17">
        <f t="array" ref="P17">SUM((MurDeGlace!N$2:N$100=AnalyseMurDeGlace!$B17)*(MurDeGlace!O$2:O$100="deja-vu"))</f>
        <v>0</v>
      </c>
      <c r="Q17" t="str">
        <f t="shared" si="3"/>
        <v>trop-tard</v>
      </c>
      <c r="R17">
        <f>COUNTIF(MurDeGlace!Q$2:Q$100,$B17)</f>
        <v>0</v>
      </c>
      <c r="S17">
        <f t="array" ref="S17">SUM((MurDeGlace!Q$2:Q$100=AnalyseMurDeGlace!$B17)*(MurDeGlace!R$2:R$100="deja-vu"))</f>
        <v>0</v>
      </c>
      <c r="T17" t="str">
        <f t="shared" si="4"/>
        <v>trop-tard</v>
      </c>
      <c r="U17">
        <f>COUNTIF(MurDeGlace!T$2:T$100,$B17)</f>
        <v>0</v>
      </c>
      <c r="V17">
        <f t="array" ref="V17">SUM((MurDeGlace!T$2:T$100=AnalyseMurDeGlace!$B17)*(MurDeGlace!U$2:U$100="deja-vu"))</f>
        <v>0</v>
      </c>
      <c r="W17" t="str">
        <f t="shared" si="5"/>
        <v>trop-tard</v>
      </c>
      <c r="X17">
        <f>COUNTIF(MurDeGlace!W$2:W$100,$B17)</f>
        <v>0</v>
      </c>
      <c r="Y17">
        <f t="array" ref="Y17">SUM((MurDeGlace!W$2:W$100=AnalyseMurDeGlace!$B17)*(MurDeGlace!X$2:X$100="deja-vu"))</f>
        <v>0</v>
      </c>
      <c r="Z17" t="str">
        <f t="shared" si="6"/>
        <v>trop-tard</v>
      </c>
      <c r="AA17">
        <f>COUNTIF(MurDeGlace!Z$2:Z$100,$B17)</f>
        <v>0</v>
      </c>
      <c r="AB17">
        <f t="array" ref="AB17">SUM((MurDeGlace!Z$2:Z$100=AnalyseMurDeGlace!$B17)*(MurDeGlace!AA$2:AA$100="deja-vu"))</f>
        <v>0</v>
      </c>
    </row>
    <row r="18" spans="1:28" x14ac:dyDescent="0.25">
      <c r="A18">
        <v>0</v>
      </c>
      <c r="B18" t="s">
        <v>24</v>
      </c>
      <c r="C18">
        <f>COUNTIF(MurDeGlace!B$2:B$100,$B18)</f>
        <v>0</v>
      </c>
      <c r="D18">
        <f t="array" ref="D18">SUM((MurDeGlace!B$2:B$100=AnalyseMurDeGlace!$B18)*(MurDeGlace!C$2:C$100="deja-vu"))</f>
        <v>0</v>
      </c>
      <c r="E18" t="str">
        <f t="shared" si="7"/>
        <v>trop-tot</v>
      </c>
      <c r="F18">
        <f>COUNTIF(MurDeGlace!E$2:E$100,$B18)</f>
        <v>3</v>
      </c>
      <c r="G18">
        <f t="array" ref="G18">SUM((MurDeGlace!E$2:E$100=AnalyseMurDeGlace!$B18)*(MurDeGlace!F$2:F$100="deja-vu"))</f>
        <v>0</v>
      </c>
      <c r="H18" t="str">
        <f t="shared" si="0"/>
        <v>trop-tot</v>
      </c>
      <c r="I18">
        <f>COUNTIF(MurDeGlace!H$2:H$100,$B18)</f>
        <v>0</v>
      </c>
      <c r="J18">
        <f t="array" ref="J18">SUM((MurDeGlace!H$2:H$100=AnalyseMurDeGlace!$B18)*(MurDeGlace!I$2:I$100="deja-vu"))</f>
        <v>0</v>
      </c>
      <c r="K18" t="str">
        <f t="shared" si="1"/>
        <v>trop-tot</v>
      </c>
      <c r="L18">
        <f>COUNTIF(MurDeGlace!K$2:K$100,$B18)</f>
        <v>1</v>
      </c>
      <c r="M18">
        <f t="array" ref="M18">SUM((MurDeGlace!K$2:K$100=AnalyseMurDeGlace!$B18)*(MurDeGlace!L$2:L$100="deja-vu"))</f>
        <v>0</v>
      </c>
      <c r="N18" t="str">
        <f t="shared" si="2"/>
        <v>trop-tot</v>
      </c>
      <c r="O18">
        <f>COUNTIF(MurDeGlace!N$2:N$100,$B18)</f>
        <v>0</v>
      </c>
      <c r="P18">
        <f t="array" ref="P18">SUM((MurDeGlace!N$2:N$100=AnalyseMurDeGlace!$B18)*(MurDeGlace!O$2:O$100="deja-vu"))</f>
        <v>0</v>
      </c>
      <c r="Q18" t="str">
        <f t="shared" si="3"/>
        <v>trop-tot</v>
      </c>
      <c r="R18">
        <f>COUNTIF(MurDeGlace!Q$2:Q$100,$B18)</f>
        <v>0</v>
      </c>
      <c r="S18">
        <f t="array" ref="S18">SUM((MurDeGlace!Q$2:Q$100=AnalyseMurDeGlace!$B18)*(MurDeGlace!R$2:R$100="deja-vu"))</f>
        <v>0</v>
      </c>
      <c r="T18" t="str">
        <f t="shared" si="4"/>
        <v>trop-tot</v>
      </c>
      <c r="U18">
        <f>COUNTIF(MurDeGlace!T$2:T$100,$B18)</f>
        <v>0</v>
      </c>
      <c r="V18">
        <f t="array" ref="V18">SUM((MurDeGlace!T$2:T$100=AnalyseMurDeGlace!$B18)*(MurDeGlace!U$2:U$100="deja-vu"))</f>
        <v>0</v>
      </c>
      <c r="W18" t="str">
        <f t="shared" si="5"/>
        <v>trop-tot</v>
      </c>
      <c r="X18">
        <f>COUNTIF(MurDeGlace!W$2:W$100,$B18)</f>
        <v>0</v>
      </c>
      <c r="Y18">
        <f t="array" ref="Y18">SUM((MurDeGlace!W$2:W$100=AnalyseMurDeGlace!$B18)*(MurDeGlace!X$2:X$100="deja-vu"))</f>
        <v>0</v>
      </c>
      <c r="Z18" t="str">
        <f t="shared" si="6"/>
        <v>trop-tot</v>
      </c>
      <c r="AA18">
        <f>COUNTIF(MurDeGlace!Z$2:Z$100,$B18)</f>
        <v>2</v>
      </c>
      <c r="AB18">
        <f t="array" ref="AB18">SUM((MurDeGlace!Z$2:Z$100=AnalyseMurDeGlace!$B18)*(MurDeGlace!AA$2:AA$100="deja-vu"))</f>
        <v>0</v>
      </c>
    </row>
    <row r="45" spans="1:28" ht="15.75" customHeight="1" x14ac:dyDescent="0.25">
      <c r="A45" t="s">
        <v>88</v>
      </c>
      <c r="B45" s="7">
        <f>SUMPRODUCT(C3:C18,$A3:$A18)/SUM(C3:C18)</f>
        <v>1</v>
      </c>
      <c r="C45" s="7"/>
      <c r="D45" s="7"/>
      <c r="E45" s="7">
        <f>SUMPRODUCT(F3:F18,$A3:$A18)/SUM(F3:F18)</f>
        <v>0.47272727272727272</v>
      </c>
      <c r="F45" s="7"/>
      <c r="G45" s="7"/>
      <c r="H45" s="7">
        <f t="shared" ref="H45" si="8">SUMPRODUCT(I3:I18,$A3:$A18)/SUM(I3:I18)</f>
        <v>0.66153846153846152</v>
      </c>
      <c r="I45" s="7"/>
      <c r="J45" s="7"/>
      <c r="K45" s="7">
        <f t="shared" ref="K45" si="9">SUMPRODUCT(L3:L18,$A3:$A18)/SUM(L3:L18)</f>
        <v>0.66923076923076918</v>
      </c>
      <c r="L45" s="7"/>
      <c r="M45" s="7"/>
      <c r="N45" s="7">
        <f t="shared" ref="N45" si="10">SUMPRODUCT(O3:O18,$A3:$A18)/SUM(O3:O18)</f>
        <v>0.51</v>
      </c>
      <c r="O45" s="7"/>
      <c r="P45" s="7"/>
      <c r="Q45" s="7">
        <f t="shared" ref="Q45" si="11">SUMPRODUCT(R3:R18,$A3:$A18)/SUM(R3:R18)</f>
        <v>0.84166666666666667</v>
      </c>
      <c r="R45" s="7"/>
      <c r="S45" s="7"/>
      <c r="T45" s="7">
        <f t="shared" ref="T45" si="12">SUMPRODUCT(U3:U18,$A3:$A18)/SUM(U3:U18)</f>
        <v>0.66153846153846152</v>
      </c>
      <c r="U45" s="7"/>
      <c r="V45" s="7"/>
      <c r="W45" s="7">
        <f t="shared" ref="W45" si="13">SUMPRODUCT(X3:X18,$A3:$A18)/SUM(X3:X18)</f>
        <v>1</v>
      </c>
      <c r="X45" s="7"/>
      <c r="Y45" s="7"/>
      <c r="Z45" s="7">
        <f t="shared" ref="Z45" si="14">SUMPRODUCT(AA3:AA18,$A3:$A18)/SUM(AA3:AA18)</f>
        <v>0.60476190476190472</v>
      </c>
      <c r="AA45" s="7"/>
      <c r="AB45" s="7"/>
    </row>
    <row r="46" spans="1:28" ht="15.75" customHeight="1" x14ac:dyDescent="0.25">
      <c r="B46" s="7">
        <f>IF(B45&lt;1/3,1,IF(B45&lt;2/3,2,3))</f>
        <v>3</v>
      </c>
      <c r="C46" s="7"/>
      <c r="D46" s="7"/>
      <c r="E46" s="7">
        <f t="shared" ref="E46" si="15">IF(E45&lt;1/3,1,IF(E45&lt;2/3,2,3))</f>
        <v>2</v>
      </c>
      <c r="F46" s="7"/>
      <c r="G46" s="7"/>
      <c r="H46" s="7">
        <f t="shared" ref="H46" si="16">IF(H45&lt;1/3,1,IF(H45&lt;2/3,2,3))</f>
        <v>2</v>
      </c>
      <c r="I46" s="7"/>
      <c r="J46" s="7"/>
      <c r="K46" s="7">
        <f t="shared" ref="K46" si="17">IF(K45&lt;1/3,1,IF(K45&lt;2/3,2,3))</f>
        <v>3</v>
      </c>
      <c r="L46" s="7"/>
      <c r="M46" s="7"/>
      <c r="N46" s="7">
        <f t="shared" ref="N46" si="18">IF(N45&lt;1/3,1,IF(N45&lt;2/3,2,3))</f>
        <v>2</v>
      </c>
      <c r="O46" s="7"/>
      <c r="P46" s="7"/>
      <c r="Q46" s="7">
        <f t="shared" ref="Q46" si="19">IF(Q45&lt;1/3,1,IF(Q45&lt;2/3,2,3))</f>
        <v>3</v>
      </c>
      <c r="R46" s="7"/>
      <c r="S46" s="7"/>
      <c r="T46" s="7">
        <f t="shared" ref="T46" si="20">IF(T45&lt;1/3,1,IF(T45&lt;2/3,2,3))</f>
        <v>2</v>
      </c>
      <c r="U46" s="7"/>
      <c r="V46" s="7"/>
      <c r="W46" s="7">
        <f t="shared" ref="W46" si="21">IF(W45&lt;1/3,1,IF(W45&lt;2/3,2,3))</f>
        <v>3</v>
      </c>
      <c r="X46" s="7"/>
      <c r="Y46" s="7"/>
      <c r="Z46" s="7">
        <f t="shared" ref="Z46" si="22">IF(Z45&lt;1/3,1,IF(Z45&lt;2/3,2,3))</f>
        <v>2</v>
      </c>
      <c r="AA46" s="7"/>
      <c r="AB46" s="7"/>
    </row>
    <row r="47" spans="1:28" ht="15.75" customHeight="1" x14ac:dyDescent="0.25">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25">
      <c r="A48" t="s">
        <v>89</v>
      </c>
      <c r="B48" s="1"/>
      <c r="C48" s="5">
        <f t="array" ref="C48">SUMPRODUCT(C3:C18-D3:D18,$A3:$A18)/SUM(C3:C18)</f>
        <v>1</v>
      </c>
      <c r="D48" s="1"/>
      <c r="E48" s="1"/>
      <c r="F48" s="5">
        <f t="array" ref="F48">SUMPRODUCT(F3:F18-G3:G18,$A3:$A18)/SUM(F3:F18)</f>
        <v>0.39090909090909087</v>
      </c>
      <c r="G48" s="1"/>
      <c r="H48" s="1"/>
      <c r="I48" s="5">
        <f t="array" ref="I48">SUMPRODUCT(I3:I18-J3:J18,$A3:$A18)/SUM(I3:I18)</f>
        <v>0.66153846153846152</v>
      </c>
      <c r="J48" s="1"/>
      <c r="K48" s="1"/>
      <c r="L48" s="5">
        <f t="array" ref="L48">SUMPRODUCT(L3:L18-M3:M18,$A3:$A18)/SUM(L3:L18)</f>
        <v>0.66923076923076918</v>
      </c>
      <c r="M48" s="1"/>
      <c r="N48" s="1"/>
      <c r="O48" s="5">
        <f t="array" ref="O48">SUMPRODUCT(O3:O18-P3:P18,$A3:$A18)/SUM(O3:O18)</f>
        <v>0.42499999999999999</v>
      </c>
      <c r="P48" s="1"/>
      <c r="Q48" s="1"/>
      <c r="R48" s="5">
        <f t="array" ref="R48">SUMPRODUCT(R3:R18-S3:S18,$A3:$A18)/SUM(R3:R18)</f>
        <v>0.7583333333333333</v>
      </c>
      <c r="S48" s="1"/>
      <c r="T48" s="1"/>
      <c r="U48" s="5">
        <f t="array" ref="U48">SUMPRODUCT(U3:U18-V3:V18,$A3:$A18)/SUM(U3:U18)</f>
        <v>0.66153846153846152</v>
      </c>
      <c r="V48" s="1"/>
      <c r="W48" s="1"/>
      <c r="X48" s="5">
        <f t="array" ref="X48">SUMPRODUCT(X3:X18-Y3:Y18,$A3:$A18)/SUM(X3:X18)</f>
        <v>1</v>
      </c>
      <c r="Y48" s="1"/>
      <c r="Z48" s="1"/>
      <c r="AA48" s="5">
        <f t="array" ref="AA48">SUMPRODUCT(AA3:AA18-AB3:AB18,$A3:$A18)/SUM(AA3:AA18)</f>
        <v>0.20476190476190476</v>
      </c>
      <c r="AB48" s="1"/>
    </row>
    <row r="49" spans="1:28" ht="15.75" customHeight="1" x14ac:dyDescent="0.25">
      <c r="B49" s="7">
        <f>IF(C48&lt;1/3,1,IF(C48&lt;2/3,2,3))</f>
        <v>3</v>
      </c>
      <c r="C49" s="7"/>
      <c r="D49" s="7"/>
      <c r="E49" s="7">
        <f>IF(F48&lt;1/3,1,IF(F48&lt;2/3,2,3))</f>
        <v>2</v>
      </c>
      <c r="F49" s="7"/>
      <c r="G49" s="7"/>
      <c r="H49" s="7">
        <f t="shared" ref="H49" si="23">IF(I48&lt;1/3,1,IF(I48&lt;2/3,2,3))</f>
        <v>2</v>
      </c>
      <c r="I49" s="7"/>
      <c r="J49" s="7"/>
      <c r="K49" s="7">
        <f t="shared" ref="K49" si="24">IF(L48&lt;1/3,1,IF(L48&lt;2/3,2,3))</f>
        <v>3</v>
      </c>
      <c r="L49" s="7"/>
      <c r="M49" s="7"/>
      <c r="N49" s="7">
        <f t="shared" ref="N49" si="25">IF(O48&lt;1/3,1,IF(O48&lt;2/3,2,3))</f>
        <v>2</v>
      </c>
      <c r="O49" s="7"/>
      <c r="P49" s="7"/>
      <c r="Q49" s="7">
        <f t="shared" ref="Q49:Z49" si="26">IF(R48&lt;1/3,1,IF(R48&lt;2/3,2,3))</f>
        <v>3</v>
      </c>
      <c r="R49" s="7"/>
      <c r="S49" s="7"/>
      <c r="T49" s="7">
        <f t="shared" si="26"/>
        <v>2</v>
      </c>
      <c r="U49" s="7"/>
      <c r="V49" s="7"/>
      <c r="W49" s="7">
        <f t="shared" si="26"/>
        <v>3</v>
      </c>
      <c r="X49" s="7"/>
      <c r="Y49" s="7"/>
      <c r="Z49" s="7">
        <f t="shared" si="26"/>
        <v>1</v>
      </c>
      <c r="AA49" s="7"/>
      <c r="AB49" s="7"/>
    </row>
    <row r="51" spans="1:28" s="3" customFormat="1" x14ac:dyDescent="0.25">
      <c r="A51" s="3" t="s">
        <v>63</v>
      </c>
    </row>
    <row r="52" spans="1:28" x14ac:dyDescent="0.25">
      <c r="A52" t="s">
        <v>75</v>
      </c>
    </row>
    <row r="53" spans="1:28" ht="91.5" customHeight="1" x14ac:dyDescent="0.25">
      <c r="A53" s="8" t="s">
        <v>76</v>
      </c>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x14ac:dyDescent="0.25">
      <c r="B54" s="7" t="str">
        <f>MurDeGlace!A1</f>
        <v>Alexis</v>
      </c>
      <c r="C54" s="7"/>
      <c r="D54" s="7"/>
      <c r="E54" s="7" t="str">
        <f>MurDeGlace!D1</f>
        <v>Bem</v>
      </c>
      <c r="F54" s="7"/>
      <c r="G54" s="7"/>
      <c r="H54" s="7" t="str">
        <f>MurDeGlace!G1</f>
        <v>Blanche</v>
      </c>
      <c r="I54" s="7"/>
      <c r="J54" s="7"/>
      <c r="K54" s="7" t="str">
        <f>MurDeGlace!J1</f>
        <v>Julie</v>
      </c>
      <c r="L54" s="7"/>
      <c r="M54" s="7"/>
      <c r="N54" s="7" t="str">
        <f>MurDeGlace!M1</f>
        <v>Kevser</v>
      </c>
      <c r="O54" s="7"/>
      <c r="P54" s="7"/>
      <c r="Q54" s="7" t="str">
        <f>MurDeGlace!P1</f>
        <v>Manel</v>
      </c>
      <c r="R54" s="7"/>
      <c r="S54" s="7"/>
      <c r="T54" s="7" t="str">
        <f>MurDeGlace!S1</f>
        <v>Nabila</v>
      </c>
      <c r="U54" s="7"/>
      <c r="V54" s="7"/>
      <c r="W54" s="7" t="str">
        <f>MurDeGlace!V1</f>
        <v>Salwa</v>
      </c>
      <c r="X54" s="7"/>
      <c r="Y54" s="7"/>
      <c r="Z54" s="7" t="str">
        <f>MurDeGlace!Y1</f>
        <v>Vivianier</v>
      </c>
      <c r="AA54" s="7"/>
      <c r="AB54" s="7"/>
    </row>
    <row r="55" spans="1:28" ht="81.75" customHeight="1" x14ac:dyDescent="0.25">
      <c r="A55" s="4" t="s">
        <v>65</v>
      </c>
      <c r="B55" s="8" t="s">
        <v>66</v>
      </c>
      <c r="C55" s="8"/>
      <c r="D55" s="8"/>
      <c r="E55" s="8" t="s">
        <v>68</v>
      </c>
      <c r="F55" s="8"/>
      <c r="G55" s="8"/>
      <c r="H55" s="8" t="s">
        <v>69</v>
      </c>
      <c r="I55" s="8"/>
      <c r="J55" s="8"/>
      <c r="K55" s="8" t="s">
        <v>66</v>
      </c>
      <c r="L55" s="8"/>
      <c r="M55" s="8"/>
      <c r="N55" s="8" t="s">
        <v>70</v>
      </c>
      <c r="O55" s="8"/>
      <c r="P55" s="8"/>
      <c r="Q55" s="8" t="s">
        <v>71</v>
      </c>
      <c r="R55" s="8"/>
      <c r="S55" s="8"/>
      <c r="T55" s="8" t="s">
        <v>72</v>
      </c>
      <c r="U55" s="8"/>
      <c r="V55" s="8"/>
      <c r="W55" s="8" t="s">
        <v>73</v>
      </c>
      <c r="X55" s="8"/>
      <c r="Y55" s="8"/>
      <c r="Z55" s="8" t="s">
        <v>74</v>
      </c>
      <c r="AA55" s="8"/>
      <c r="AB55" s="8"/>
    </row>
    <row r="56" spans="1:28" x14ac:dyDescent="0.25">
      <c r="A56" t="s">
        <v>67</v>
      </c>
      <c r="B56" s="7">
        <v>3</v>
      </c>
      <c r="C56" s="7"/>
      <c r="D56" s="7"/>
      <c r="E56" s="7">
        <v>2</v>
      </c>
      <c r="F56" s="7"/>
      <c r="G56" s="7"/>
      <c r="H56" s="7">
        <v>2</v>
      </c>
      <c r="I56" s="7"/>
      <c r="J56" s="7"/>
      <c r="K56" s="7">
        <v>3</v>
      </c>
      <c r="L56" s="7"/>
      <c r="M56" s="7"/>
      <c r="N56" s="7">
        <v>1</v>
      </c>
      <c r="O56" s="7"/>
      <c r="P56" s="7"/>
      <c r="Q56" s="7">
        <v>2</v>
      </c>
      <c r="R56" s="7"/>
      <c r="S56" s="7"/>
      <c r="T56" s="7">
        <v>1</v>
      </c>
      <c r="U56" s="7"/>
      <c r="V56" s="7"/>
      <c r="W56" s="7">
        <v>3</v>
      </c>
      <c r="X56" s="7"/>
      <c r="Y56" s="7"/>
      <c r="Z56" s="7">
        <v>1</v>
      </c>
      <c r="AA56" s="7"/>
      <c r="AB56" s="7"/>
    </row>
    <row r="58" spans="1:28" x14ac:dyDescent="0.25">
      <c r="A58" t="s">
        <v>92</v>
      </c>
      <c r="B58" s="7">
        <f>B56-B46</f>
        <v>0</v>
      </c>
      <c r="C58" s="7"/>
      <c r="D58" s="7"/>
      <c r="E58" s="7">
        <f t="shared" ref="E58" si="27">E56-E46</f>
        <v>0</v>
      </c>
      <c r="F58" s="7"/>
      <c r="G58" s="7"/>
      <c r="H58" s="7">
        <f t="shared" ref="H58" si="28">H56-H46</f>
        <v>0</v>
      </c>
      <c r="I58" s="7"/>
      <c r="J58" s="7"/>
      <c r="K58" s="7">
        <f t="shared" ref="K58" si="29">K56-K46</f>
        <v>0</v>
      </c>
      <c r="L58" s="7"/>
      <c r="M58" s="7"/>
      <c r="N58" s="7">
        <f t="shared" ref="N58" si="30">N56-N46</f>
        <v>-1</v>
      </c>
      <c r="O58" s="7"/>
      <c r="P58" s="7"/>
      <c r="Q58" s="7">
        <f t="shared" ref="Q58" si="31">Q56-Q46</f>
        <v>-1</v>
      </c>
      <c r="R58" s="7"/>
      <c r="S58" s="7"/>
      <c r="T58" s="7">
        <f t="shared" ref="T58" si="32">T56-T46</f>
        <v>-1</v>
      </c>
      <c r="U58" s="7"/>
      <c r="V58" s="7"/>
      <c r="W58" s="7">
        <f t="shared" ref="W58" si="33">W56-W46</f>
        <v>0</v>
      </c>
      <c r="X58" s="7"/>
      <c r="Y58" s="7"/>
      <c r="Z58" s="7">
        <f t="shared" ref="Z58" si="34">Z56-Z46</f>
        <v>-1</v>
      </c>
      <c r="AA58" s="7"/>
      <c r="AB58" s="7"/>
    </row>
    <row r="59" spans="1:28" x14ac:dyDescent="0.25">
      <c r="A59" t="s">
        <v>93</v>
      </c>
      <c r="C59" s="5">
        <f>B56-B49</f>
        <v>0</v>
      </c>
      <c r="F59" s="5">
        <f t="shared" ref="F59" si="35">E56-E49</f>
        <v>0</v>
      </c>
      <c r="I59" s="5">
        <f t="shared" ref="I59" si="36">H56-H49</f>
        <v>0</v>
      </c>
      <c r="L59" s="5">
        <f t="shared" ref="L59" si="37">K56-K49</f>
        <v>0</v>
      </c>
      <c r="O59" s="5">
        <f t="shared" ref="O59" si="38">N56-N49</f>
        <v>-1</v>
      </c>
      <c r="R59" s="5">
        <f t="shared" ref="R59" si="39">Q56-Q49</f>
        <v>-1</v>
      </c>
      <c r="U59" s="5">
        <f t="shared" ref="U59" si="40">T56-T49</f>
        <v>-1</v>
      </c>
      <c r="X59" s="5">
        <f t="shared" ref="X59" si="41">W56-W49</f>
        <v>0</v>
      </c>
      <c r="AA59" s="5">
        <f t="shared" ref="AA59" si="42">Z56-Z49</f>
        <v>0</v>
      </c>
    </row>
  </sheetData>
  <mergeCells count="74">
    <mergeCell ref="Q58:S58"/>
    <mergeCell ref="T58:V58"/>
    <mergeCell ref="W58:Y58"/>
    <mergeCell ref="Z58:AB58"/>
    <mergeCell ref="B46:D46"/>
    <mergeCell ref="E46:G46"/>
    <mergeCell ref="H46:J46"/>
    <mergeCell ref="K46:M46"/>
    <mergeCell ref="N46:P46"/>
    <mergeCell ref="Q46:S46"/>
    <mergeCell ref="T46:V46"/>
    <mergeCell ref="W46:Y46"/>
    <mergeCell ref="Z46:AB46"/>
    <mergeCell ref="B58:D58"/>
    <mergeCell ref="E58:G58"/>
    <mergeCell ref="H58:J58"/>
    <mergeCell ref="K58:M58"/>
    <mergeCell ref="N58:P58"/>
    <mergeCell ref="Z56:AB56"/>
    <mergeCell ref="A53:AB53"/>
    <mergeCell ref="B45:D45"/>
    <mergeCell ref="E45:G45"/>
    <mergeCell ref="H45:J45"/>
    <mergeCell ref="K45:M45"/>
    <mergeCell ref="N45:P45"/>
    <mergeCell ref="Q45:S45"/>
    <mergeCell ref="T45:V45"/>
    <mergeCell ref="W45:Y45"/>
    <mergeCell ref="Z45:AB45"/>
    <mergeCell ref="K56:M56"/>
    <mergeCell ref="N56:P56"/>
    <mergeCell ref="Q56:S56"/>
    <mergeCell ref="T56:V56"/>
    <mergeCell ref="W56:Y56"/>
    <mergeCell ref="Z54:AB54"/>
    <mergeCell ref="E55:G55"/>
    <mergeCell ref="H55:J55"/>
    <mergeCell ref="K55:M55"/>
    <mergeCell ref="N55:P55"/>
    <mergeCell ref="Q55:S55"/>
    <mergeCell ref="T55:V55"/>
    <mergeCell ref="W55:Y55"/>
    <mergeCell ref="Z55:AB55"/>
    <mergeCell ref="K54:M54"/>
    <mergeCell ref="N54:P54"/>
    <mergeCell ref="Q54:S54"/>
    <mergeCell ref="T54:V54"/>
    <mergeCell ref="W54:Y54"/>
    <mergeCell ref="B54:D54"/>
    <mergeCell ref="B55:D55"/>
    <mergeCell ref="B56:D56"/>
    <mergeCell ref="E54:G54"/>
    <mergeCell ref="H54:J54"/>
    <mergeCell ref="E56:G56"/>
    <mergeCell ref="H56:J56"/>
    <mergeCell ref="AC2:AE2"/>
    <mergeCell ref="B2:D2"/>
    <mergeCell ref="E2:G2"/>
    <mergeCell ref="H2:J2"/>
    <mergeCell ref="K2:M2"/>
    <mergeCell ref="N2:P2"/>
    <mergeCell ref="Q2:S2"/>
    <mergeCell ref="Q49:S49"/>
    <mergeCell ref="T49:V49"/>
    <mergeCell ref="W49:Y49"/>
    <mergeCell ref="Z49:AB49"/>
    <mergeCell ref="T2:V2"/>
    <mergeCell ref="W2:Y2"/>
    <mergeCell ref="Z2:AB2"/>
    <mergeCell ref="B49:D49"/>
    <mergeCell ref="E49:G49"/>
    <mergeCell ref="H49:J49"/>
    <mergeCell ref="K49:M49"/>
    <mergeCell ref="N49:P49"/>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5"/>
  <sheetViews>
    <sheetView zoomScaleNormal="100" workbookViewId="0">
      <selection activeCell="T4" sqref="T4"/>
    </sheetView>
  </sheetViews>
  <sheetFormatPr baseColWidth="10" defaultRowHeight="15" x14ac:dyDescent="0.25"/>
  <sheetData>
    <row r="1" spans="1:27" x14ac:dyDescent="0.25">
      <c r="A1" s="6" t="s">
        <v>95</v>
      </c>
    </row>
    <row r="3" spans="1:27" x14ac:dyDescent="0.25">
      <c r="A3" s="7" t="s">
        <v>13</v>
      </c>
      <c r="B3" s="7"/>
      <c r="C3" s="7"/>
      <c r="D3" s="7" t="s">
        <v>25</v>
      </c>
      <c r="E3" s="7"/>
      <c r="F3" s="7"/>
      <c r="G3" s="7" t="s">
        <v>31</v>
      </c>
      <c r="H3" s="7"/>
      <c r="I3" s="7"/>
      <c r="J3" s="7" t="s">
        <v>35</v>
      </c>
      <c r="K3" s="7"/>
      <c r="L3" s="7"/>
      <c r="M3" s="7" t="s">
        <v>38</v>
      </c>
      <c r="N3" s="7"/>
      <c r="O3" s="7"/>
      <c r="P3" s="7" t="s">
        <v>42</v>
      </c>
      <c r="Q3" s="7"/>
      <c r="R3" s="7"/>
      <c r="S3" s="7" t="s">
        <v>43</v>
      </c>
      <c r="T3" s="7"/>
      <c r="U3" s="7"/>
      <c r="V3" s="7" t="s">
        <v>44</v>
      </c>
      <c r="W3" s="7"/>
      <c r="X3" s="7"/>
      <c r="Y3" s="7" t="s">
        <v>47</v>
      </c>
      <c r="Z3" s="7"/>
      <c r="AA3" s="7"/>
    </row>
    <row r="4" spans="1:27" x14ac:dyDescent="0.25">
      <c r="A4" t="s">
        <v>0</v>
      </c>
      <c r="B4" t="s">
        <v>1</v>
      </c>
      <c r="D4" t="s">
        <v>10</v>
      </c>
      <c r="E4" t="s">
        <v>15</v>
      </c>
      <c r="G4" t="s">
        <v>0</v>
      </c>
      <c r="H4" t="s">
        <v>1</v>
      </c>
      <c r="J4" t="s">
        <v>0</v>
      </c>
      <c r="K4" t="s">
        <v>1</v>
      </c>
      <c r="M4" t="s">
        <v>10</v>
      </c>
      <c r="N4" t="s">
        <v>15</v>
      </c>
      <c r="P4" t="s">
        <v>0</v>
      </c>
      <c r="Q4" t="s">
        <v>1</v>
      </c>
      <c r="S4" t="s">
        <v>10</v>
      </c>
      <c r="T4" t="s">
        <v>15</v>
      </c>
      <c r="V4" t="s">
        <v>0</v>
      </c>
      <c r="W4" t="s">
        <v>1</v>
      </c>
      <c r="Y4" t="s">
        <v>10</v>
      </c>
      <c r="Z4" t="s">
        <v>15</v>
      </c>
    </row>
    <row r="5" spans="1:27" x14ac:dyDescent="0.25">
      <c r="A5" t="s">
        <v>2</v>
      </c>
      <c r="B5" t="s">
        <v>1</v>
      </c>
      <c r="D5" t="s">
        <v>22</v>
      </c>
      <c r="E5" t="s">
        <v>39</v>
      </c>
      <c r="F5" t="s">
        <v>11</v>
      </c>
      <c r="G5" t="s">
        <v>2</v>
      </c>
      <c r="H5" t="s">
        <v>1</v>
      </c>
      <c r="J5" t="s">
        <v>3</v>
      </c>
      <c r="K5" t="s">
        <v>24</v>
      </c>
      <c r="M5" t="s">
        <v>10</v>
      </c>
      <c r="N5" t="s">
        <v>15</v>
      </c>
      <c r="P5" t="s">
        <v>2</v>
      </c>
      <c r="Q5" t="s">
        <v>1</v>
      </c>
      <c r="S5" t="s">
        <v>10</v>
      </c>
      <c r="T5" t="s">
        <v>15</v>
      </c>
      <c r="V5" t="s">
        <v>2</v>
      </c>
      <c r="W5" t="s">
        <v>1</v>
      </c>
      <c r="Y5" t="s">
        <v>10</v>
      </c>
      <c r="Z5" t="s">
        <v>15</v>
      </c>
    </row>
    <row r="6" spans="1:27" x14ac:dyDescent="0.25">
      <c r="A6" t="s">
        <v>3</v>
      </c>
      <c r="B6" t="s">
        <v>1</v>
      </c>
      <c r="D6" t="s">
        <v>10</v>
      </c>
      <c r="E6" t="s">
        <v>15</v>
      </c>
      <c r="F6" t="s">
        <v>11</v>
      </c>
      <c r="G6" t="s">
        <v>3</v>
      </c>
      <c r="H6" t="s">
        <v>1</v>
      </c>
      <c r="J6" t="s">
        <v>2</v>
      </c>
      <c r="K6" t="s">
        <v>1</v>
      </c>
      <c r="M6" t="s">
        <v>10</v>
      </c>
      <c r="N6" t="s">
        <v>15</v>
      </c>
      <c r="P6" t="s">
        <v>3</v>
      </c>
      <c r="Q6" t="s">
        <v>1</v>
      </c>
      <c r="S6" t="s">
        <v>10</v>
      </c>
      <c r="T6" t="s">
        <v>15</v>
      </c>
      <c r="V6" t="s">
        <v>3</v>
      </c>
      <c r="W6" t="s">
        <v>1</v>
      </c>
      <c r="Y6" t="s">
        <v>22</v>
      </c>
      <c r="Z6" t="s">
        <v>15</v>
      </c>
      <c r="AA6" t="s">
        <v>11</v>
      </c>
    </row>
    <row r="7" spans="1:27" x14ac:dyDescent="0.25">
      <c r="A7" t="s">
        <v>5</v>
      </c>
      <c r="B7" t="s">
        <v>1</v>
      </c>
      <c r="D7" t="s">
        <v>10</v>
      </c>
      <c r="E7" t="s">
        <v>15</v>
      </c>
      <c r="G7" t="s">
        <v>5</v>
      </c>
      <c r="H7" t="s">
        <v>1</v>
      </c>
      <c r="J7" t="s">
        <v>3</v>
      </c>
      <c r="K7" t="s">
        <v>1</v>
      </c>
      <c r="M7" t="s">
        <v>10</v>
      </c>
      <c r="N7" t="s">
        <v>15</v>
      </c>
      <c r="P7" t="s">
        <v>2</v>
      </c>
      <c r="Q7" t="s">
        <v>1</v>
      </c>
      <c r="R7" t="s">
        <v>11</v>
      </c>
      <c r="S7" t="s">
        <v>10</v>
      </c>
      <c r="T7" t="s">
        <v>15</v>
      </c>
      <c r="V7" t="s">
        <v>5</v>
      </c>
      <c r="W7" t="s">
        <v>1</v>
      </c>
      <c r="Y7" t="s">
        <v>10</v>
      </c>
      <c r="Z7" t="s">
        <v>15</v>
      </c>
      <c r="AA7" t="s">
        <v>11</v>
      </c>
    </row>
    <row r="8" spans="1:27" x14ac:dyDescent="0.25">
      <c r="A8" t="s">
        <v>6</v>
      </c>
      <c r="B8" t="s">
        <v>1</v>
      </c>
      <c r="D8" t="s">
        <v>10</v>
      </c>
      <c r="E8" t="s">
        <v>15</v>
      </c>
      <c r="G8" t="s">
        <v>6</v>
      </c>
      <c r="H8" t="s">
        <v>1</v>
      </c>
      <c r="J8" t="s">
        <v>5</v>
      </c>
      <c r="K8" t="s">
        <v>1</v>
      </c>
      <c r="M8" t="s">
        <v>22</v>
      </c>
      <c r="N8" t="s">
        <v>15</v>
      </c>
      <c r="O8" t="s">
        <v>11</v>
      </c>
      <c r="P8" t="s">
        <v>5</v>
      </c>
      <c r="Q8" t="s">
        <v>1</v>
      </c>
      <c r="S8" t="s">
        <v>10</v>
      </c>
      <c r="T8" t="s">
        <v>15</v>
      </c>
      <c r="V8" t="s">
        <v>6</v>
      </c>
      <c r="W8" t="s">
        <v>1</v>
      </c>
      <c r="Y8" t="s">
        <v>10</v>
      </c>
      <c r="Z8" t="s">
        <v>15</v>
      </c>
    </row>
    <row r="9" spans="1:27" x14ac:dyDescent="0.25">
      <c r="A9" t="s">
        <v>7</v>
      </c>
      <c r="B9" t="s">
        <v>1</v>
      </c>
      <c r="D9" t="s">
        <v>10</v>
      </c>
      <c r="E9" t="s">
        <v>15</v>
      </c>
      <c r="G9" t="s">
        <v>7</v>
      </c>
      <c r="H9" t="s">
        <v>1</v>
      </c>
      <c r="J9" t="s">
        <v>6</v>
      </c>
      <c r="K9" t="s">
        <v>1</v>
      </c>
      <c r="M9" t="s">
        <v>10</v>
      </c>
      <c r="N9" t="s">
        <v>15</v>
      </c>
      <c r="O9" t="s">
        <v>11</v>
      </c>
      <c r="P9" t="s">
        <v>0</v>
      </c>
      <c r="Q9" t="s">
        <v>39</v>
      </c>
      <c r="S9" t="s">
        <v>10</v>
      </c>
      <c r="T9" t="s">
        <v>15</v>
      </c>
      <c r="V9" t="s">
        <v>7</v>
      </c>
      <c r="W9" t="s">
        <v>1</v>
      </c>
      <c r="Y9" t="s">
        <v>10</v>
      </c>
      <c r="Z9" t="s">
        <v>15</v>
      </c>
    </row>
    <row r="10" spans="1:27" x14ac:dyDescent="0.25">
      <c r="A10" t="s">
        <v>10</v>
      </c>
      <c r="B10" t="s">
        <v>1</v>
      </c>
      <c r="D10" t="s">
        <v>22</v>
      </c>
      <c r="E10" t="s">
        <v>15</v>
      </c>
      <c r="F10" t="s">
        <v>11</v>
      </c>
      <c r="G10" t="s">
        <v>10</v>
      </c>
      <c r="H10" t="s">
        <v>1</v>
      </c>
      <c r="J10" t="s">
        <v>7</v>
      </c>
      <c r="K10" t="s">
        <v>1</v>
      </c>
      <c r="M10" t="s">
        <v>10</v>
      </c>
      <c r="N10" t="s">
        <v>15</v>
      </c>
      <c r="P10" t="s">
        <v>6</v>
      </c>
      <c r="Q10" t="s">
        <v>1</v>
      </c>
      <c r="S10" t="s">
        <v>0</v>
      </c>
      <c r="T10" t="s">
        <v>1</v>
      </c>
      <c r="V10" t="s">
        <v>10</v>
      </c>
      <c r="W10" t="s">
        <v>1</v>
      </c>
      <c r="Y10" t="s">
        <v>10</v>
      </c>
      <c r="Z10" t="s">
        <v>15</v>
      </c>
    </row>
    <row r="11" spans="1:27" x14ac:dyDescent="0.25">
      <c r="A11" t="s">
        <v>10</v>
      </c>
      <c r="B11" t="s">
        <v>1</v>
      </c>
      <c r="D11" t="s">
        <v>10</v>
      </c>
      <c r="E11" t="s">
        <v>15</v>
      </c>
      <c r="F11" t="s">
        <v>11</v>
      </c>
      <c r="G11" t="s">
        <v>10</v>
      </c>
      <c r="H11" t="s">
        <v>1</v>
      </c>
      <c r="J11" t="s">
        <v>10</v>
      </c>
      <c r="K11" t="s">
        <v>1</v>
      </c>
      <c r="M11" t="s">
        <v>10</v>
      </c>
      <c r="N11" t="s">
        <v>15</v>
      </c>
      <c r="P11" t="s">
        <v>7</v>
      </c>
      <c r="Q11" t="s">
        <v>1</v>
      </c>
      <c r="S11" t="s">
        <v>2</v>
      </c>
      <c r="T11" t="s">
        <v>1</v>
      </c>
      <c r="V11" t="s">
        <v>10</v>
      </c>
      <c r="W11" t="s">
        <v>1</v>
      </c>
      <c r="Y11" t="s">
        <v>22</v>
      </c>
      <c r="Z11" t="s">
        <v>15</v>
      </c>
      <c r="AA11" t="s">
        <v>11</v>
      </c>
    </row>
    <row r="12" spans="1:27" x14ac:dyDescent="0.25">
      <c r="A12" t="s">
        <v>12</v>
      </c>
      <c r="B12" t="s">
        <v>1</v>
      </c>
      <c r="D12" t="s">
        <v>10</v>
      </c>
      <c r="E12" t="s">
        <v>15</v>
      </c>
      <c r="G12" t="s">
        <v>10</v>
      </c>
      <c r="H12" t="s">
        <v>9</v>
      </c>
      <c r="J12" t="s">
        <v>10</v>
      </c>
      <c r="K12" t="s">
        <v>1</v>
      </c>
      <c r="M12" t="s">
        <v>0</v>
      </c>
      <c r="N12" t="s">
        <v>1</v>
      </c>
      <c r="P12" t="s">
        <v>10</v>
      </c>
      <c r="Q12" t="s">
        <v>1</v>
      </c>
      <c r="S12" t="s">
        <v>3</v>
      </c>
      <c r="T12" t="s">
        <v>1</v>
      </c>
      <c r="V12" t="s">
        <v>12</v>
      </c>
      <c r="W12" t="s">
        <v>1</v>
      </c>
      <c r="Y12" t="s">
        <v>10</v>
      </c>
      <c r="Z12" t="s">
        <v>15</v>
      </c>
      <c r="AA12" t="s">
        <v>11</v>
      </c>
    </row>
    <row r="13" spans="1:27" x14ac:dyDescent="0.25">
      <c r="D13" t="s">
        <v>10</v>
      </c>
      <c r="E13" t="s">
        <v>15</v>
      </c>
      <c r="G13" t="s">
        <v>10</v>
      </c>
      <c r="H13" t="s">
        <v>9</v>
      </c>
      <c r="J13" t="s">
        <v>10</v>
      </c>
      <c r="K13" t="s">
        <v>9</v>
      </c>
      <c r="M13" t="s">
        <v>2</v>
      </c>
      <c r="N13" t="s">
        <v>1</v>
      </c>
      <c r="P13" t="s">
        <v>10</v>
      </c>
      <c r="Q13" t="s">
        <v>1</v>
      </c>
      <c r="S13" t="s">
        <v>5</v>
      </c>
      <c r="T13" t="s">
        <v>1</v>
      </c>
      <c r="Y13" t="s">
        <v>10</v>
      </c>
      <c r="Z13" t="s">
        <v>15</v>
      </c>
    </row>
    <row r="14" spans="1:27" x14ac:dyDescent="0.25">
      <c r="D14" t="s">
        <v>7</v>
      </c>
      <c r="E14" t="s">
        <v>24</v>
      </c>
      <c r="G14" t="s">
        <v>10</v>
      </c>
      <c r="H14" t="s">
        <v>9</v>
      </c>
      <c r="J14" t="s">
        <v>10</v>
      </c>
      <c r="K14" t="s">
        <v>9</v>
      </c>
      <c r="M14" t="s">
        <v>3</v>
      </c>
      <c r="N14" t="s">
        <v>1</v>
      </c>
      <c r="P14" t="s">
        <v>10</v>
      </c>
      <c r="Q14" t="s">
        <v>9</v>
      </c>
      <c r="S14" t="s">
        <v>6</v>
      </c>
      <c r="T14" t="s">
        <v>1</v>
      </c>
      <c r="Y14" t="s">
        <v>7</v>
      </c>
      <c r="Z14" t="s">
        <v>24</v>
      </c>
    </row>
    <row r="15" spans="1:27" x14ac:dyDescent="0.25">
      <c r="D15" t="s">
        <v>7</v>
      </c>
      <c r="E15" t="s">
        <v>24</v>
      </c>
      <c r="G15" t="s">
        <v>10</v>
      </c>
      <c r="H15" t="s">
        <v>9</v>
      </c>
      <c r="J15" t="s">
        <v>10</v>
      </c>
      <c r="K15" t="s">
        <v>9</v>
      </c>
      <c r="M15" t="s">
        <v>5</v>
      </c>
      <c r="N15" t="s">
        <v>1</v>
      </c>
      <c r="P15" t="s">
        <v>12</v>
      </c>
      <c r="Q15" t="s">
        <v>1</v>
      </c>
      <c r="S15" t="s">
        <v>7</v>
      </c>
      <c r="T15" t="s">
        <v>34</v>
      </c>
      <c r="Y15" t="s">
        <v>7</v>
      </c>
      <c r="Z15" t="s">
        <v>24</v>
      </c>
    </row>
    <row r="16" spans="1:27" x14ac:dyDescent="0.25">
      <c r="D16" t="s">
        <v>7</v>
      </c>
      <c r="E16" t="s">
        <v>24</v>
      </c>
      <c r="G16" t="s">
        <v>12</v>
      </c>
      <c r="H16" t="s">
        <v>1</v>
      </c>
      <c r="J16" t="s">
        <v>12</v>
      </c>
      <c r="K16" t="s">
        <v>1</v>
      </c>
      <c r="M16" t="s">
        <v>6</v>
      </c>
      <c r="N16" t="s">
        <v>1</v>
      </c>
      <c r="S16" t="s">
        <v>12</v>
      </c>
      <c r="T16" t="s">
        <v>1</v>
      </c>
      <c r="Y16" t="s">
        <v>0</v>
      </c>
      <c r="Z16" t="s">
        <v>1</v>
      </c>
    </row>
    <row r="17" spans="4:27" x14ac:dyDescent="0.25">
      <c r="D17" t="s">
        <v>0</v>
      </c>
      <c r="E17" t="s">
        <v>1</v>
      </c>
      <c r="M17" t="s">
        <v>36</v>
      </c>
      <c r="N17" t="s">
        <v>23</v>
      </c>
      <c r="O17" t="s">
        <v>11</v>
      </c>
      <c r="Y17" t="s">
        <v>2</v>
      </c>
      <c r="Z17" t="s">
        <v>1</v>
      </c>
    </row>
    <row r="18" spans="4:27" x14ac:dyDescent="0.25">
      <c r="D18" t="s">
        <v>2</v>
      </c>
      <c r="E18" t="s">
        <v>1</v>
      </c>
      <c r="M18" t="s">
        <v>5</v>
      </c>
      <c r="N18" t="s">
        <v>1</v>
      </c>
      <c r="O18" t="s">
        <v>11</v>
      </c>
      <c r="Y18" t="s">
        <v>41</v>
      </c>
      <c r="Z18" t="s">
        <v>23</v>
      </c>
      <c r="AA18" t="s">
        <v>11</v>
      </c>
    </row>
    <row r="19" spans="4:27" x14ac:dyDescent="0.25">
      <c r="D19" t="s">
        <v>3</v>
      </c>
      <c r="E19" t="s">
        <v>1</v>
      </c>
      <c r="M19" t="s">
        <v>6</v>
      </c>
      <c r="N19" t="s">
        <v>1</v>
      </c>
      <c r="O19" t="s">
        <v>11</v>
      </c>
      <c r="Y19" t="s">
        <v>0</v>
      </c>
      <c r="Z19" t="s">
        <v>1</v>
      </c>
      <c r="AA19" t="s">
        <v>11</v>
      </c>
    </row>
    <row r="20" spans="4:27" x14ac:dyDescent="0.25">
      <c r="D20" t="s">
        <v>5</v>
      </c>
      <c r="E20" t="s">
        <v>1</v>
      </c>
      <c r="M20" t="s">
        <v>7</v>
      </c>
      <c r="N20" t="s">
        <v>34</v>
      </c>
      <c r="Y20" t="s">
        <v>2</v>
      </c>
      <c r="Z20" t="s">
        <v>1</v>
      </c>
      <c r="AA20" t="s">
        <v>11</v>
      </c>
    </row>
    <row r="21" spans="4:27" x14ac:dyDescent="0.25">
      <c r="D21" t="s">
        <v>6</v>
      </c>
      <c r="E21" t="s">
        <v>1</v>
      </c>
      <c r="M21" t="s">
        <v>6</v>
      </c>
      <c r="N21" t="s">
        <v>9</v>
      </c>
      <c r="O21" t="s">
        <v>11</v>
      </c>
      <c r="Y21" t="s">
        <v>3</v>
      </c>
      <c r="Z21" t="s">
        <v>1</v>
      </c>
    </row>
    <row r="22" spans="4:27" x14ac:dyDescent="0.25">
      <c r="D22" t="s">
        <v>8</v>
      </c>
      <c r="E22" t="s">
        <v>23</v>
      </c>
      <c r="F22" t="s">
        <v>11</v>
      </c>
      <c r="M22" t="s">
        <v>37</v>
      </c>
      <c r="N22" t="s">
        <v>9</v>
      </c>
      <c r="Y22" t="s">
        <v>2</v>
      </c>
      <c r="Z22" t="s">
        <v>1</v>
      </c>
      <c r="AA22" t="s">
        <v>11</v>
      </c>
    </row>
    <row r="23" spans="4:27" x14ac:dyDescent="0.25">
      <c r="D23" t="s">
        <v>6</v>
      </c>
      <c r="E23" t="s">
        <v>1</v>
      </c>
      <c r="F23" t="s">
        <v>11</v>
      </c>
      <c r="M23" t="s">
        <v>12</v>
      </c>
      <c r="N23" t="s">
        <v>1</v>
      </c>
      <c r="Y23" t="s">
        <v>45</v>
      </c>
      <c r="Z23" t="s">
        <v>23</v>
      </c>
      <c r="AA23" t="s">
        <v>11</v>
      </c>
    </row>
    <row r="24" spans="4:27" x14ac:dyDescent="0.25">
      <c r="D24" t="s">
        <v>7</v>
      </c>
      <c r="E24" t="s">
        <v>34</v>
      </c>
      <c r="Y24" t="s">
        <v>2</v>
      </c>
      <c r="Z24" t="s">
        <v>1</v>
      </c>
      <c r="AA24" t="s">
        <v>11</v>
      </c>
    </row>
    <row r="25" spans="4:27" x14ac:dyDescent="0.25">
      <c r="D25" t="s">
        <v>12</v>
      </c>
      <c r="E25" t="s">
        <v>1</v>
      </c>
      <c r="Y25" t="s">
        <v>41</v>
      </c>
      <c r="Z25" t="s">
        <v>23</v>
      </c>
      <c r="AA25" t="s">
        <v>11</v>
      </c>
    </row>
    <row r="26" spans="4:27" x14ac:dyDescent="0.25">
      <c r="Y26" t="s">
        <v>0</v>
      </c>
      <c r="Z26" t="s">
        <v>1</v>
      </c>
      <c r="AA26" t="s">
        <v>11</v>
      </c>
    </row>
    <row r="27" spans="4:27" x14ac:dyDescent="0.25">
      <c r="Y27" t="s">
        <v>2</v>
      </c>
      <c r="Z27" t="s">
        <v>1</v>
      </c>
      <c r="AA27" t="s">
        <v>11</v>
      </c>
    </row>
    <row r="28" spans="4:27" x14ac:dyDescent="0.25">
      <c r="Y28" t="s">
        <v>3</v>
      </c>
      <c r="Z28" t="s">
        <v>1</v>
      </c>
      <c r="AA28" t="s">
        <v>11</v>
      </c>
    </row>
    <row r="29" spans="4:27" x14ac:dyDescent="0.25">
      <c r="Y29" t="s">
        <v>2</v>
      </c>
      <c r="Z29" t="s">
        <v>1</v>
      </c>
      <c r="AA29" t="s">
        <v>11</v>
      </c>
    </row>
    <row r="30" spans="4:27" x14ac:dyDescent="0.25">
      <c r="Y30" t="s">
        <v>45</v>
      </c>
      <c r="Z30" t="s">
        <v>23</v>
      </c>
      <c r="AA30" t="s">
        <v>11</v>
      </c>
    </row>
    <row r="31" spans="4:27" x14ac:dyDescent="0.25">
      <c r="Y31" t="s">
        <v>2</v>
      </c>
      <c r="Z31" t="s">
        <v>1</v>
      </c>
      <c r="AA31" t="s">
        <v>11</v>
      </c>
    </row>
    <row r="32" spans="4:27" x14ac:dyDescent="0.25">
      <c r="Y32" t="s">
        <v>3</v>
      </c>
      <c r="Z32" t="s">
        <v>1</v>
      </c>
      <c r="AA32" t="s">
        <v>11</v>
      </c>
    </row>
    <row r="33" spans="25:27" x14ac:dyDescent="0.25">
      <c r="Y33" t="s">
        <v>5</v>
      </c>
      <c r="Z33" t="s">
        <v>1</v>
      </c>
    </row>
    <row r="34" spans="25:27" x14ac:dyDescent="0.25">
      <c r="Y34" t="s">
        <v>6</v>
      </c>
      <c r="Z34" t="s">
        <v>1</v>
      </c>
    </row>
    <row r="35" spans="25:27" x14ac:dyDescent="0.25">
      <c r="Y35" t="s">
        <v>36</v>
      </c>
      <c r="Z35" t="s">
        <v>23</v>
      </c>
      <c r="AA35" t="s">
        <v>11</v>
      </c>
    </row>
    <row r="36" spans="25:27" x14ac:dyDescent="0.25">
      <c r="Y36" t="s">
        <v>5</v>
      </c>
      <c r="Z36" t="s">
        <v>1</v>
      </c>
      <c r="AA36" t="s">
        <v>11</v>
      </c>
    </row>
    <row r="37" spans="25:27" x14ac:dyDescent="0.25">
      <c r="Y37" t="s">
        <v>6</v>
      </c>
      <c r="Z37" t="s">
        <v>1</v>
      </c>
      <c r="AA37" t="s">
        <v>11</v>
      </c>
    </row>
    <row r="38" spans="25:27" x14ac:dyDescent="0.25">
      <c r="Y38" t="s">
        <v>7</v>
      </c>
      <c r="Z38" t="s">
        <v>34</v>
      </c>
    </row>
    <row r="39" spans="25:27" x14ac:dyDescent="0.25">
      <c r="Y39" t="s">
        <v>46</v>
      </c>
      <c r="Z39" t="s">
        <v>15</v>
      </c>
      <c r="AA39" t="s">
        <v>11</v>
      </c>
    </row>
    <row r="40" spans="25:27" x14ac:dyDescent="0.25">
      <c r="Y40" t="s">
        <v>6</v>
      </c>
      <c r="Z40" t="s">
        <v>1</v>
      </c>
      <c r="AA40" t="s">
        <v>11</v>
      </c>
    </row>
    <row r="41" spans="25:27" x14ac:dyDescent="0.25">
      <c r="Y41" t="s">
        <v>7</v>
      </c>
      <c r="Z41" t="s">
        <v>39</v>
      </c>
      <c r="AA41" t="s">
        <v>11</v>
      </c>
    </row>
    <row r="42" spans="25:27" x14ac:dyDescent="0.25">
      <c r="Y42" t="s">
        <v>46</v>
      </c>
      <c r="Z42" t="s">
        <v>15</v>
      </c>
      <c r="AA42" t="s">
        <v>11</v>
      </c>
    </row>
    <row r="43" spans="25:27" x14ac:dyDescent="0.25">
      <c r="Y43" t="s">
        <v>6</v>
      </c>
      <c r="Z43" t="s">
        <v>1</v>
      </c>
      <c r="AA43" t="s">
        <v>11</v>
      </c>
    </row>
    <row r="44" spans="25:27" x14ac:dyDescent="0.25">
      <c r="Y44" t="s">
        <v>7</v>
      </c>
      <c r="Z44" t="s">
        <v>39</v>
      </c>
      <c r="AA44" t="s">
        <v>11</v>
      </c>
    </row>
    <row r="45" spans="25:27" x14ac:dyDescent="0.25">
      <c r="Y45" t="s">
        <v>12</v>
      </c>
      <c r="Z45" t="s">
        <v>1</v>
      </c>
    </row>
  </sheetData>
  <mergeCells count="9">
    <mergeCell ref="S3:U3"/>
    <mergeCell ref="V3:X3"/>
    <mergeCell ref="Y3:AA3"/>
    <mergeCell ref="A3:C3"/>
    <mergeCell ref="D3:F3"/>
    <mergeCell ref="G3:I3"/>
    <mergeCell ref="J3:L3"/>
    <mergeCell ref="M3:O3"/>
    <mergeCell ref="P3:R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70"/>
  <sheetViews>
    <sheetView tabSelected="1" topLeftCell="A31" workbookViewId="0">
      <selection activeCell="J49" sqref="J49"/>
    </sheetView>
  </sheetViews>
  <sheetFormatPr baseColWidth="10" defaultRowHeight="15" x14ac:dyDescent="0.25"/>
  <cols>
    <col min="1" max="1" width="14.7109375" customWidth="1"/>
  </cols>
  <sheetData>
    <row r="1" spans="1:31" s="3" customFormat="1" x14ac:dyDescent="0.25">
      <c r="A1" s="3" t="s">
        <v>64</v>
      </c>
    </row>
    <row r="2" spans="1:31" x14ac:dyDescent="0.25">
      <c r="A2" t="s">
        <v>87</v>
      </c>
      <c r="B2" s="7" t="str">
        <f>MurDeGlace!A1</f>
        <v>Alexis</v>
      </c>
      <c r="C2" s="7"/>
      <c r="D2" s="7"/>
      <c r="E2" s="7" t="str">
        <f>MurDeGlace!D1</f>
        <v>Bem</v>
      </c>
      <c r="F2" s="7"/>
      <c r="G2" s="7"/>
      <c r="H2" s="7" t="str">
        <f>MurDeGlace!G1</f>
        <v>Blanche</v>
      </c>
      <c r="I2" s="7"/>
      <c r="J2" s="7"/>
      <c r="K2" s="7" t="str">
        <f>MurDeGlace!J1</f>
        <v>Julie</v>
      </c>
      <c r="L2" s="7"/>
      <c r="M2" s="7"/>
      <c r="N2" s="7" t="str">
        <f>MurDeGlace!M1</f>
        <v>Kevser</v>
      </c>
      <c r="O2" s="7"/>
      <c r="P2" s="7"/>
      <c r="Q2" s="7" t="str">
        <f>MurDeGlace!P1</f>
        <v>Manel</v>
      </c>
      <c r="R2" s="7"/>
      <c r="S2" s="7"/>
      <c r="T2" s="7" t="str">
        <f>MurDeGlace!S1</f>
        <v>Nabila</v>
      </c>
      <c r="U2" s="7"/>
      <c r="V2" s="7"/>
      <c r="W2" s="7" t="str">
        <f>MurDeGlace!V1</f>
        <v>Salwa</v>
      </c>
      <c r="X2" s="7"/>
      <c r="Y2" s="7"/>
      <c r="Z2" s="7" t="str">
        <f>MurDeGlace!Y1</f>
        <v>Vivianier</v>
      </c>
      <c r="AA2" s="7"/>
      <c r="AB2" s="7"/>
      <c r="AC2" s="7"/>
      <c r="AD2" s="7"/>
      <c r="AE2" s="7"/>
    </row>
    <row r="3" spans="1:31" x14ac:dyDescent="0.25">
      <c r="A3">
        <f>AnalyseMurDeGlace!A3</f>
        <v>1</v>
      </c>
      <c r="B3" t="s">
        <v>1</v>
      </c>
      <c r="C3">
        <f>COUNTIF('MurDeGlace (2)'!B$4:B$102,$B3)</f>
        <v>9</v>
      </c>
      <c r="D3">
        <f t="array" ref="D3">SUM(('MurDeGlace (2)'!B$4:B$102=$B3)*('MurDeGlace (2)'!C$4:C$102="deja-vu"))</f>
        <v>0</v>
      </c>
      <c r="E3" t="str">
        <f>B3</f>
        <v>correcte</v>
      </c>
      <c r="F3">
        <f>COUNTIF('MurDeGlace (2)'!E$4:E$102,$B3)</f>
        <v>7</v>
      </c>
      <c r="G3">
        <f t="array" ref="G3">SUM(('MurDeGlace (2)'!E$4:E$102=$B3)*('MurDeGlace (2)'!F$4:F$102="deja-vu"))</f>
        <v>1</v>
      </c>
      <c r="H3" t="str">
        <f t="shared" ref="H3:H18" si="0">E3</f>
        <v>correcte</v>
      </c>
      <c r="I3">
        <f>COUNTIF('MurDeGlace (2)'!H$4:H$102,$B3)</f>
        <v>9</v>
      </c>
      <c r="J3">
        <f t="array" ref="J3">SUM(('MurDeGlace (2)'!H$4:H$102=$B3)*('MurDeGlace (2)'!I$4:I$102="deja-vu"))</f>
        <v>0</v>
      </c>
      <c r="K3" t="str">
        <f t="shared" ref="K3:K18" si="1">H3</f>
        <v>correcte</v>
      </c>
      <c r="L3">
        <f>COUNTIF('MurDeGlace (2)'!K$4:K$102,$B3)</f>
        <v>9</v>
      </c>
      <c r="M3">
        <f t="array" ref="M3">SUM(('MurDeGlace (2)'!K$4:K$102=$B3)*('MurDeGlace (2)'!L$4:L$102="deja-vu"))</f>
        <v>0</v>
      </c>
      <c r="N3" t="str">
        <f t="shared" ref="N3:N18" si="2">K3</f>
        <v>correcte</v>
      </c>
      <c r="O3">
        <f>COUNTIF('MurDeGlace (2)'!N$4:N$102,$B3)</f>
        <v>8</v>
      </c>
      <c r="P3">
        <f t="array" ref="P3">SUM(('MurDeGlace (2)'!N$4:N$102=$B3)*('MurDeGlace (2)'!O$4:O$102="deja-vu"))</f>
        <v>2</v>
      </c>
      <c r="Q3" t="str">
        <f t="shared" ref="Q3:Q18" si="3">N3</f>
        <v>correcte</v>
      </c>
      <c r="R3">
        <f>COUNTIF('MurDeGlace (2)'!Q$4:Q$102,$B3)</f>
        <v>10</v>
      </c>
      <c r="S3">
        <f t="array" ref="S3">SUM(('MurDeGlace (2)'!Q$4:Q$102=$B3)*('MurDeGlace (2)'!R$4:R$102="deja-vu"))</f>
        <v>1</v>
      </c>
      <c r="T3" t="str">
        <f t="shared" ref="T3:T18" si="4">Q3</f>
        <v>correcte</v>
      </c>
      <c r="U3">
        <f>COUNTIF('MurDeGlace (2)'!T$4:T$102,$B3)</f>
        <v>6</v>
      </c>
      <c r="V3">
        <f t="array" ref="V3">SUM(('MurDeGlace (2)'!T$4:T$102=$B3)*('MurDeGlace (2)'!U$4:U$102="deja-vu"))</f>
        <v>0</v>
      </c>
      <c r="W3" t="str">
        <f t="shared" ref="W3:W18" si="5">T3</f>
        <v>correcte</v>
      </c>
      <c r="X3">
        <f>COUNTIF('MurDeGlace (2)'!W$4:W$102,$B3)</f>
        <v>9</v>
      </c>
      <c r="Y3">
        <f t="array" ref="Y3">SUM(('MurDeGlace (2)'!W$4:W$102=$B3)*('MurDeGlace (2)'!X$4:X$102="deja-vu"))</f>
        <v>0</v>
      </c>
      <c r="Z3" t="str">
        <f t="shared" ref="Z3:Z18" si="6">W3</f>
        <v>correcte</v>
      </c>
      <c r="AA3">
        <f>COUNTIF('MurDeGlace (2)'!Z$4:Z$102,$B3)</f>
        <v>20</v>
      </c>
      <c r="AB3">
        <f t="array" ref="AB3">SUM(('MurDeGlace (2)'!Z$4:Z$102=$B3)*('MurDeGlace (2)'!AA$4:AA$102="deja-vu"))</f>
        <v>14</v>
      </c>
    </row>
    <row r="4" spans="1:31" x14ac:dyDescent="0.25">
      <c r="A4">
        <f>AnalyseMurDeGlace!A4</f>
        <v>0.9</v>
      </c>
      <c r="B4" t="s">
        <v>59</v>
      </c>
      <c r="C4">
        <f>COUNTIF('MurDeGlace (2)'!B$4:B$102,$B4)</f>
        <v>0</v>
      </c>
      <c r="D4">
        <f t="array" ref="D4">SUM(('MurDeGlace (2)'!B$4:B$102=$B4)*('MurDeGlace (2)'!C$4:C$102="deja-vu"))</f>
        <v>0</v>
      </c>
      <c r="E4" t="str">
        <f t="shared" ref="E4:E18" si="7">B4</f>
        <v>equivalente</v>
      </c>
      <c r="F4">
        <f>COUNTIF('MurDeGlace (2)'!E$4:E$102,$B4)</f>
        <v>0</v>
      </c>
      <c r="G4">
        <f t="array" ref="G4">SUM(('MurDeGlace (2)'!E$4:E$102=$B4)*('MurDeGlace (2)'!F$4:F$102="deja-vu"))</f>
        <v>0</v>
      </c>
      <c r="H4" t="str">
        <f t="shared" si="0"/>
        <v>equivalente</v>
      </c>
      <c r="I4">
        <f>COUNTIF('MurDeGlace (2)'!H$4:H$102,$B4)</f>
        <v>0</v>
      </c>
      <c r="J4">
        <f t="array" ref="J4">SUM(('MurDeGlace (2)'!H$4:H$102=$B4)*('MurDeGlace (2)'!I$4:I$102="deja-vu"))</f>
        <v>0</v>
      </c>
      <c r="K4" t="str">
        <f t="shared" si="1"/>
        <v>equivalente</v>
      </c>
      <c r="L4">
        <f>COUNTIF('MurDeGlace (2)'!K$4:K$102,$B4)</f>
        <v>0</v>
      </c>
      <c r="M4">
        <f t="array" ref="M4">SUM(('MurDeGlace (2)'!K$4:K$102=$B4)*('MurDeGlace (2)'!L$4:L$102="deja-vu"))</f>
        <v>0</v>
      </c>
      <c r="N4" t="str">
        <f t="shared" si="2"/>
        <v>equivalente</v>
      </c>
      <c r="O4">
        <f>COUNTIF('MurDeGlace (2)'!N$4:N$102,$B4)</f>
        <v>0</v>
      </c>
      <c r="P4">
        <f t="array" ref="P4">SUM(('MurDeGlace (2)'!N$4:N$102=$B4)*('MurDeGlace (2)'!O$4:O$102="deja-vu"))</f>
        <v>0</v>
      </c>
      <c r="Q4" t="str">
        <f t="shared" si="3"/>
        <v>equivalente</v>
      </c>
      <c r="R4">
        <f>COUNTIF('MurDeGlace (2)'!Q$4:Q$102,$B4)</f>
        <v>0</v>
      </c>
      <c r="S4">
        <f t="array" ref="S4">SUM(('MurDeGlace (2)'!Q$4:Q$102=$B4)*('MurDeGlace (2)'!R$4:R$102="deja-vu"))</f>
        <v>0</v>
      </c>
      <c r="T4" t="str">
        <f t="shared" si="4"/>
        <v>equivalente</v>
      </c>
      <c r="U4">
        <f>COUNTIF('MurDeGlace (2)'!T$4:T$102,$B4)</f>
        <v>0</v>
      </c>
      <c r="V4">
        <f t="array" ref="V4">SUM(('MurDeGlace (2)'!T$4:T$102=$B4)*('MurDeGlace (2)'!U$4:U$102="deja-vu"))</f>
        <v>0</v>
      </c>
      <c r="W4" t="str">
        <f t="shared" si="5"/>
        <v>equivalente</v>
      </c>
      <c r="X4">
        <f>COUNTIF('MurDeGlace (2)'!W$4:W$102,$B4)</f>
        <v>0</v>
      </c>
      <c r="Y4">
        <f t="array" ref="Y4">SUM(('MurDeGlace (2)'!W$4:W$102=$B4)*('MurDeGlace (2)'!X$4:X$102="deja-vu"))</f>
        <v>0</v>
      </c>
      <c r="Z4" t="str">
        <f t="shared" si="6"/>
        <v>equivalente</v>
      </c>
      <c r="AA4">
        <f>COUNTIF('MurDeGlace (2)'!Z$4:Z$102,$B4)</f>
        <v>0</v>
      </c>
      <c r="AB4">
        <f t="array" ref="AB4">SUM(('MurDeGlace (2)'!Z$4:Z$102=$B4)*('MurDeGlace (2)'!AA$4:AA$102="deja-vu"))</f>
        <v>0</v>
      </c>
    </row>
    <row r="5" spans="1:31" x14ac:dyDescent="0.25">
      <c r="A5">
        <f>AnalyseMurDeGlace!A5</f>
        <v>0.9</v>
      </c>
      <c r="B5" t="s">
        <v>34</v>
      </c>
      <c r="C5">
        <f>COUNTIF('MurDeGlace (2)'!B$4:B$102,$B5)</f>
        <v>0</v>
      </c>
      <c r="D5">
        <f t="array" ref="D5">SUM(('MurDeGlace (2)'!B$4:B$102=$B5)*('MurDeGlace (2)'!C$4:C$102="deja-vu"))</f>
        <v>0</v>
      </c>
      <c r="E5" t="str">
        <f t="shared" si="7"/>
        <v>saut-avant</v>
      </c>
      <c r="F5">
        <f>COUNTIF('MurDeGlace (2)'!E$4:E$102,$B5)</f>
        <v>1</v>
      </c>
      <c r="G5">
        <f t="array" ref="G5">SUM(('MurDeGlace (2)'!E$4:E$102=$B5)*('MurDeGlace (2)'!F$4:F$102="deja-vu"))</f>
        <v>0</v>
      </c>
      <c r="H5" t="str">
        <f t="shared" si="0"/>
        <v>saut-avant</v>
      </c>
      <c r="I5">
        <f>COUNTIF('MurDeGlace (2)'!H$4:H$102,$B5)</f>
        <v>0</v>
      </c>
      <c r="J5">
        <f t="array" ref="J5">SUM(('MurDeGlace (2)'!H$4:H$102=$B5)*('MurDeGlace (2)'!I$4:I$102="deja-vu"))</f>
        <v>0</v>
      </c>
      <c r="K5" t="str">
        <f t="shared" si="1"/>
        <v>saut-avant</v>
      </c>
      <c r="L5">
        <f>COUNTIF('MurDeGlace (2)'!K$4:K$102,$B5)</f>
        <v>0</v>
      </c>
      <c r="M5">
        <f t="array" ref="M5">SUM(('MurDeGlace (2)'!K$4:K$102=$B5)*('MurDeGlace (2)'!L$4:L$102="deja-vu"))</f>
        <v>0</v>
      </c>
      <c r="N5" t="str">
        <f t="shared" si="2"/>
        <v>saut-avant</v>
      </c>
      <c r="O5">
        <f>COUNTIF('MurDeGlace (2)'!N$4:N$102,$B5)</f>
        <v>1</v>
      </c>
      <c r="P5">
        <f t="array" ref="P5">SUM(('MurDeGlace (2)'!N$4:N$102=$B5)*('MurDeGlace (2)'!O$4:O$102="deja-vu"))</f>
        <v>0</v>
      </c>
      <c r="Q5" t="str">
        <f t="shared" si="3"/>
        <v>saut-avant</v>
      </c>
      <c r="R5">
        <f>COUNTIF('MurDeGlace (2)'!Q$4:Q$102,$B5)</f>
        <v>0</v>
      </c>
      <c r="S5">
        <f t="array" ref="S5">SUM(('MurDeGlace (2)'!Q$4:Q$102=$B5)*('MurDeGlace (2)'!R$4:R$102="deja-vu"))</f>
        <v>0</v>
      </c>
      <c r="T5" t="str">
        <f t="shared" si="4"/>
        <v>saut-avant</v>
      </c>
      <c r="U5">
        <f>COUNTIF('MurDeGlace (2)'!T$4:T$102,$B5)</f>
        <v>1</v>
      </c>
      <c r="V5">
        <f t="array" ref="V5">SUM(('MurDeGlace (2)'!T$4:T$102=$B5)*('MurDeGlace (2)'!U$4:U$102="deja-vu"))</f>
        <v>0</v>
      </c>
      <c r="W5" t="str">
        <f t="shared" si="5"/>
        <v>saut-avant</v>
      </c>
      <c r="X5">
        <f>COUNTIF('MurDeGlace (2)'!W$4:W$102,$B5)</f>
        <v>0</v>
      </c>
      <c r="Y5">
        <f t="array" ref="Y5">SUM(('MurDeGlace (2)'!W$4:W$102=$B5)*('MurDeGlace (2)'!X$4:X$102="deja-vu"))</f>
        <v>0</v>
      </c>
      <c r="Z5" t="str">
        <f t="shared" si="6"/>
        <v>saut-avant</v>
      </c>
      <c r="AA5">
        <f>COUNTIF('MurDeGlace (2)'!Z$4:Z$102,$B5)</f>
        <v>1</v>
      </c>
      <c r="AB5">
        <f t="array" ref="AB5">SUM(('MurDeGlace (2)'!Z$4:Z$102=$B5)*('MurDeGlace (2)'!AA$4:AA$102="deja-vu"))</f>
        <v>0</v>
      </c>
    </row>
    <row r="6" spans="1:31" x14ac:dyDescent="0.25">
      <c r="A6">
        <f>AnalyseMurDeGlace!A6</f>
        <v>-0.1</v>
      </c>
      <c r="B6" t="s">
        <v>9</v>
      </c>
      <c r="C6">
        <f>COUNTIF('MurDeGlace (2)'!B$4:B$102,$B6)</f>
        <v>0</v>
      </c>
      <c r="D6">
        <f t="array" ref="D6">SUM(('MurDeGlace (2)'!B$4:B$102=$B6)*('MurDeGlace (2)'!C$4:C$102="deja-vu"))</f>
        <v>0</v>
      </c>
      <c r="E6" t="str">
        <f t="shared" si="7"/>
        <v>inutile</v>
      </c>
      <c r="F6">
        <f>COUNTIF('MurDeGlace (2)'!E$4:E$102,$B6)</f>
        <v>0</v>
      </c>
      <c r="G6">
        <f t="array" ref="G6">SUM(('MurDeGlace (2)'!E$4:E$102=$B6)*('MurDeGlace (2)'!F$4:F$102="deja-vu"))</f>
        <v>0</v>
      </c>
      <c r="H6" t="str">
        <f t="shared" si="0"/>
        <v>inutile</v>
      </c>
      <c r="I6">
        <f>COUNTIF('MurDeGlace (2)'!H$4:H$102,$B6)</f>
        <v>4</v>
      </c>
      <c r="J6">
        <f t="array" ref="J6">SUM(('MurDeGlace (2)'!H$4:H$102=$B6)*('MurDeGlace (2)'!I$4:I$102="deja-vu"))</f>
        <v>0</v>
      </c>
      <c r="K6" t="str">
        <f t="shared" si="1"/>
        <v>inutile</v>
      </c>
      <c r="L6">
        <f>COUNTIF('MurDeGlace (2)'!K$4:K$102,$B6)</f>
        <v>3</v>
      </c>
      <c r="M6">
        <f t="array" ref="M6">SUM(('MurDeGlace (2)'!K$4:K$102=$B6)*('MurDeGlace (2)'!L$4:L$102="deja-vu"))</f>
        <v>0</v>
      </c>
      <c r="N6" t="str">
        <f t="shared" si="2"/>
        <v>inutile</v>
      </c>
      <c r="O6">
        <f>COUNTIF('MurDeGlace (2)'!N$4:N$102,$B6)</f>
        <v>2</v>
      </c>
      <c r="P6">
        <f t="array" ref="P6">SUM(('MurDeGlace (2)'!N$4:N$102=$B6)*('MurDeGlace (2)'!O$4:O$102="deja-vu"))</f>
        <v>1</v>
      </c>
      <c r="Q6" t="str">
        <f t="shared" si="3"/>
        <v>inutile</v>
      </c>
      <c r="R6">
        <f>COUNTIF('MurDeGlace (2)'!Q$4:Q$102,$B6)</f>
        <v>1</v>
      </c>
      <c r="S6">
        <f t="array" ref="S6">SUM(('MurDeGlace (2)'!Q$4:Q$102=$B6)*('MurDeGlace (2)'!R$4:R$102="deja-vu"))</f>
        <v>0</v>
      </c>
      <c r="T6" t="str">
        <f t="shared" si="4"/>
        <v>inutile</v>
      </c>
      <c r="U6">
        <f>COUNTIF('MurDeGlace (2)'!T$4:T$102,$B6)</f>
        <v>0</v>
      </c>
      <c r="V6">
        <f t="array" ref="V6">SUM(('MurDeGlace (2)'!T$4:T$102=$B6)*('MurDeGlace (2)'!U$4:U$102="deja-vu"))</f>
        <v>0</v>
      </c>
      <c r="W6" t="str">
        <f t="shared" si="5"/>
        <v>inutile</v>
      </c>
      <c r="X6">
        <f>COUNTIF('MurDeGlace (2)'!W$4:W$102,$B6)</f>
        <v>0</v>
      </c>
      <c r="Y6">
        <f t="array" ref="Y6">SUM(('MurDeGlace (2)'!W$4:W$102=$B6)*('MurDeGlace (2)'!X$4:X$102="deja-vu"))</f>
        <v>0</v>
      </c>
      <c r="Z6" t="str">
        <f t="shared" si="6"/>
        <v>inutile</v>
      </c>
      <c r="AA6">
        <f>COUNTIF('MurDeGlace (2)'!Z$4:Z$102,$B6)</f>
        <v>0</v>
      </c>
      <c r="AB6">
        <f t="array" ref="AB6">SUM(('MurDeGlace (2)'!Z$4:Z$102=$B6)*('MurDeGlace (2)'!AA$4:AA$102="deja-vu"))</f>
        <v>0</v>
      </c>
    </row>
    <row r="7" spans="1:31" x14ac:dyDescent="0.25">
      <c r="A7">
        <f>AnalyseMurDeGlace!A7</f>
        <v>0</v>
      </c>
      <c r="B7" t="s">
        <v>4</v>
      </c>
      <c r="C7">
        <f>COUNTIF('MurDeGlace (2)'!B$4:B$102,$B7)</f>
        <v>0</v>
      </c>
      <c r="D7">
        <f t="array" ref="D7">SUM(('MurDeGlace (2)'!B$4:B$102=$B7)*('MurDeGlace (2)'!C$4:C$102="deja-vu"))</f>
        <v>0</v>
      </c>
      <c r="E7" t="str">
        <f t="shared" si="7"/>
        <v>non-optimale</v>
      </c>
      <c r="F7">
        <f>COUNTIF('MurDeGlace (2)'!E$4:E$102,$B7)</f>
        <v>0</v>
      </c>
      <c r="G7">
        <f t="array" ref="G7">SUM(('MurDeGlace (2)'!E$4:E$102=$B7)*('MurDeGlace (2)'!F$4:F$102="deja-vu"))</f>
        <v>0</v>
      </c>
      <c r="H7" t="str">
        <f t="shared" si="0"/>
        <v>non-optimale</v>
      </c>
      <c r="I7">
        <f>COUNTIF('MurDeGlace (2)'!H$4:H$102,$B7)</f>
        <v>0</v>
      </c>
      <c r="J7">
        <f t="array" ref="J7">SUM(('MurDeGlace (2)'!H$4:H$102=$B7)*('MurDeGlace (2)'!I$4:I$102="deja-vu"))</f>
        <v>0</v>
      </c>
      <c r="K7" t="str">
        <f t="shared" si="1"/>
        <v>non-optimale</v>
      </c>
      <c r="L7">
        <f>COUNTIF('MurDeGlace (2)'!K$4:K$102,$B7)</f>
        <v>0</v>
      </c>
      <c r="M7">
        <f t="array" ref="M7">SUM(('MurDeGlace (2)'!K$4:K$102=$B7)*('MurDeGlace (2)'!L$4:L$102="deja-vu"))</f>
        <v>0</v>
      </c>
      <c r="N7" t="str">
        <f t="shared" si="2"/>
        <v>non-optimale</v>
      </c>
      <c r="O7">
        <f>COUNTIF('MurDeGlace (2)'!N$4:N$102,$B7)</f>
        <v>0</v>
      </c>
      <c r="P7">
        <f t="array" ref="P7">SUM(('MurDeGlace (2)'!N$4:N$102=$B7)*('MurDeGlace (2)'!O$4:O$102="deja-vu"))</f>
        <v>0</v>
      </c>
      <c r="Q7" t="str">
        <f t="shared" si="3"/>
        <v>non-optimale</v>
      </c>
      <c r="R7">
        <f>COUNTIF('MurDeGlace (2)'!Q$4:Q$102,$B7)</f>
        <v>0</v>
      </c>
      <c r="S7">
        <f t="array" ref="S7">SUM(('MurDeGlace (2)'!Q$4:Q$102=$B7)*('MurDeGlace (2)'!R$4:R$102="deja-vu"))</f>
        <v>0</v>
      </c>
      <c r="T7" t="str">
        <f t="shared" si="4"/>
        <v>non-optimale</v>
      </c>
      <c r="U7">
        <f>COUNTIF('MurDeGlace (2)'!T$4:T$102,$B7)</f>
        <v>0</v>
      </c>
      <c r="V7">
        <f t="array" ref="V7">SUM(('MurDeGlace (2)'!T$4:T$102=$B7)*('MurDeGlace (2)'!U$4:U$102="deja-vu"))</f>
        <v>0</v>
      </c>
      <c r="W7" t="str">
        <f t="shared" si="5"/>
        <v>non-optimale</v>
      </c>
      <c r="X7">
        <f>COUNTIF('MurDeGlace (2)'!W$4:W$102,$B7)</f>
        <v>0</v>
      </c>
      <c r="Y7">
        <f t="array" ref="Y7">SUM(('MurDeGlace (2)'!W$4:W$102=$B7)*('MurDeGlace (2)'!X$4:X$102="deja-vu"))</f>
        <v>0</v>
      </c>
      <c r="Z7" t="str">
        <f t="shared" si="6"/>
        <v>non-optimale</v>
      </c>
      <c r="AA7">
        <f>COUNTIF('MurDeGlace (2)'!Z$4:Z$102,$B7)</f>
        <v>0</v>
      </c>
      <c r="AB7">
        <f t="array" ref="AB7">SUM(('MurDeGlace (2)'!Z$4:Z$102=$B7)*('MurDeGlace (2)'!AA$4:AA$102="deja-vu"))</f>
        <v>0</v>
      </c>
    </row>
    <row r="8" spans="1:31" x14ac:dyDescent="0.25">
      <c r="A8">
        <f>AnalyseMurDeGlace!A8</f>
        <v>-0.5</v>
      </c>
      <c r="B8" t="s">
        <v>15</v>
      </c>
      <c r="C8">
        <f>COUNTIF('MurDeGlace (2)'!B$4:B$102,$B8)</f>
        <v>0</v>
      </c>
      <c r="D8">
        <f t="array" ref="D8">SUM(('MurDeGlace (2)'!B$4:B$102=$B8)*('MurDeGlace (2)'!C$4:C$102="deja-vu"))</f>
        <v>0</v>
      </c>
      <c r="E8" t="str">
        <f t="shared" si="7"/>
        <v>erronee</v>
      </c>
      <c r="F8">
        <f>COUNTIF('MurDeGlace (2)'!E$4:E$102,$B8)</f>
        <v>9</v>
      </c>
      <c r="G8">
        <f t="array" ref="G8">SUM(('MurDeGlace (2)'!E$4:E$102=$B8)*('MurDeGlace (2)'!F$4:F$102="deja-vu"))</f>
        <v>3</v>
      </c>
      <c r="H8" t="str">
        <f t="shared" si="0"/>
        <v>erronee</v>
      </c>
      <c r="I8">
        <f>COUNTIF('MurDeGlace (2)'!H$4:H$102,$B8)</f>
        <v>0</v>
      </c>
      <c r="J8">
        <f t="array" ref="J8">SUM(('MurDeGlace (2)'!H$4:H$102=$B8)*('MurDeGlace (2)'!I$4:I$102="deja-vu"))</f>
        <v>0</v>
      </c>
      <c r="K8" t="str">
        <f t="shared" si="1"/>
        <v>erronee</v>
      </c>
      <c r="L8">
        <f>COUNTIF('MurDeGlace (2)'!K$4:K$102,$B8)</f>
        <v>0</v>
      </c>
      <c r="M8">
        <f t="array" ref="M8">SUM(('MurDeGlace (2)'!K$4:K$102=$B8)*('MurDeGlace (2)'!L$4:L$102="deja-vu"))</f>
        <v>0</v>
      </c>
      <c r="N8" t="str">
        <f t="shared" si="2"/>
        <v>erronee</v>
      </c>
      <c r="O8">
        <f>COUNTIF('MurDeGlace (2)'!N$4:N$102,$B8)</f>
        <v>8</v>
      </c>
      <c r="P8">
        <f t="array" ref="P8">SUM(('MurDeGlace (2)'!N$4:N$102=$B8)*('MurDeGlace (2)'!O$4:O$102="deja-vu"))</f>
        <v>2</v>
      </c>
      <c r="Q8" t="str">
        <f t="shared" si="3"/>
        <v>erronee</v>
      </c>
      <c r="R8">
        <f>COUNTIF('MurDeGlace (2)'!Q$4:Q$102,$B8)</f>
        <v>0</v>
      </c>
      <c r="S8">
        <f t="array" ref="S8">SUM(('MurDeGlace (2)'!Q$4:Q$102=$B8)*('MurDeGlace (2)'!R$4:R$102="deja-vu"))</f>
        <v>0</v>
      </c>
      <c r="T8" t="str">
        <f t="shared" si="4"/>
        <v>erronee</v>
      </c>
      <c r="U8">
        <f>COUNTIF('MurDeGlace (2)'!T$4:T$102,$B8)</f>
        <v>6</v>
      </c>
      <c r="V8">
        <f t="array" ref="V8">SUM(('MurDeGlace (2)'!T$4:T$102=$B8)*('MurDeGlace (2)'!U$4:U$102="deja-vu"))</f>
        <v>0</v>
      </c>
      <c r="W8" t="str">
        <f t="shared" si="5"/>
        <v>erronee</v>
      </c>
      <c r="X8">
        <f>COUNTIF('MurDeGlace (2)'!W$4:W$102,$B8)</f>
        <v>0</v>
      </c>
      <c r="Y8">
        <f t="array" ref="Y8">SUM(('MurDeGlace (2)'!W$4:W$102=$B8)*('MurDeGlace (2)'!X$4:X$102="deja-vu"))</f>
        <v>0</v>
      </c>
      <c r="Z8" t="str">
        <f t="shared" si="6"/>
        <v>erronee</v>
      </c>
      <c r="AA8">
        <f>COUNTIF('MurDeGlace (2)'!Z$4:Z$102,$B8)</f>
        <v>12</v>
      </c>
      <c r="AB8">
        <f t="array" ref="AB8">SUM(('MurDeGlace (2)'!Z$4:Z$102=$B8)*('MurDeGlace (2)'!AA$4:AA$102="deja-vu"))</f>
        <v>6</v>
      </c>
    </row>
    <row r="9" spans="1:31" x14ac:dyDescent="0.25">
      <c r="A9">
        <f>AnalyseMurDeGlace!A9</f>
        <v>0.2</v>
      </c>
      <c r="B9" t="s">
        <v>39</v>
      </c>
      <c r="C9">
        <f>COUNTIF('MurDeGlace (2)'!B$4:B$102,$B9)</f>
        <v>0</v>
      </c>
      <c r="D9">
        <f t="array" ref="D9">SUM(('MurDeGlace (2)'!B$4:B$102=$B9)*('MurDeGlace (2)'!C$4:C$102="deja-vu"))</f>
        <v>0</v>
      </c>
      <c r="E9" t="str">
        <f t="shared" si="7"/>
        <v>rattapage</v>
      </c>
      <c r="F9">
        <f>COUNTIF('MurDeGlace (2)'!E$4:E$102,$B9)</f>
        <v>1</v>
      </c>
      <c r="G9">
        <f t="array" ref="G9">SUM(('MurDeGlace (2)'!E$4:E$102=$B9)*('MurDeGlace (2)'!F$4:F$102="deja-vu"))</f>
        <v>1</v>
      </c>
      <c r="H9" t="str">
        <f t="shared" si="0"/>
        <v>rattapage</v>
      </c>
      <c r="I9">
        <f>COUNTIF('MurDeGlace (2)'!H$4:H$102,$B9)</f>
        <v>0</v>
      </c>
      <c r="J9">
        <f t="array" ref="J9">SUM(('MurDeGlace (2)'!H$4:H$102=$B9)*('MurDeGlace (2)'!I$4:I$102="deja-vu"))</f>
        <v>0</v>
      </c>
      <c r="K9" t="str">
        <f t="shared" si="1"/>
        <v>rattapage</v>
      </c>
      <c r="L9">
        <f>COUNTIF('MurDeGlace (2)'!K$4:K$102,$B9)</f>
        <v>0</v>
      </c>
      <c r="M9">
        <f t="array" ref="M9">SUM(('MurDeGlace (2)'!K$4:K$102=$B9)*('MurDeGlace (2)'!L$4:L$102="deja-vu"))</f>
        <v>0</v>
      </c>
      <c r="N9" t="str">
        <f t="shared" si="2"/>
        <v>rattapage</v>
      </c>
      <c r="O9">
        <f>COUNTIF('MurDeGlace (2)'!N$4:N$102,$B9)</f>
        <v>0</v>
      </c>
      <c r="P9">
        <f t="array" ref="P9">SUM(('MurDeGlace (2)'!N$4:N$102=$B9)*('MurDeGlace (2)'!O$4:O$102="deja-vu"))</f>
        <v>0</v>
      </c>
      <c r="Q9" t="str">
        <f t="shared" si="3"/>
        <v>rattapage</v>
      </c>
      <c r="R9">
        <f>COUNTIF('MurDeGlace (2)'!Q$4:Q$102,$B9)</f>
        <v>1</v>
      </c>
      <c r="S9">
        <f t="array" ref="S9">SUM(('MurDeGlace (2)'!Q$4:Q$102=$B9)*('MurDeGlace (2)'!R$4:R$102="deja-vu"))</f>
        <v>0</v>
      </c>
      <c r="T9" t="str">
        <f t="shared" si="4"/>
        <v>rattapage</v>
      </c>
      <c r="U9">
        <f>COUNTIF('MurDeGlace (2)'!T$4:T$102,$B9)</f>
        <v>0</v>
      </c>
      <c r="V9">
        <f t="array" ref="V9">SUM(('MurDeGlace (2)'!T$4:T$102=$B9)*('MurDeGlace (2)'!U$4:U$102="deja-vu"))</f>
        <v>0</v>
      </c>
      <c r="W9" t="str">
        <f t="shared" si="5"/>
        <v>rattapage</v>
      </c>
      <c r="X9">
        <f>COUNTIF('MurDeGlace (2)'!W$4:W$102,$B9)</f>
        <v>0</v>
      </c>
      <c r="Y9">
        <f t="array" ref="Y9">SUM(('MurDeGlace (2)'!W$4:W$102=$B9)*('MurDeGlace (2)'!X$4:X$102="deja-vu"))</f>
        <v>0</v>
      </c>
      <c r="Z9" t="str">
        <f t="shared" si="6"/>
        <v>rattapage</v>
      </c>
      <c r="AA9">
        <f>COUNTIF('MurDeGlace (2)'!Z$4:Z$102,$B9)</f>
        <v>2</v>
      </c>
      <c r="AB9">
        <f t="array" ref="AB9">SUM(('MurDeGlace (2)'!Z$4:Z$102=$B9)*('MurDeGlace (2)'!AA$4:AA$102="deja-vu"))</f>
        <v>2</v>
      </c>
    </row>
    <row r="10" spans="1:31" x14ac:dyDescent="0.25">
      <c r="A10">
        <f>AnalyseMurDeGlace!A10</f>
        <v>0</v>
      </c>
      <c r="B10" t="s">
        <v>23</v>
      </c>
      <c r="C10">
        <f>COUNTIF('MurDeGlace (2)'!B$4:B$102,$B10)</f>
        <v>0</v>
      </c>
      <c r="D10">
        <f t="array" ref="D10">SUM(('MurDeGlace (2)'!B$4:B$102=$B10)*('MurDeGlace (2)'!C$4:C$102="deja-vu"))</f>
        <v>0</v>
      </c>
      <c r="E10" t="str">
        <f t="shared" si="7"/>
        <v>retour_arriere</v>
      </c>
      <c r="F10">
        <f>COUNTIF('MurDeGlace (2)'!E$4:E$102,$B10)</f>
        <v>1</v>
      </c>
      <c r="G10">
        <f t="array" ref="G10">SUM(('MurDeGlace (2)'!E$4:E$102=$B10)*('MurDeGlace (2)'!F$4:F$102="deja-vu"))</f>
        <v>1</v>
      </c>
      <c r="H10" t="str">
        <f t="shared" si="0"/>
        <v>retour_arriere</v>
      </c>
      <c r="I10">
        <f>COUNTIF('MurDeGlace (2)'!H$4:H$102,$B10)</f>
        <v>0</v>
      </c>
      <c r="J10">
        <f t="array" ref="J10">SUM(('MurDeGlace (2)'!H$4:H$102=$B10)*('MurDeGlace (2)'!I$4:I$102="deja-vu"))</f>
        <v>0</v>
      </c>
      <c r="K10" t="str">
        <f t="shared" si="1"/>
        <v>retour_arriere</v>
      </c>
      <c r="L10">
        <f>COUNTIF('MurDeGlace (2)'!K$4:K$102,$B10)</f>
        <v>0</v>
      </c>
      <c r="M10">
        <f t="array" ref="M10">SUM(('MurDeGlace (2)'!K$4:K$102=$B10)*('MurDeGlace (2)'!L$4:L$102="deja-vu"))</f>
        <v>0</v>
      </c>
      <c r="N10" t="str">
        <f t="shared" si="2"/>
        <v>retour_arriere</v>
      </c>
      <c r="O10">
        <f>COUNTIF('MurDeGlace (2)'!N$4:N$102,$B10)</f>
        <v>1</v>
      </c>
      <c r="P10">
        <f t="array" ref="P10">SUM(('MurDeGlace (2)'!N$4:N$102=$B10)*('MurDeGlace (2)'!O$4:O$102="deja-vu"))</f>
        <v>1</v>
      </c>
      <c r="Q10" t="str">
        <f t="shared" si="3"/>
        <v>retour_arriere</v>
      </c>
      <c r="R10">
        <f>COUNTIF('MurDeGlace (2)'!Q$4:Q$102,$B10)</f>
        <v>0</v>
      </c>
      <c r="S10">
        <f t="array" ref="S10">SUM(('MurDeGlace (2)'!Q$4:Q$102=$B10)*('MurDeGlace (2)'!R$4:R$102="deja-vu"))</f>
        <v>0</v>
      </c>
      <c r="T10" t="str">
        <f t="shared" si="4"/>
        <v>retour_arriere</v>
      </c>
      <c r="U10">
        <f>COUNTIF('MurDeGlace (2)'!T$4:T$102,$B10)</f>
        <v>0</v>
      </c>
      <c r="V10">
        <f t="array" ref="V10">SUM(('MurDeGlace (2)'!T$4:T$102=$B10)*('MurDeGlace (2)'!U$4:U$102="deja-vu"))</f>
        <v>0</v>
      </c>
      <c r="W10" t="str">
        <f t="shared" si="5"/>
        <v>retour_arriere</v>
      </c>
      <c r="X10">
        <f>COUNTIF('MurDeGlace (2)'!W$4:W$102,$B10)</f>
        <v>0</v>
      </c>
      <c r="Y10">
        <f t="array" ref="Y10">SUM(('MurDeGlace (2)'!W$4:W$102=$B10)*('MurDeGlace (2)'!X$4:X$102="deja-vu"))</f>
        <v>0</v>
      </c>
      <c r="Z10" t="str">
        <f t="shared" si="6"/>
        <v>retour_arriere</v>
      </c>
      <c r="AA10">
        <f>COUNTIF('MurDeGlace (2)'!Z$4:Z$102,$B10)</f>
        <v>5</v>
      </c>
      <c r="AB10">
        <f t="array" ref="AB10">SUM(('MurDeGlace (2)'!Z$4:Z$102=$B10)*('MurDeGlace (2)'!AA$4:AA$102="deja-vu"))</f>
        <v>5</v>
      </c>
    </row>
    <row r="11" spans="1:31" x14ac:dyDescent="0.25">
      <c r="A11">
        <f>AnalyseMurDeGlace!A11</f>
        <v>0.6</v>
      </c>
      <c r="B11" t="s">
        <v>27</v>
      </c>
      <c r="C11">
        <f>COUNTIF('MurDeGlace (2)'!B$4:B$102,$B11)</f>
        <v>0</v>
      </c>
      <c r="D11">
        <f t="array" ref="D11">SUM(('MurDeGlace (2)'!B$4:B$102=$B11)*('MurDeGlace (2)'!C$4:C$102="deja-vu"))</f>
        <v>0</v>
      </c>
      <c r="E11" t="str">
        <f t="shared" si="7"/>
        <v>rapprochement</v>
      </c>
      <c r="F11">
        <f>COUNTIF('MurDeGlace (2)'!E$4:E$102,$B11)</f>
        <v>0</v>
      </c>
      <c r="G11">
        <f t="array" ref="G11">SUM(('MurDeGlace (2)'!E$4:E$102=$B11)*('MurDeGlace (2)'!F$4:F$102="deja-vu"))</f>
        <v>0</v>
      </c>
      <c r="H11" t="str">
        <f t="shared" si="0"/>
        <v>rapprochement</v>
      </c>
      <c r="I11">
        <f>COUNTIF('MurDeGlace (2)'!H$4:H$102,$B11)</f>
        <v>0</v>
      </c>
      <c r="J11">
        <f t="array" ref="J11">SUM(('MurDeGlace (2)'!H$4:H$102=$B11)*('MurDeGlace (2)'!I$4:I$102="deja-vu"))</f>
        <v>0</v>
      </c>
      <c r="K11" t="str">
        <f t="shared" si="1"/>
        <v>rapprochement</v>
      </c>
      <c r="L11">
        <f>COUNTIF('MurDeGlace (2)'!K$4:K$102,$B11)</f>
        <v>0</v>
      </c>
      <c r="M11">
        <f t="array" ref="M11">SUM(('MurDeGlace (2)'!K$4:K$102=$B11)*('MurDeGlace (2)'!L$4:L$102="deja-vu"))</f>
        <v>0</v>
      </c>
      <c r="N11" t="str">
        <f t="shared" si="2"/>
        <v>rapprochement</v>
      </c>
      <c r="O11">
        <f>COUNTIF('MurDeGlace (2)'!N$4:N$102,$B11)</f>
        <v>0</v>
      </c>
      <c r="P11">
        <f t="array" ref="P11">SUM(('MurDeGlace (2)'!N$4:N$102=$B11)*('MurDeGlace (2)'!O$4:O$102="deja-vu"))</f>
        <v>0</v>
      </c>
      <c r="Q11" t="str">
        <f t="shared" si="3"/>
        <v>rapprochement</v>
      </c>
      <c r="R11">
        <f>COUNTIF('MurDeGlace (2)'!Q$4:Q$102,$B11)</f>
        <v>0</v>
      </c>
      <c r="S11">
        <f t="array" ref="S11">SUM(('MurDeGlace (2)'!Q$4:Q$102=$B11)*('MurDeGlace (2)'!R$4:R$102="deja-vu"))</f>
        <v>0</v>
      </c>
      <c r="T11" t="str">
        <f t="shared" si="4"/>
        <v>rapprochement</v>
      </c>
      <c r="U11">
        <f>COUNTIF('MurDeGlace (2)'!T$4:T$102,$B11)</f>
        <v>0</v>
      </c>
      <c r="V11">
        <f t="array" ref="V11">SUM(('MurDeGlace (2)'!T$4:T$102=$B11)*('MurDeGlace (2)'!U$4:U$102="deja-vu"))</f>
        <v>0</v>
      </c>
      <c r="W11" t="str">
        <f t="shared" si="5"/>
        <v>rapprochement</v>
      </c>
      <c r="X11">
        <f>COUNTIF('MurDeGlace (2)'!W$4:W$102,$B11)</f>
        <v>0</v>
      </c>
      <c r="Y11">
        <f t="array" ref="Y11">SUM(('MurDeGlace (2)'!W$4:W$102=$B11)*('MurDeGlace (2)'!X$4:X$102="deja-vu"))</f>
        <v>0</v>
      </c>
      <c r="Z11" t="str">
        <f t="shared" si="6"/>
        <v>rapprochement</v>
      </c>
      <c r="AA11">
        <f>COUNTIF('MurDeGlace (2)'!Z$4:Z$102,$B11)</f>
        <v>0</v>
      </c>
      <c r="AB11">
        <f t="array" ref="AB11">SUM(('MurDeGlace (2)'!Z$4:Z$102=$B11)*('MurDeGlace (2)'!AA$4:AA$102="deja-vu"))</f>
        <v>0</v>
      </c>
    </row>
    <row r="12" spans="1:31" x14ac:dyDescent="0.25">
      <c r="A12">
        <f>AnalyseMurDeGlace!A12</f>
        <v>0</v>
      </c>
      <c r="B12" t="s">
        <v>26</v>
      </c>
      <c r="C12">
        <f>COUNTIF('MurDeGlace (2)'!B$4:B$102,$B12)</f>
        <v>0</v>
      </c>
      <c r="D12">
        <f t="array" ref="D12">SUM(('MurDeGlace (2)'!B$4:B$102=$B12)*('MurDeGlace (2)'!C$4:C$102="deja-vu"))</f>
        <v>0</v>
      </c>
      <c r="E12" t="str">
        <f t="shared" si="7"/>
        <v>stagnation</v>
      </c>
      <c r="F12">
        <f>COUNTIF('MurDeGlace (2)'!E$4:E$102,$B12)</f>
        <v>0</v>
      </c>
      <c r="G12">
        <f t="array" ref="G12">SUM(('MurDeGlace (2)'!E$4:E$102=$B12)*('MurDeGlace (2)'!F$4:F$102="deja-vu"))</f>
        <v>0</v>
      </c>
      <c r="H12" t="str">
        <f t="shared" si="0"/>
        <v>stagnation</v>
      </c>
      <c r="I12">
        <f>COUNTIF('MurDeGlace (2)'!H$4:H$102,$B12)</f>
        <v>0</v>
      </c>
      <c r="J12">
        <f t="array" ref="J12">SUM(('MurDeGlace (2)'!H$4:H$102=$B12)*('MurDeGlace (2)'!I$4:I$102="deja-vu"))</f>
        <v>0</v>
      </c>
      <c r="K12" t="str">
        <f t="shared" si="1"/>
        <v>stagnation</v>
      </c>
      <c r="L12">
        <f>COUNTIF('MurDeGlace (2)'!K$4:K$102,$B12)</f>
        <v>0</v>
      </c>
      <c r="M12">
        <f t="array" ref="M12">SUM(('MurDeGlace (2)'!K$4:K$102=$B12)*('MurDeGlace (2)'!L$4:L$102="deja-vu"))</f>
        <v>0</v>
      </c>
      <c r="N12" t="str">
        <f t="shared" si="2"/>
        <v>stagnation</v>
      </c>
      <c r="O12">
        <f>COUNTIF('MurDeGlace (2)'!N$4:N$102,$B12)</f>
        <v>0</v>
      </c>
      <c r="P12">
        <f t="array" ref="P12">SUM(('MurDeGlace (2)'!N$4:N$102=$B12)*('MurDeGlace (2)'!O$4:O$102="deja-vu"))</f>
        <v>0</v>
      </c>
      <c r="Q12" t="str">
        <f t="shared" si="3"/>
        <v>stagnation</v>
      </c>
      <c r="R12">
        <f>COUNTIF('MurDeGlace (2)'!Q$4:Q$102,$B12)</f>
        <v>0</v>
      </c>
      <c r="S12">
        <f t="array" ref="S12">SUM(('MurDeGlace (2)'!Q$4:Q$102=$B12)*('MurDeGlace (2)'!R$4:R$102="deja-vu"))</f>
        <v>0</v>
      </c>
      <c r="T12" t="str">
        <f t="shared" si="4"/>
        <v>stagnation</v>
      </c>
      <c r="U12">
        <f>COUNTIF('MurDeGlace (2)'!T$4:T$102,$B12)</f>
        <v>0</v>
      </c>
      <c r="V12">
        <f t="array" ref="V12">SUM(('MurDeGlace (2)'!T$4:T$102=$B12)*('MurDeGlace (2)'!U$4:U$102="deja-vu"))</f>
        <v>0</v>
      </c>
      <c r="W12" t="str">
        <f t="shared" si="5"/>
        <v>stagnation</v>
      </c>
      <c r="X12">
        <f>COUNTIF('MurDeGlace (2)'!W$4:W$102,$B12)</f>
        <v>0</v>
      </c>
      <c r="Y12">
        <f t="array" ref="Y12">SUM(('MurDeGlace (2)'!W$4:W$102=$B12)*('MurDeGlace (2)'!X$4:X$102="deja-vu"))</f>
        <v>0</v>
      </c>
      <c r="Z12" t="str">
        <f t="shared" si="6"/>
        <v>stagnation</v>
      </c>
      <c r="AA12">
        <f>COUNTIF('MurDeGlace (2)'!Z$4:Z$102,$B12)</f>
        <v>0</v>
      </c>
      <c r="AB12">
        <f t="array" ref="AB12">SUM(('MurDeGlace (2)'!Z$4:Z$102=$B12)*('MurDeGlace (2)'!AA$4:AA$102="deja-vu"))</f>
        <v>0</v>
      </c>
    </row>
    <row r="13" spans="1:31" x14ac:dyDescent="0.25">
      <c r="A13">
        <f>AnalyseMurDeGlace!A13</f>
        <v>-0.2</v>
      </c>
      <c r="B13" t="s">
        <v>28</v>
      </c>
      <c r="C13">
        <f>COUNTIF('MurDeGlace (2)'!B$4:B$102,$B13)</f>
        <v>0</v>
      </c>
      <c r="D13">
        <f t="array" ref="D13">SUM(('MurDeGlace (2)'!B$4:B$102=$B13)*('MurDeGlace (2)'!C$4:C$102="deja-vu"))</f>
        <v>0</v>
      </c>
      <c r="E13" t="str">
        <f t="shared" si="7"/>
        <v>eloignement</v>
      </c>
      <c r="F13">
        <f>COUNTIF('MurDeGlace (2)'!E$4:E$102,$B13)</f>
        <v>0</v>
      </c>
      <c r="G13">
        <f t="array" ref="G13">SUM(('MurDeGlace (2)'!E$4:E$102=$B13)*('MurDeGlace (2)'!F$4:F$102="deja-vu"))</f>
        <v>0</v>
      </c>
      <c r="H13" t="str">
        <f t="shared" si="0"/>
        <v>eloignement</v>
      </c>
      <c r="I13">
        <f>COUNTIF('MurDeGlace (2)'!H$4:H$102,$B13)</f>
        <v>0</v>
      </c>
      <c r="J13">
        <f t="array" ref="J13">SUM(('MurDeGlace (2)'!H$4:H$102=$B13)*('MurDeGlace (2)'!I$4:I$102="deja-vu"))</f>
        <v>0</v>
      </c>
      <c r="K13" t="str">
        <f t="shared" si="1"/>
        <v>eloignement</v>
      </c>
      <c r="L13">
        <f>COUNTIF('MurDeGlace (2)'!K$4:K$102,$B13)</f>
        <v>0</v>
      </c>
      <c r="M13">
        <f t="array" ref="M13">SUM(('MurDeGlace (2)'!K$4:K$102=$B13)*('MurDeGlace (2)'!L$4:L$102="deja-vu"))</f>
        <v>0</v>
      </c>
      <c r="N13" t="str">
        <f t="shared" si="2"/>
        <v>eloignement</v>
      </c>
      <c r="O13">
        <f>COUNTIF('MurDeGlace (2)'!N$4:N$102,$B13)</f>
        <v>0</v>
      </c>
      <c r="P13">
        <f t="array" ref="P13">SUM(('MurDeGlace (2)'!N$4:N$102=$B13)*('MurDeGlace (2)'!O$4:O$102="deja-vu"))</f>
        <v>0</v>
      </c>
      <c r="Q13" t="str">
        <f t="shared" si="3"/>
        <v>eloignement</v>
      </c>
      <c r="R13">
        <f>COUNTIF('MurDeGlace (2)'!Q$4:Q$102,$B13)</f>
        <v>0</v>
      </c>
      <c r="S13">
        <f t="array" ref="S13">SUM(('MurDeGlace (2)'!Q$4:Q$102=$B13)*('MurDeGlace (2)'!R$4:R$102="deja-vu"))</f>
        <v>0</v>
      </c>
      <c r="T13" t="str">
        <f t="shared" si="4"/>
        <v>eloignement</v>
      </c>
      <c r="U13">
        <f>COUNTIF('MurDeGlace (2)'!T$4:T$102,$B13)</f>
        <v>0</v>
      </c>
      <c r="V13">
        <f t="array" ref="V13">SUM(('MurDeGlace (2)'!T$4:T$102=$B13)*('MurDeGlace (2)'!U$4:U$102="deja-vu"))</f>
        <v>0</v>
      </c>
      <c r="W13" t="str">
        <f t="shared" si="5"/>
        <v>eloignement</v>
      </c>
      <c r="X13">
        <f>COUNTIF('MurDeGlace (2)'!W$4:W$102,$B13)</f>
        <v>0</v>
      </c>
      <c r="Y13">
        <f t="array" ref="Y13">SUM(('MurDeGlace (2)'!W$4:W$102=$B13)*('MurDeGlace (2)'!X$4:X$102="deja-vu"))</f>
        <v>0</v>
      </c>
      <c r="Z13" t="str">
        <f t="shared" si="6"/>
        <v>eloignement</v>
      </c>
      <c r="AA13">
        <f>COUNTIF('MurDeGlace (2)'!Z$4:Z$102,$B13)</f>
        <v>0</v>
      </c>
      <c r="AB13">
        <f t="array" ref="AB13">SUM(('MurDeGlace (2)'!Z$4:Z$102=$B13)*('MurDeGlace (2)'!AA$4:AA$102="deja-vu"))</f>
        <v>0</v>
      </c>
    </row>
    <row r="14" spans="1:31" x14ac:dyDescent="0.25">
      <c r="A14">
        <f>AnalyseMurDeGlace!A14</f>
        <v>-0.1</v>
      </c>
      <c r="B14" t="s">
        <v>40</v>
      </c>
      <c r="C14">
        <f>COUNTIF('MurDeGlace (2)'!B$4:B$102,$B14)</f>
        <v>0</v>
      </c>
      <c r="D14">
        <f t="array" ref="D14">SUM(('MurDeGlace (2)'!B$4:B$102=$B14)*('MurDeGlace (2)'!C$4:C$102="deja-vu"))</f>
        <v>0</v>
      </c>
      <c r="E14" t="str">
        <f t="shared" si="7"/>
        <v>manquante</v>
      </c>
      <c r="F14">
        <f>COUNTIF('MurDeGlace (2)'!E$4:E$102,$B14)</f>
        <v>0</v>
      </c>
      <c r="G14">
        <f t="array" ref="G14">SUM(('MurDeGlace (2)'!E$4:E$102=$B14)*('MurDeGlace (2)'!F$4:F$102="deja-vu"))</f>
        <v>0</v>
      </c>
      <c r="H14" t="str">
        <f t="shared" si="0"/>
        <v>manquante</v>
      </c>
      <c r="I14">
        <f>COUNTIF('MurDeGlace (2)'!H$4:H$102,$B14)</f>
        <v>0</v>
      </c>
      <c r="J14">
        <f t="array" ref="J14">SUM(('MurDeGlace (2)'!H$4:H$102=$B14)*('MurDeGlace (2)'!I$4:I$102="deja-vu"))</f>
        <v>0</v>
      </c>
      <c r="K14" t="str">
        <f t="shared" si="1"/>
        <v>manquante</v>
      </c>
      <c r="L14">
        <f>COUNTIF('MurDeGlace (2)'!K$4:K$102,$B14)</f>
        <v>0</v>
      </c>
      <c r="M14">
        <f t="array" ref="M14">SUM(('MurDeGlace (2)'!K$4:K$102=$B14)*('MurDeGlace (2)'!L$4:L$102="deja-vu"))</f>
        <v>0</v>
      </c>
      <c r="N14" t="str">
        <f t="shared" si="2"/>
        <v>manquante</v>
      </c>
      <c r="O14">
        <f>COUNTIF('MurDeGlace (2)'!N$4:N$102,$B14)</f>
        <v>0</v>
      </c>
      <c r="P14">
        <f t="array" ref="P14">SUM(('MurDeGlace (2)'!N$4:N$102=$B14)*('MurDeGlace (2)'!O$4:O$102="deja-vu"))</f>
        <v>0</v>
      </c>
      <c r="Q14" t="str">
        <f t="shared" si="3"/>
        <v>manquante</v>
      </c>
      <c r="R14">
        <f>COUNTIF('MurDeGlace (2)'!Q$4:Q$102,$B14)</f>
        <v>0</v>
      </c>
      <c r="S14">
        <f t="array" ref="S14">SUM(('MurDeGlace (2)'!Q$4:Q$102=$B14)*('MurDeGlace (2)'!R$4:R$102="deja-vu"))</f>
        <v>0</v>
      </c>
      <c r="T14" t="str">
        <f t="shared" si="4"/>
        <v>manquante</v>
      </c>
      <c r="U14">
        <f>COUNTIF('MurDeGlace (2)'!T$4:T$102,$B14)</f>
        <v>0</v>
      </c>
      <c r="V14">
        <f t="array" ref="V14">SUM(('MurDeGlace (2)'!T$4:T$102=$B14)*('MurDeGlace (2)'!U$4:U$102="deja-vu"))</f>
        <v>0</v>
      </c>
      <c r="W14" t="str">
        <f t="shared" si="5"/>
        <v>manquante</v>
      </c>
      <c r="X14">
        <f>COUNTIF('MurDeGlace (2)'!W$4:W$102,$B14)</f>
        <v>0</v>
      </c>
      <c r="Y14">
        <f t="array" ref="Y14">SUM(('MurDeGlace (2)'!W$4:W$102=$B14)*('MurDeGlace (2)'!X$4:X$102="deja-vu"))</f>
        <v>0</v>
      </c>
      <c r="Z14" t="str">
        <f t="shared" si="6"/>
        <v>manquante</v>
      </c>
      <c r="AA14">
        <f>COUNTIF('MurDeGlace (2)'!Z$4:Z$102,$B14)</f>
        <v>0</v>
      </c>
      <c r="AB14">
        <f t="array" ref="AB14">SUM(('MurDeGlace (2)'!Z$4:Z$102=$B14)*('MurDeGlace (2)'!AA$4:AA$102="deja-vu"))</f>
        <v>0</v>
      </c>
    </row>
    <row r="15" spans="1:31" x14ac:dyDescent="0.25">
      <c r="A15">
        <f>AnalyseMurDeGlace!A15</f>
        <v>0</v>
      </c>
      <c r="B15" t="s">
        <v>58</v>
      </c>
      <c r="C15">
        <f>COUNTIF('MurDeGlace (2)'!B$4:B$102,$B15)</f>
        <v>0</v>
      </c>
      <c r="D15">
        <f t="array" ref="D15">SUM(('MurDeGlace (2)'!B$4:B$102=$B15)*('MurDeGlace (2)'!C$4:C$102="deja-vu"))</f>
        <v>0</v>
      </c>
      <c r="E15" t="str">
        <f t="shared" si="7"/>
        <v>autre-branche-de-resolution</v>
      </c>
      <c r="F15">
        <f>COUNTIF('MurDeGlace (2)'!E$4:E$102,$B15)</f>
        <v>0</v>
      </c>
      <c r="G15">
        <f t="array" ref="G15">SUM(('MurDeGlace (2)'!E$4:E$102=$B15)*('MurDeGlace (2)'!F$4:F$102="deja-vu"))</f>
        <v>0</v>
      </c>
      <c r="H15" t="str">
        <f t="shared" si="0"/>
        <v>autre-branche-de-resolution</v>
      </c>
      <c r="I15">
        <f>COUNTIF('MurDeGlace (2)'!H$4:H$102,$B15)</f>
        <v>0</v>
      </c>
      <c r="J15">
        <f t="array" ref="J15">SUM(('MurDeGlace (2)'!H$4:H$102=$B15)*('MurDeGlace (2)'!I$4:I$102="deja-vu"))</f>
        <v>0</v>
      </c>
      <c r="K15" t="str">
        <f t="shared" si="1"/>
        <v>autre-branche-de-resolution</v>
      </c>
      <c r="L15">
        <f>COUNTIF('MurDeGlace (2)'!K$4:K$102,$B15)</f>
        <v>0</v>
      </c>
      <c r="M15">
        <f t="array" ref="M15">SUM(('MurDeGlace (2)'!K$4:K$102=$B15)*('MurDeGlace (2)'!L$4:L$102="deja-vu"))</f>
        <v>0</v>
      </c>
      <c r="N15" t="str">
        <f t="shared" si="2"/>
        <v>autre-branche-de-resolution</v>
      </c>
      <c r="O15">
        <f>COUNTIF('MurDeGlace (2)'!N$4:N$102,$B15)</f>
        <v>0</v>
      </c>
      <c r="P15">
        <f t="array" ref="P15">SUM(('MurDeGlace (2)'!N$4:N$102=$B15)*('MurDeGlace (2)'!O$4:O$102="deja-vu"))</f>
        <v>0</v>
      </c>
      <c r="Q15" t="str">
        <f t="shared" si="3"/>
        <v>autre-branche-de-resolution</v>
      </c>
      <c r="R15">
        <f>COUNTIF('MurDeGlace (2)'!Q$4:Q$102,$B15)</f>
        <v>0</v>
      </c>
      <c r="S15">
        <f t="array" ref="S15">SUM(('MurDeGlace (2)'!Q$4:Q$102=$B15)*('MurDeGlace (2)'!R$4:R$102="deja-vu"))</f>
        <v>0</v>
      </c>
      <c r="T15" t="str">
        <f t="shared" si="4"/>
        <v>autre-branche-de-resolution</v>
      </c>
      <c r="U15">
        <f>COUNTIF('MurDeGlace (2)'!T$4:T$102,$B15)</f>
        <v>0</v>
      </c>
      <c r="V15">
        <f t="array" ref="V15">SUM(('MurDeGlace (2)'!T$4:T$102=$B15)*('MurDeGlace (2)'!U$4:U$102="deja-vu"))</f>
        <v>0</v>
      </c>
      <c r="W15" t="str">
        <f t="shared" si="5"/>
        <v>autre-branche-de-resolution</v>
      </c>
      <c r="X15">
        <f>COUNTIF('MurDeGlace (2)'!W$4:W$102,$B15)</f>
        <v>0</v>
      </c>
      <c r="Y15">
        <f t="array" ref="Y15">SUM(('MurDeGlace (2)'!W$4:W$102=$B15)*('MurDeGlace (2)'!X$4:X$102="deja-vu"))</f>
        <v>0</v>
      </c>
      <c r="Z15" t="str">
        <f t="shared" si="6"/>
        <v>autre-branche-de-resolution</v>
      </c>
      <c r="AA15">
        <f>COUNTIF('MurDeGlace (2)'!Z$4:Z$102,$B15)</f>
        <v>0</v>
      </c>
      <c r="AB15">
        <f t="array" ref="AB15">SUM(('MurDeGlace (2)'!Z$4:Z$102=$B15)*('MurDeGlace (2)'!AA$4:AA$102="deja-vu"))</f>
        <v>0</v>
      </c>
    </row>
    <row r="16" spans="1:31" x14ac:dyDescent="0.25">
      <c r="A16">
        <f>AnalyseMurDeGlace!A16</f>
        <v>0</v>
      </c>
      <c r="B16" t="s">
        <v>60</v>
      </c>
      <c r="C16">
        <f>COUNTIF('MurDeGlace (2)'!B$4:B$102,$B16)</f>
        <v>0</v>
      </c>
      <c r="D16">
        <f t="array" ref="D16">SUM(('MurDeGlace (2)'!B$4:B$102=$B16)*('MurDeGlace (2)'!C$4:C$102="deja-vu"))</f>
        <v>0</v>
      </c>
      <c r="E16" t="str">
        <f t="shared" si="7"/>
        <v>intrusion</v>
      </c>
      <c r="F16">
        <f>COUNTIF('MurDeGlace (2)'!E$4:E$102,$B16)</f>
        <v>0</v>
      </c>
      <c r="G16">
        <f t="array" ref="G16">SUM(('MurDeGlace (2)'!E$4:E$102=$B16)*('MurDeGlace (2)'!F$4:F$102="deja-vu"))</f>
        <v>0</v>
      </c>
      <c r="H16" t="str">
        <f t="shared" si="0"/>
        <v>intrusion</v>
      </c>
      <c r="I16">
        <f>COUNTIF('MurDeGlace (2)'!H$4:H$102,$B16)</f>
        <v>0</v>
      </c>
      <c r="J16">
        <f t="array" ref="J16">SUM(('MurDeGlace (2)'!H$4:H$102=$B16)*('MurDeGlace (2)'!I$4:I$102="deja-vu"))</f>
        <v>0</v>
      </c>
      <c r="K16" t="str">
        <f t="shared" si="1"/>
        <v>intrusion</v>
      </c>
      <c r="L16">
        <f>COUNTIF('MurDeGlace (2)'!K$4:K$102,$B16)</f>
        <v>0</v>
      </c>
      <c r="M16">
        <f t="array" ref="M16">SUM(('MurDeGlace (2)'!K$4:K$102=$B16)*('MurDeGlace (2)'!L$4:L$102="deja-vu"))</f>
        <v>0</v>
      </c>
      <c r="N16" t="str">
        <f t="shared" si="2"/>
        <v>intrusion</v>
      </c>
      <c r="O16">
        <f>COUNTIF('MurDeGlace (2)'!N$4:N$102,$B16)</f>
        <v>0</v>
      </c>
      <c r="P16">
        <f t="array" ref="P16">SUM(('MurDeGlace (2)'!N$4:N$102=$B16)*('MurDeGlace (2)'!O$4:O$102="deja-vu"))</f>
        <v>0</v>
      </c>
      <c r="Q16" t="str">
        <f t="shared" si="3"/>
        <v>intrusion</v>
      </c>
      <c r="R16">
        <f>COUNTIF('MurDeGlace (2)'!Q$4:Q$102,$B16)</f>
        <v>0</v>
      </c>
      <c r="S16">
        <f t="array" ref="S16">SUM(('MurDeGlace (2)'!Q$4:Q$102=$B16)*('MurDeGlace (2)'!R$4:R$102="deja-vu"))</f>
        <v>0</v>
      </c>
      <c r="T16" t="str">
        <f t="shared" si="4"/>
        <v>intrusion</v>
      </c>
      <c r="U16">
        <f>COUNTIF('MurDeGlace (2)'!T$4:T$102,$B16)</f>
        <v>0</v>
      </c>
      <c r="V16">
        <f t="array" ref="V16">SUM(('MurDeGlace (2)'!T$4:T$102=$B16)*('MurDeGlace (2)'!U$4:U$102="deja-vu"))</f>
        <v>0</v>
      </c>
      <c r="W16" t="str">
        <f t="shared" si="5"/>
        <v>intrusion</v>
      </c>
      <c r="X16">
        <f>COUNTIF('MurDeGlace (2)'!W$4:W$102,$B16)</f>
        <v>0</v>
      </c>
      <c r="Y16">
        <f t="array" ref="Y16">SUM(('MurDeGlace (2)'!W$4:W$102=$B16)*('MurDeGlace (2)'!X$4:X$102="deja-vu"))</f>
        <v>0</v>
      </c>
      <c r="Z16" t="str">
        <f t="shared" si="6"/>
        <v>intrusion</v>
      </c>
      <c r="AA16">
        <f>COUNTIF('MurDeGlace (2)'!Z$4:Z$102,$B16)</f>
        <v>0</v>
      </c>
      <c r="AB16">
        <f t="array" ref="AB16">SUM(('MurDeGlace (2)'!Z$4:Z$102=$B16)*('MurDeGlace (2)'!AA$4:AA$102="deja-vu"))</f>
        <v>0</v>
      </c>
    </row>
    <row r="17" spans="1:28" x14ac:dyDescent="0.25">
      <c r="A17">
        <f>AnalyseMurDeGlace!A17</f>
        <v>0</v>
      </c>
      <c r="B17" t="s">
        <v>61</v>
      </c>
      <c r="C17">
        <f>COUNTIF('MurDeGlace (2)'!B$4:B$102,$B17)</f>
        <v>0</v>
      </c>
      <c r="D17">
        <f t="array" ref="D17">SUM(('MurDeGlace (2)'!B$4:B$102=$B17)*('MurDeGlace (2)'!C$4:C$102="deja-vu"))</f>
        <v>0</v>
      </c>
      <c r="E17" t="str">
        <f t="shared" si="7"/>
        <v>trop-tard</v>
      </c>
      <c r="F17">
        <f>COUNTIF('MurDeGlace (2)'!E$4:E$102,$B17)</f>
        <v>0</v>
      </c>
      <c r="G17">
        <f t="array" ref="G17">SUM(('MurDeGlace (2)'!E$4:E$102=$B17)*('MurDeGlace (2)'!F$4:F$102="deja-vu"))</f>
        <v>0</v>
      </c>
      <c r="H17" t="str">
        <f t="shared" si="0"/>
        <v>trop-tard</v>
      </c>
      <c r="I17">
        <f>COUNTIF('MurDeGlace (2)'!H$4:H$102,$B17)</f>
        <v>0</v>
      </c>
      <c r="J17">
        <f t="array" ref="J17">SUM(('MurDeGlace (2)'!H$4:H$102=$B17)*('MurDeGlace (2)'!I$4:I$102="deja-vu"))</f>
        <v>0</v>
      </c>
      <c r="K17" t="str">
        <f t="shared" si="1"/>
        <v>trop-tard</v>
      </c>
      <c r="L17">
        <f>COUNTIF('MurDeGlace (2)'!K$4:K$102,$B17)</f>
        <v>0</v>
      </c>
      <c r="M17">
        <f t="array" ref="M17">SUM(('MurDeGlace (2)'!K$4:K$102=$B17)*('MurDeGlace (2)'!L$4:L$102="deja-vu"))</f>
        <v>0</v>
      </c>
      <c r="N17" t="str">
        <f t="shared" si="2"/>
        <v>trop-tard</v>
      </c>
      <c r="O17">
        <f>COUNTIF('MurDeGlace (2)'!N$4:N$102,$B17)</f>
        <v>0</v>
      </c>
      <c r="P17">
        <f t="array" ref="P17">SUM(('MurDeGlace (2)'!N$4:N$102=$B17)*('MurDeGlace (2)'!O$4:O$102="deja-vu"))</f>
        <v>0</v>
      </c>
      <c r="Q17" t="str">
        <f t="shared" si="3"/>
        <v>trop-tard</v>
      </c>
      <c r="R17">
        <f>COUNTIF('MurDeGlace (2)'!Q$4:Q$102,$B17)</f>
        <v>0</v>
      </c>
      <c r="S17">
        <f t="array" ref="S17">SUM(('MurDeGlace (2)'!Q$4:Q$102=$B17)*('MurDeGlace (2)'!R$4:R$102="deja-vu"))</f>
        <v>0</v>
      </c>
      <c r="T17" t="str">
        <f t="shared" si="4"/>
        <v>trop-tard</v>
      </c>
      <c r="U17">
        <f>COUNTIF('MurDeGlace (2)'!T$4:T$102,$B17)</f>
        <v>0</v>
      </c>
      <c r="V17">
        <f t="array" ref="V17">SUM(('MurDeGlace (2)'!T$4:T$102=$B17)*('MurDeGlace (2)'!U$4:U$102="deja-vu"))</f>
        <v>0</v>
      </c>
      <c r="W17" t="str">
        <f t="shared" si="5"/>
        <v>trop-tard</v>
      </c>
      <c r="X17">
        <f>COUNTIF('MurDeGlace (2)'!W$4:W$102,$B17)</f>
        <v>0</v>
      </c>
      <c r="Y17">
        <f t="array" ref="Y17">SUM(('MurDeGlace (2)'!W$4:W$102=$B17)*('MurDeGlace (2)'!X$4:X$102="deja-vu"))</f>
        <v>0</v>
      </c>
      <c r="Z17" t="str">
        <f t="shared" si="6"/>
        <v>trop-tard</v>
      </c>
      <c r="AA17">
        <f>COUNTIF('MurDeGlace (2)'!Z$4:Z$102,$B17)</f>
        <v>0</v>
      </c>
      <c r="AB17">
        <f t="array" ref="AB17">SUM(('MurDeGlace (2)'!Z$4:Z$102=$B17)*('MurDeGlace (2)'!AA$4:AA$102="deja-vu"))</f>
        <v>0</v>
      </c>
    </row>
    <row r="18" spans="1:28" x14ac:dyDescent="0.25">
      <c r="A18">
        <f>AnalyseMurDeGlace!A18</f>
        <v>0</v>
      </c>
      <c r="B18" t="s">
        <v>24</v>
      </c>
      <c r="C18">
        <f>COUNTIF('MurDeGlace (2)'!B$4:B$102,$B18)</f>
        <v>0</v>
      </c>
      <c r="D18">
        <f t="array" ref="D18">SUM(('MurDeGlace (2)'!B$4:B$102=$B18)*('MurDeGlace (2)'!C$4:C$102="deja-vu"))</f>
        <v>0</v>
      </c>
      <c r="E18" t="str">
        <f t="shared" si="7"/>
        <v>trop-tot</v>
      </c>
      <c r="F18">
        <f>COUNTIF('MurDeGlace (2)'!E$4:E$102,$B18)</f>
        <v>3</v>
      </c>
      <c r="G18">
        <f t="array" ref="G18">SUM(('MurDeGlace (2)'!E$4:E$102=$B18)*('MurDeGlace (2)'!F$4:F$102="deja-vu"))</f>
        <v>0</v>
      </c>
      <c r="H18" t="str">
        <f t="shared" si="0"/>
        <v>trop-tot</v>
      </c>
      <c r="I18">
        <f>COUNTIF('MurDeGlace (2)'!H$4:H$102,$B18)</f>
        <v>0</v>
      </c>
      <c r="J18">
        <f t="array" ref="J18">SUM(('MurDeGlace (2)'!H$4:H$102=$B18)*('MurDeGlace (2)'!I$4:I$102="deja-vu"))</f>
        <v>0</v>
      </c>
      <c r="K18" t="str">
        <f t="shared" si="1"/>
        <v>trop-tot</v>
      </c>
      <c r="L18">
        <f>COUNTIF('MurDeGlace (2)'!K$4:K$102,$B18)</f>
        <v>1</v>
      </c>
      <c r="M18">
        <f t="array" ref="M18">SUM(('MurDeGlace (2)'!K$4:K$102=$B18)*('MurDeGlace (2)'!L$4:L$102="deja-vu"))</f>
        <v>0</v>
      </c>
      <c r="N18" t="str">
        <f t="shared" si="2"/>
        <v>trop-tot</v>
      </c>
      <c r="O18">
        <f>COUNTIF('MurDeGlace (2)'!N$4:N$102,$B18)</f>
        <v>0</v>
      </c>
      <c r="P18">
        <f t="array" ref="P18">SUM(('MurDeGlace (2)'!N$4:N$102=$B18)*('MurDeGlace (2)'!O$4:O$102="deja-vu"))</f>
        <v>0</v>
      </c>
      <c r="Q18" t="str">
        <f t="shared" si="3"/>
        <v>trop-tot</v>
      </c>
      <c r="R18">
        <f>COUNTIF('MurDeGlace (2)'!Q$4:Q$102,$B18)</f>
        <v>0</v>
      </c>
      <c r="S18">
        <f t="array" ref="S18">SUM(('MurDeGlace (2)'!Q$4:Q$102=$B18)*('MurDeGlace (2)'!R$4:R$102="deja-vu"))</f>
        <v>0</v>
      </c>
      <c r="T18" t="str">
        <f t="shared" si="4"/>
        <v>trop-tot</v>
      </c>
      <c r="U18">
        <f>COUNTIF('MurDeGlace (2)'!T$4:T$102,$B18)</f>
        <v>0</v>
      </c>
      <c r="V18">
        <f t="array" ref="V18">SUM(('MurDeGlace (2)'!T$4:T$102=$B18)*('MurDeGlace (2)'!U$4:U$102="deja-vu"))</f>
        <v>0</v>
      </c>
      <c r="W18" t="str">
        <f t="shared" si="5"/>
        <v>trop-tot</v>
      </c>
      <c r="X18">
        <f>COUNTIF('MurDeGlace (2)'!W$4:W$102,$B18)</f>
        <v>0</v>
      </c>
      <c r="Y18">
        <f t="array" ref="Y18">SUM(('MurDeGlace (2)'!W$4:W$102=$B18)*('MurDeGlace (2)'!X$4:X$102="deja-vu"))</f>
        <v>0</v>
      </c>
      <c r="Z18" t="str">
        <f t="shared" si="6"/>
        <v>trop-tot</v>
      </c>
      <c r="AA18">
        <f>COUNTIF('MurDeGlace (2)'!Z$4:Z$102,$B18)</f>
        <v>2</v>
      </c>
      <c r="AB18">
        <f t="array" ref="AB18">SUM(('MurDeGlace (2)'!Z$4:Z$102=$B18)*('MurDeGlace (2)'!AA$4:AA$102="deja-vu"))</f>
        <v>0</v>
      </c>
    </row>
    <row r="56" spans="1:28" ht="15.75" customHeight="1" x14ac:dyDescent="0.25">
      <c r="A56" t="s">
        <v>88</v>
      </c>
      <c r="B56" s="7">
        <f>SUMPRODUCT(C3:C18,$A3:$A18)/SUM(C3:C18)</f>
        <v>1</v>
      </c>
      <c r="C56" s="7"/>
      <c r="D56" s="7"/>
      <c r="E56" s="7">
        <f>SUMPRODUCT(F3:F18,$A3:$A18)/SUM(F3:F18)</f>
        <v>0.16363636363636366</v>
      </c>
      <c r="F56" s="7"/>
      <c r="G56" s="7"/>
      <c r="H56" s="7">
        <f t="shared" ref="H56" si="8">SUMPRODUCT(I3:I18,$A3:$A18)/SUM(I3:I18)</f>
        <v>0.66153846153846152</v>
      </c>
      <c r="I56" s="7"/>
      <c r="J56" s="7"/>
      <c r="K56" s="7">
        <f t="shared" ref="K56" si="9">SUMPRODUCT(L3:L18,$A3:$A18)/SUM(L3:L18)</f>
        <v>0.66923076923076918</v>
      </c>
      <c r="L56" s="7"/>
      <c r="M56" s="7"/>
      <c r="N56" s="7">
        <f t="shared" ref="N56" si="10">SUMPRODUCT(O3:O18,$A3:$A18)/SUM(O3:O18)</f>
        <v>0.23500000000000004</v>
      </c>
      <c r="O56" s="7"/>
      <c r="P56" s="7"/>
      <c r="Q56" s="7">
        <f t="shared" ref="Q56" si="11">SUMPRODUCT(R3:R18,$A3:$A18)/SUM(R3:R18)</f>
        <v>0.84166666666666667</v>
      </c>
      <c r="R56" s="7"/>
      <c r="S56" s="7"/>
      <c r="T56" s="7">
        <f t="shared" ref="T56" si="12">SUMPRODUCT(U3:U18,$A3:$A18)/SUM(U3:U18)</f>
        <v>0.30000000000000004</v>
      </c>
      <c r="U56" s="7"/>
      <c r="V56" s="7"/>
      <c r="W56" s="7">
        <f t="shared" ref="W56" si="13">SUMPRODUCT(X3:X18,$A3:$A18)/SUM(X3:X18)</f>
        <v>1</v>
      </c>
      <c r="X56" s="7"/>
      <c r="Y56" s="7"/>
      <c r="Z56" s="7">
        <f t="shared" ref="Z56" si="14">SUMPRODUCT(AA3:AA18,$A3:$A18)/SUM(AA3:AA18)</f>
        <v>0.36428571428571427</v>
      </c>
      <c r="AA56" s="7"/>
      <c r="AB56" s="7"/>
    </row>
    <row r="57" spans="1:28" ht="15.75" customHeight="1" x14ac:dyDescent="0.25">
      <c r="B57" s="7">
        <f>IF(B56&lt;1/3,1,IF(B56&lt;2/3,2,3))</f>
        <v>3</v>
      </c>
      <c r="C57" s="7"/>
      <c r="D57" s="7"/>
      <c r="E57" s="7">
        <f t="shared" ref="E57" si="15">IF(E56&lt;1/3,1,IF(E56&lt;2/3,2,3))</f>
        <v>1</v>
      </c>
      <c r="F57" s="7"/>
      <c r="G57" s="7"/>
      <c r="H57" s="7">
        <f t="shared" ref="H57" si="16">IF(H56&lt;1/3,1,IF(H56&lt;2/3,2,3))</f>
        <v>2</v>
      </c>
      <c r="I57" s="7"/>
      <c r="J57" s="7"/>
      <c r="K57" s="7">
        <f t="shared" ref="K57" si="17">IF(K56&lt;1/3,1,IF(K56&lt;2/3,2,3))</f>
        <v>3</v>
      </c>
      <c r="L57" s="7"/>
      <c r="M57" s="7"/>
      <c r="N57" s="7">
        <f t="shared" ref="N57" si="18">IF(N56&lt;1/3,1,IF(N56&lt;2/3,2,3))</f>
        <v>1</v>
      </c>
      <c r="O57" s="7"/>
      <c r="P57" s="7"/>
      <c r="Q57" s="7">
        <f t="shared" ref="Q57" si="19">IF(Q56&lt;1/3,1,IF(Q56&lt;2/3,2,3))</f>
        <v>3</v>
      </c>
      <c r="R57" s="7"/>
      <c r="S57" s="7"/>
      <c r="T57" s="7">
        <f t="shared" ref="T57" si="20">IF(T56&lt;1/3,1,IF(T56&lt;2/3,2,3))</f>
        <v>1</v>
      </c>
      <c r="U57" s="7"/>
      <c r="V57" s="7"/>
      <c r="W57" s="7">
        <f t="shared" ref="W57" si="21">IF(W56&lt;1/3,1,IF(W56&lt;2/3,2,3))</f>
        <v>3</v>
      </c>
      <c r="X57" s="7"/>
      <c r="Y57" s="7"/>
      <c r="Z57" s="7">
        <f t="shared" ref="Z57" si="22">IF(Z56&lt;1/3,1,IF(Z56&lt;2/3,2,3))</f>
        <v>2</v>
      </c>
      <c r="AA57" s="7"/>
      <c r="AB57" s="7"/>
    </row>
    <row r="58" spans="1:28" ht="15.75"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25">
      <c r="A59" t="s">
        <v>89</v>
      </c>
      <c r="B59" s="1"/>
      <c r="C59" s="5">
        <f t="array" ref="C59">SUMPRODUCT(C3:C18-D3:D18,$A3:$A18)/SUM(C3:C18)</f>
        <v>1</v>
      </c>
      <c r="D59" s="1"/>
      <c r="E59" s="1"/>
      <c r="F59" s="5">
        <f t="array" ref="F59">SUMPRODUCT(F3:F18-G3:G18,$A3:$A18)/SUM(F3:F18)</f>
        <v>0.17727272727272728</v>
      </c>
      <c r="G59" s="1"/>
      <c r="H59" s="1"/>
      <c r="I59" s="5">
        <f t="array" ref="I59">SUMPRODUCT(I3:I18-J3:J18,$A3:$A18)/SUM(I3:I18)</f>
        <v>0.66153846153846152</v>
      </c>
      <c r="J59" s="1"/>
      <c r="K59" s="1"/>
      <c r="L59" s="5">
        <f t="array" ref="L59">SUMPRODUCT(L3:L18-M3:M18,$A3:$A18)/SUM(L3:L18)</f>
        <v>0.66923076923076918</v>
      </c>
      <c r="M59" s="1"/>
      <c r="N59" s="1"/>
      <c r="O59" s="5">
        <f t="array" ref="O59">SUMPRODUCT(O3:O18-P3:P18,$A3:$A18)/SUM(O3:O18)</f>
        <v>0.19000000000000003</v>
      </c>
      <c r="P59" s="1"/>
      <c r="Q59" s="1"/>
      <c r="R59" s="5">
        <f t="array" ref="R59">SUMPRODUCT(R3:R18-S3:S18,$A3:$A18)/SUM(R3:R18)</f>
        <v>0.7583333333333333</v>
      </c>
      <c r="S59" s="1"/>
      <c r="T59" s="1"/>
      <c r="U59" s="5">
        <f t="array" ref="U59">SUMPRODUCT(U3:U18-V3:V18,$A3:$A18)/SUM(U3:U18)</f>
        <v>0.30000000000000004</v>
      </c>
      <c r="V59" s="1"/>
      <c r="W59" s="1"/>
      <c r="X59" s="5">
        <f t="array" ref="X59">SUMPRODUCT(X3:X18-Y3:Y18,$A3:$A18)/SUM(X3:X18)</f>
        <v>1</v>
      </c>
      <c r="Y59" s="1"/>
      <c r="Z59" s="1"/>
      <c r="AA59" s="5">
        <f t="array" ref="AA59">SUMPRODUCT(AA3:AA18-AB3:AB18,$A3:$A18)/SUM(AA3:AA18)</f>
        <v>9.285714285714286E-2</v>
      </c>
      <c r="AB59" s="1"/>
    </row>
    <row r="60" spans="1:28" ht="15.75" customHeight="1" x14ac:dyDescent="0.25">
      <c r="B60" s="7">
        <f>IF(C59&lt;1/3,1,IF(C59&lt;2/3,2,3))</f>
        <v>3</v>
      </c>
      <c r="C60" s="7"/>
      <c r="D60" s="7"/>
      <c r="E60" s="7">
        <f>IF(F59&lt;1/3,1,IF(F59&lt;2/3,2,3))</f>
        <v>1</v>
      </c>
      <c r="F60" s="7"/>
      <c r="G60" s="7"/>
      <c r="H60" s="7">
        <f t="shared" ref="H60" si="23">IF(I59&lt;1/3,1,IF(I59&lt;2/3,2,3))</f>
        <v>2</v>
      </c>
      <c r="I60" s="7"/>
      <c r="J60" s="7"/>
      <c r="K60" s="7">
        <f t="shared" ref="K60" si="24">IF(L59&lt;1/3,1,IF(L59&lt;2/3,2,3))</f>
        <v>3</v>
      </c>
      <c r="L60" s="7"/>
      <c r="M60" s="7"/>
      <c r="N60" s="7">
        <f t="shared" ref="N60" si="25">IF(O59&lt;1/3,1,IF(O59&lt;2/3,2,3))</f>
        <v>1</v>
      </c>
      <c r="O60" s="7"/>
      <c r="P60" s="7"/>
      <c r="Q60" s="7">
        <f t="shared" ref="Q60:Z60" si="26">IF(R59&lt;1/3,1,IF(R59&lt;2/3,2,3))</f>
        <v>3</v>
      </c>
      <c r="R60" s="7"/>
      <c r="S60" s="7"/>
      <c r="T60" s="7">
        <f t="shared" si="26"/>
        <v>1</v>
      </c>
      <c r="U60" s="7"/>
      <c r="V60" s="7"/>
      <c r="W60" s="7">
        <f t="shared" si="26"/>
        <v>3</v>
      </c>
      <c r="X60" s="7"/>
      <c r="Y60" s="7"/>
      <c r="Z60" s="7">
        <f t="shared" si="26"/>
        <v>1</v>
      </c>
      <c r="AA60" s="7"/>
      <c r="AB60" s="7"/>
    </row>
    <row r="62" spans="1:28" s="3" customFormat="1" x14ac:dyDescent="0.25">
      <c r="A62" s="3" t="s">
        <v>63</v>
      </c>
    </row>
    <row r="63" spans="1:28" x14ac:dyDescent="0.25">
      <c r="A63" t="s">
        <v>75</v>
      </c>
    </row>
    <row r="64" spans="1:28" ht="91.5" customHeight="1" x14ac:dyDescent="0.25">
      <c r="A64" s="8" t="s">
        <v>76</v>
      </c>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x14ac:dyDescent="0.25">
      <c r="B65" s="7" t="str">
        <f>MurDeGlace!A1</f>
        <v>Alexis</v>
      </c>
      <c r="C65" s="7"/>
      <c r="D65" s="7"/>
      <c r="E65" s="7" t="str">
        <f>MurDeGlace!D1</f>
        <v>Bem</v>
      </c>
      <c r="F65" s="7"/>
      <c r="G65" s="7"/>
      <c r="H65" s="7" t="str">
        <f>MurDeGlace!G1</f>
        <v>Blanche</v>
      </c>
      <c r="I65" s="7"/>
      <c r="J65" s="7"/>
      <c r="K65" s="7" t="str">
        <f>MurDeGlace!J1</f>
        <v>Julie</v>
      </c>
      <c r="L65" s="7"/>
      <c r="M65" s="7"/>
      <c r="N65" s="7" t="str">
        <f>MurDeGlace!M1</f>
        <v>Kevser</v>
      </c>
      <c r="O65" s="7"/>
      <c r="P65" s="7"/>
      <c r="Q65" s="7" t="str">
        <f>MurDeGlace!P1</f>
        <v>Manel</v>
      </c>
      <c r="R65" s="7"/>
      <c r="S65" s="7"/>
      <c r="T65" s="7" t="str">
        <f>MurDeGlace!S1</f>
        <v>Nabila</v>
      </c>
      <c r="U65" s="7"/>
      <c r="V65" s="7"/>
      <c r="W65" s="7" t="str">
        <f>MurDeGlace!V1</f>
        <v>Salwa</v>
      </c>
      <c r="X65" s="7"/>
      <c r="Y65" s="7"/>
      <c r="Z65" s="7" t="str">
        <f>MurDeGlace!Y1</f>
        <v>Vivianier</v>
      </c>
      <c r="AA65" s="7"/>
      <c r="AB65" s="7"/>
    </row>
    <row r="66" spans="1:28" ht="81.75" customHeight="1" x14ac:dyDescent="0.25">
      <c r="A66" s="4" t="s">
        <v>65</v>
      </c>
      <c r="B66" s="8" t="s">
        <v>66</v>
      </c>
      <c r="C66" s="8"/>
      <c r="D66" s="8"/>
      <c r="E66" s="8" t="s">
        <v>68</v>
      </c>
      <c r="F66" s="8"/>
      <c r="G66" s="8"/>
      <c r="H66" s="8" t="s">
        <v>69</v>
      </c>
      <c r="I66" s="8"/>
      <c r="J66" s="8"/>
      <c r="K66" s="8" t="s">
        <v>66</v>
      </c>
      <c r="L66" s="8"/>
      <c r="M66" s="8"/>
      <c r="N66" s="8" t="s">
        <v>70</v>
      </c>
      <c r="O66" s="8"/>
      <c r="P66" s="8"/>
      <c r="Q66" s="8" t="s">
        <v>71</v>
      </c>
      <c r="R66" s="8"/>
      <c r="S66" s="8"/>
      <c r="T66" s="8" t="s">
        <v>72</v>
      </c>
      <c r="U66" s="8"/>
      <c r="V66" s="8"/>
      <c r="W66" s="8" t="s">
        <v>73</v>
      </c>
      <c r="X66" s="8"/>
      <c r="Y66" s="8"/>
      <c r="Z66" s="8" t="s">
        <v>74</v>
      </c>
      <c r="AA66" s="8"/>
      <c r="AB66" s="8"/>
    </row>
    <row r="67" spans="1:28" x14ac:dyDescent="0.25">
      <c r="A67" t="s">
        <v>67</v>
      </c>
      <c r="B67" s="7">
        <v>3</v>
      </c>
      <c r="C67" s="7"/>
      <c r="D67" s="7"/>
      <c r="E67" s="7">
        <v>2</v>
      </c>
      <c r="F67" s="7"/>
      <c r="G67" s="7"/>
      <c r="H67" s="7">
        <v>2</v>
      </c>
      <c r="I67" s="7"/>
      <c r="J67" s="7"/>
      <c r="K67" s="7">
        <v>3</v>
      </c>
      <c r="L67" s="7"/>
      <c r="M67" s="7"/>
      <c r="N67" s="7">
        <v>1</v>
      </c>
      <c r="O67" s="7"/>
      <c r="P67" s="7"/>
      <c r="Q67" s="7">
        <v>2</v>
      </c>
      <c r="R67" s="7"/>
      <c r="S67" s="7"/>
      <c r="T67" s="7">
        <v>1</v>
      </c>
      <c r="U67" s="7"/>
      <c r="V67" s="7"/>
      <c r="W67" s="7">
        <v>3</v>
      </c>
      <c r="X67" s="7"/>
      <c r="Y67" s="7"/>
      <c r="Z67" s="7">
        <v>1</v>
      </c>
      <c r="AA67" s="7"/>
      <c r="AB67" s="7"/>
    </row>
    <row r="69" spans="1:28" x14ac:dyDescent="0.25">
      <c r="A69" t="s">
        <v>92</v>
      </c>
      <c r="B69" s="7">
        <f>B67-B57</f>
        <v>0</v>
      </c>
      <c r="C69" s="7"/>
      <c r="D69" s="7"/>
      <c r="E69" s="7">
        <f t="shared" ref="E69" si="27">E67-E57</f>
        <v>1</v>
      </c>
      <c r="F69" s="7"/>
      <c r="G69" s="7"/>
      <c r="H69" s="7">
        <f t="shared" ref="H69" si="28">H67-H57</f>
        <v>0</v>
      </c>
      <c r="I69" s="7"/>
      <c r="J69" s="7"/>
      <c r="K69" s="7">
        <f t="shared" ref="K69" si="29">K67-K57</f>
        <v>0</v>
      </c>
      <c r="L69" s="7"/>
      <c r="M69" s="7"/>
      <c r="N69" s="7">
        <f t="shared" ref="N69" si="30">N67-N57</f>
        <v>0</v>
      </c>
      <c r="O69" s="7"/>
      <c r="P69" s="7"/>
      <c r="Q69" s="7">
        <f t="shared" ref="Q69" si="31">Q67-Q57</f>
        <v>-1</v>
      </c>
      <c r="R69" s="7"/>
      <c r="S69" s="7"/>
      <c r="T69" s="7">
        <f t="shared" ref="T69" si="32">T67-T57</f>
        <v>0</v>
      </c>
      <c r="U69" s="7"/>
      <c r="V69" s="7"/>
      <c r="W69" s="7">
        <f t="shared" ref="W69" si="33">W67-W57</f>
        <v>0</v>
      </c>
      <c r="X69" s="7"/>
      <c r="Y69" s="7"/>
      <c r="Z69" s="7">
        <f t="shared" ref="Z69" si="34">Z67-Z57</f>
        <v>-1</v>
      </c>
      <c r="AA69" s="7"/>
      <c r="AB69" s="7"/>
    </row>
    <row r="70" spans="1:28" x14ac:dyDescent="0.25">
      <c r="A70" t="s">
        <v>93</v>
      </c>
      <c r="C70" s="5">
        <f>B67-B60</f>
        <v>0</v>
      </c>
      <c r="F70" s="5">
        <f t="shared" ref="F70" si="35">E67-E60</f>
        <v>1</v>
      </c>
      <c r="I70" s="5">
        <f t="shared" ref="I70" si="36">H67-H60</f>
        <v>0</v>
      </c>
      <c r="L70" s="5">
        <f t="shared" ref="L70" si="37">K67-K60</f>
        <v>0</v>
      </c>
      <c r="O70" s="5">
        <f t="shared" ref="O70" si="38">N67-N60</f>
        <v>0</v>
      </c>
      <c r="R70" s="5">
        <f t="shared" ref="R70" si="39">Q67-Q60</f>
        <v>-1</v>
      </c>
      <c r="U70" s="5">
        <f t="shared" ref="U70" si="40">T67-T60</f>
        <v>0</v>
      </c>
      <c r="X70" s="5">
        <f t="shared" ref="X70" si="41">W67-W60</f>
        <v>0</v>
      </c>
      <c r="AA70" s="5">
        <f t="shared" ref="AA70" si="42">Z67-Z60</f>
        <v>0</v>
      </c>
    </row>
  </sheetData>
  <mergeCells count="74">
    <mergeCell ref="T2:V2"/>
    <mergeCell ref="W2:Y2"/>
    <mergeCell ref="Z2:AB2"/>
    <mergeCell ref="AC2:AE2"/>
    <mergeCell ref="B56:D56"/>
    <mergeCell ref="E56:G56"/>
    <mergeCell ref="H56:J56"/>
    <mergeCell ref="K56:M56"/>
    <mergeCell ref="N56:P56"/>
    <mergeCell ref="Q56:S56"/>
    <mergeCell ref="B2:D2"/>
    <mergeCell ref="E2:G2"/>
    <mergeCell ref="H2:J2"/>
    <mergeCell ref="K2:M2"/>
    <mergeCell ref="N2:P2"/>
    <mergeCell ref="Q2:S2"/>
    <mergeCell ref="T56:V56"/>
    <mergeCell ref="W56:Y56"/>
    <mergeCell ref="Z56:AB56"/>
    <mergeCell ref="B57:D57"/>
    <mergeCell ref="E57:G57"/>
    <mergeCell ref="H57:J57"/>
    <mergeCell ref="K57:M57"/>
    <mergeCell ref="N57:P57"/>
    <mergeCell ref="Q57:S57"/>
    <mergeCell ref="T57:V57"/>
    <mergeCell ref="W57:Y57"/>
    <mergeCell ref="Z57:AB57"/>
    <mergeCell ref="B60:D60"/>
    <mergeCell ref="E60:G60"/>
    <mergeCell ref="H60:J60"/>
    <mergeCell ref="K60:M60"/>
    <mergeCell ref="N60:P60"/>
    <mergeCell ref="Q60:S60"/>
    <mergeCell ref="T60:V60"/>
    <mergeCell ref="W60:Y60"/>
    <mergeCell ref="Z60:AB60"/>
    <mergeCell ref="A64:AB64"/>
    <mergeCell ref="B65:D65"/>
    <mergeCell ref="E65:G65"/>
    <mergeCell ref="H65:J65"/>
    <mergeCell ref="K65:M65"/>
    <mergeCell ref="N65:P65"/>
    <mergeCell ref="Q65:S65"/>
    <mergeCell ref="T65:V65"/>
    <mergeCell ref="W65:Y65"/>
    <mergeCell ref="Z65:AB65"/>
    <mergeCell ref="B66:D66"/>
    <mergeCell ref="E66:G66"/>
    <mergeCell ref="H66:J66"/>
    <mergeCell ref="K66:M66"/>
    <mergeCell ref="N66:P66"/>
    <mergeCell ref="Q66:S66"/>
    <mergeCell ref="T66:V66"/>
    <mergeCell ref="W66:Y66"/>
    <mergeCell ref="Z66:AB66"/>
    <mergeCell ref="Q69:S69"/>
    <mergeCell ref="T69:V69"/>
    <mergeCell ref="B67:D67"/>
    <mergeCell ref="E67:G67"/>
    <mergeCell ref="H67:J67"/>
    <mergeCell ref="K67:M67"/>
    <mergeCell ref="N67:P67"/>
    <mergeCell ref="Q67:S67"/>
    <mergeCell ref="B69:D69"/>
    <mergeCell ref="E69:G69"/>
    <mergeCell ref="H69:J69"/>
    <mergeCell ref="K69:M69"/>
    <mergeCell ref="N69:P69"/>
    <mergeCell ref="W69:Y69"/>
    <mergeCell ref="Z69:AB69"/>
    <mergeCell ref="T67:V67"/>
    <mergeCell ref="W67:Y67"/>
    <mergeCell ref="Z67:AB67"/>
  </mergeCell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6"/>
  <sheetViews>
    <sheetView topLeftCell="D1" workbookViewId="0">
      <selection activeCell="G7" sqref="G7"/>
    </sheetView>
  </sheetViews>
  <sheetFormatPr baseColWidth="10" defaultRowHeight="15" x14ac:dyDescent="0.25"/>
  <sheetData>
    <row r="1" spans="1:45" x14ac:dyDescent="0.25">
      <c r="A1" s="7" t="s">
        <v>13</v>
      </c>
      <c r="B1" s="7"/>
      <c r="C1" s="7"/>
      <c r="D1" s="7" t="s">
        <v>25</v>
      </c>
      <c r="E1" s="7"/>
      <c r="F1" s="7"/>
      <c r="G1" s="7" t="s">
        <v>48</v>
      </c>
      <c r="H1" s="7"/>
      <c r="I1" s="7"/>
      <c r="J1" s="7" t="s">
        <v>49</v>
      </c>
      <c r="K1" s="7"/>
      <c r="L1" s="7"/>
      <c r="M1" s="7" t="s">
        <v>50</v>
      </c>
      <c r="N1" s="7"/>
      <c r="O1" s="7"/>
      <c r="P1" s="7" t="s">
        <v>51</v>
      </c>
      <c r="Q1" s="7"/>
      <c r="R1" s="7"/>
      <c r="S1" s="7" t="s">
        <v>35</v>
      </c>
      <c r="T1" s="7"/>
      <c r="U1" s="7"/>
      <c r="V1" s="7" t="s">
        <v>52</v>
      </c>
      <c r="W1" s="7"/>
      <c r="X1" s="7"/>
      <c r="Y1" s="7" t="s">
        <v>53</v>
      </c>
      <c r="Z1" s="7"/>
      <c r="AA1" s="7"/>
      <c r="AB1" s="7" t="s">
        <v>54</v>
      </c>
      <c r="AC1" s="7"/>
      <c r="AD1" s="7"/>
      <c r="AE1" s="7" t="s">
        <v>55</v>
      </c>
      <c r="AF1" s="7"/>
      <c r="AG1" s="7"/>
      <c r="AH1" s="7" t="s">
        <v>56</v>
      </c>
      <c r="AI1" s="7"/>
      <c r="AJ1" s="7"/>
      <c r="AK1" s="7" t="s">
        <v>57</v>
      </c>
      <c r="AL1" s="7"/>
      <c r="AM1" s="7"/>
      <c r="AN1" s="7" t="s">
        <v>44</v>
      </c>
      <c r="AO1" s="7"/>
      <c r="AP1" s="7"/>
      <c r="AQ1" s="7" t="s">
        <v>47</v>
      </c>
      <c r="AR1" s="7"/>
      <c r="AS1" s="7"/>
    </row>
    <row r="2" spans="1:45" x14ac:dyDescent="0.25">
      <c r="A2" t="s">
        <v>14</v>
      </c>
      <c r="B2" t="s">
        <v>15</v>
      </c>
      <c r="D2" t="s">
        <v>16</v>
      </c>
      <c r="E2" t="s">
        <v>1</v>
      </c>
      <c r="G2" t="s">
        <v>20</v>
      </c>
      <c r="H2" t="s">
        <v>1</v>
      </c>
      <c r="J2" t="s">
        <v>20</v>
      </c>
      <c r="K2" t="s">
        <v>1</v>
      </c>
      <c r="M2" t="s">
        <v>14</v>
      </c>
      <c r="N2" t="s">
        <v>15</v>
      </c>
      <c r="P2" t="s">
        <v>16</v>
      </c>
      <c r="Q2" t="s">
        <v>1</v>
      </c>
      <c r="S2" t="s">
        <v>17</v>
      </c>
      <c r="T2" t="s">
        <v>4</v>
      </c>
      <c r="V2" t="s">
        <v>14</v>
      </c>
      <c r="W2" t="s">
        <v>15</v>
      </c>
      <c r="Y2" t="s">
        <v>17</v>
      </c>
      <c r="Z2" t="s">
        <v>4</v>
      </c>
      <c r="AB2" t="s">
        <v>17</v>
      </c>
      <c r="AC2" t="s">
        <v>4</v>
      </c>
      <c r="AE2" t="s">
        <v>17</v>
      </c>
      <c r="AF2" t="s">
        <v>4</v>
      </c>
      <c r="AH2" t="s">
        <v>14</v>
      </c>
      <c r="AI2" t="s">
        <v>15</v>
      </c>
      <c r="AK2" t="s">
        <v>16</v>
      </c>
      <c r="AL2" t="s">
        <v>1</v>
      </c>
      <c r="AN2" t="s">
        <v>14</v>
      </c>
      <c r="AO2" t="s">
        <v>15</v>
      </c>
      <c r="AQ2" t="s">
        <v>20</v>
      </c>
      <c r="AR2" t="s">
        <v>1</v>
      </c>
    </row>
    <row r="3" spans="1:45" x14ac:dyDescent="0.25">
      <c r="A3" t="s">
        <v>16</v>
      </c>
      <c r="B3" t="s">
        <v>1</v>
      </c>
      <c r="D3" t="s">
        <v>14</v>
      </c>
      <c r="E3" t="s">
        <v>23</v>
      </c>
      <c r="F3" t="s">
        <v>11</v>
      </c>
      <c r="G3" t="s">
        <v>20</v>
      </c>
      <c r="H3" t="s">
        <v>15</v>
      </c>
      <c r="J3" t="s">
        <v>16</v>
      </c>
      <c r="K3" t="s">
        <v>1</v>
      </c>
      <c r="M3" t="s">
        <v>20</v>
      </c>
      <c r="N3" t="s">
        <v>1</v>
      </c>
      <c r="P3" t="s">
        <v>20</v>
      </c>
      <c r="Q3" t="s">
        <v>1</v>
      </c>
      <c r="S3" t="s">
        <v>18</v>
      </c>
      <c r="T3" t="s">
        <v>15</v>
      </c>
      <c r="V3" t="s">
        <v>20</v>
      </c>
      <c r="W3" t="s">
        <v>1</v>
      </c>
      <c r="Y3" t="s">
        <v>16</v>
      </c>
      <c r="Z3" t="s">
        <v>1</v>
      </c>
      <c r="AB3" t="s">
        <v>17</v>
      </c>
      <c r="AC3" t="s">
        <v>1</v>
      </c>
      <c r="AE3" t="s">
        <v>17</v>
      </c>
      <c r="AF3" t="s">
        <v>1</v>
      </c>
      <c r="AH3" t="s">
        <v>20</v>
      </c>
      <c r="AI3" t="s">
        <v>1</v>
      </c>
      <c r="AK3" t="s">
        <v>17</v>
      </c>
      <c r="AL3" t="s">
        <v>9</v>
      </c>
      <c r="AN3" t="s">
        <v>17</v>
      </c>
      <c r="AO3" t="s">
        <v>4</v>
      </c>
      <c r="AQ3" t="s">
        <v>20</v>
      </c>
      <c r="AR3" t="s">
        <v>15</v>
      </c>
    </row>
    <row r="4" spans="1:45" x14ac:dyDescent="0.25">
      <c r="A4" t="s">
        <v>17</v>
      </c>
      <c r="B4" t="s">
        <v>4</v>
      </c>
      <c r="D4" t="s">
        <v>14</v>
      </c>
      <c r="E4" t="s">
        <v>15</v>
      </c>
      <c r="G4" t="s">
        <v>14</v>
      </c>
      <c r="H4" t="s">
        <v>15</v>
      </c>
      <c r="J4" t="s">
        <v>19</v>
      </c>
      <c r="K4" t="s">
        <v>1</v>
      </c>
      <c r="M4" t="s">
        <v>19</v>
      </c>
      <c r="N4" t="s">
        <v>1</v>
      </c>
      <c r="P4" t="s">
        <v>19</v>
      </c>
      <c r="Q4" t="s">
        <v>1</v>
      </c>
      <c r="S4" t="s">
        <v>16</v>
      </c>
      <c r="T4" t="s">
        <v>1</v>
      </c>
      <c r="V4" t="s">
        <v>20</v>
      </c>
      <c r="W4" t="s">
        <v>15</v>
      </c>
      <c r="Y4" t="s">
        <v>17</v>
      </c>
      <c r="Z4" t="s">
        <v>1</v>
      </c>
      <c r="AB4" t="s">
        <v>20</v>
      </c>
      <c r="AC4" t="s">
        <v>1</v>
      </c>
      <c r="AE4" t="s">
        <v>20</v>
      </c>
      <c r="AF4" t="s">
        <v>1</v>
      </c>
      <c r="AH4" t="s">
        <v>20</v>
      </c>
      <c r="AI4" t="s">
        <v>15</v>
      </c>
      <c r="AK4" t="s">
        <v>17</v>
      </c>
      <c r="AL4" t="s">
        <v>1</v>
      </c>
      <c r="AN4" t="s">
        <v>17</v>
      </c>
      <c r="AO4" t="s">
        <v>1</v>
      </c>
      <c r="AQ4" t="s">
        <v>30</v>
      </c>
      <c r="AR4" t="s">
        <v>39</v>
      </c>
      <c r="AS4" t="s">
        <v>11</v>
      </c>
    </row>
    <row r="5" spans="1:45" x14ac:dyDescent="0.25">
      <c r="A5" t="s">
        <v>18</v>
      </c>
      <c r="B5" t="s">
        <v>15</v>
      </c>
      <c r="C5" t="s">
        <v>11</v>
      </c>
      <c r="D5" t="s">
        <v>20</v>
      </c>
      <c r="E5" t="s">
        <v>1</v>
      </c>
      <c r="G5" t="s">
        <v>32</v>
      </c>
      <c r="H5" t="s">
        <v>26</v>
      </c>
      <c r="J5" t="s">
        <v>21</v>
      </c>
      <c r="K5" t="s">
        <v>1</v>
      </c>
      <c r="M5" t="s">
        <v>16</v>
      </c>
      <c r="N5" t="s">
        <v>34</v>
      </c>
      <c r="P5" t="s">
        <v>21</v>
      </c>
      <c r="Q5" t="s">
        <v>1</v>
      </c>
      <c r="S5" t="s">
        <v>20</v>
      </c>
      <c r="T5" t="s">
        <v>1</v>
      </c>
      <c r="V5" t="s">
        <v>17</v>
      </c>
      <c r="W5" t="s">
        <v>26</v>
      </c>
      <c r="Y5" t="s">
        <v>20</v>
      </c>
      <c r="Z5" t="s">
        <v>1</v>
      </c>
      <c r="AB5" t="s">
        <v>20</v>
      </c>
      <c r="AC5" t="s">
        <v>15</v>
      </c>
      <c r="AE5" t="s">
        <v>20</v>
      </c>
      <c r="AF5" t="s">
        <v>15</v>
      </c>
      <c r="AH5" t="s">
        <v>17</v>
      </c>
      <c r="AI5" t="s">
        <v>26</v>
      </c>
      <c r="AK5" t="s">
        <v>20</v>
      </c>
      <c r="AL5" t="s">
        <v>1</v>
      </c>
      <c r="AN5" t="s">
        <v>20</v>
      </c>
      <c r="AO5" t="s">
        <v>1</v>
      </c>
      <c r="AQ5" t="s">
        <v>20</v>
      </c>
      <c r="AR5" t="s">
        <v>15</v>
      </c>
      <c r="AS5" t="s">
        <v>11</v>
      </c>
    </row>
    <row r="6" spans="1:45" x14ac:dyDescent="0.25">
      <c r="A6" t="s">
        <v>16</v>
      </c>
      <c r="B6" t="s">
        <v>1</v>
      </c>
      <c r="D6" t="s">
        <v>20</v>
      </c>
      <c r="E6" t="s">
        <v>15</v>
      </c>
      <c r="G6" t="s">
        <v>33</v>
      </c>
      <c r="H6" t="s">
        <v>26</v>
      </c>
      <c r="I6" t="s">
        <v>11</v>
      </c>
      <c r="M6" t="s">
        <v>16</v>
      </c>
      <c r="N6" t="s">
        <v>1</v>
      </c>
      <c r="S6" t="s">
        <v>19</v>
      </c>
      <c r="T6" t="s">
        <v>1</v>
      </c>
      <c r="V6" t="s">
        <v>17</v>
      </c>
      <c r="W6" t="s">
        <v>27</v>
      </c>
      <c r="Y6" t="s">
        <v>21</v>
      </c>
      <c r="Z6" t="s">
        <v>1</v>
      </c>
      <c r="AB6" t="s">
        <v>16</v>
      </c>
      <c r="AC6" t="s">
        <v>26</v>
      </c>
      <c r="AE6" t="s">
        <v>16</v>
      </c>
      <c r="AF6" t="s">
        <v>26</v>
      </c>
      <c r="AH6" t="s">
        <v>17</v>
      </c>
      <c r="AI6" t="s">
        <v>27</v>
      </c>
      <c r="AK6" t="s">
        <v>21</v>
      </c>
      <c r="AL6" t="s">
        <v>1</v>
      </c>
      <c r="AN6" t="s">
        <v>20</v>
      </c>
      <c r="AO6" t="s">
        <v>15</v>
      </c>
      <c r="AQ6" t="s">
        <v>14</v>
      </c>
      <c r="AR6" t="s">
        <v>15</v>
      </c>
    </row>
    <row r="7" spans="1:45" x14ac:dyDescent="0.25">
      <c r="A7" t="s">
        <v>19</v>
      </c>
      <c r="B7" t="s">
        <v>1</v>
      </c>
      <c r="D7" t="s">
        <v>17</v>
      </c>
      <c r="E7" t="s">
        <v>26</v>
      </c>
      <c r="G7" t="s">
        <v>30</v>
      </c>
      <c r="H7" t="s">
        <v>26</v>
      </c>
      <c r="M7" t="s">
        <v>21</v>
      </c>
      <c r="N7" t="s">
        <v>1</v>
      </c>
      <c r="S7" t="s">
        <v>21</v>
      </c>
      <c r="T7" t="s">
        <v>1</v>
      </c>
      <c r="V7" t="s">
        <v>19</v>
      </c>
      <c r="W7" t="s">
        <v>28</v>
      </c>
      <c r="AB7" t="s">
        <v>18</v>
      </c>
      <c r="AC7" t="s">
        <v>26</v>
      </c>
      <c r="AE7" t="s">
        <v>18</v>
      </c>
      <c r="AF7" t="s">
        <v>26</v>
      </c>
      <c r="AH7" t="s">
        <v>19</v>
      </c>
      <c r="AI7" t="s">
        <v>28</v>
      </c>
      <c r="AN7" t="s">
        <v>19</v>
      </c>
      <c r="AO7" t="s">
        <v>28</v>
      </c>
      <c r="AQ7" t="s">
        <v>17</v>
      </c>
      <c r="AR7" t="s">
        <v>26</v>
      </c>
    </row>
    <row r="8" spans="1:45" x14ac:dyDescent="0.25">
      <c r="A8" t="s">
        <v>20</v>
      </c>
      <c r="B8" t="s">
        <v>1</v>
      </c>
      <c r="D8" t="s">
        <v>17</v>
      </c>
      <c r="E8" t="s">
        <v>27</v>
      </c>
      <c r="G8" t="s">
        <v>30</v>
      </c>
      <c r="H8" t="s">
        <v>15</v>
      </c>
      <c r="V8" t="s">
        <v>19</v>
      </c>
      <c r="W8" t="s">
        <v>26</v>
      </c>
      <c r="AB8" t="s">
        <v>18</v>
      </c>
      <c r="AC8" t="s">
        <v>26</v>
      </c>
      <c r="AE8" t="s">
        <v>18</v>
      </c>
      <c r="AF8" t="s">
        <v>26</v>
      </c>
      <c r="AH8" t="s">
        <v>29</v>
      </c>
      <c r="AI8" t="s">
        <v>27</v>
      </c>
      <c r="AJ8" t="s">
        <v>11</v>
      </c>
      <c r="AN8" t="s">
        <v>29</v>
      </c>
      <c r="AO8" t="s">
        <v>27</v>
      </c>
      <c r="AP8" t="s">
        <v>11</v>
      </c>
      <c r="AQ8" t="s">
        <v>17</v>
      </c>
      <c r="AR8" t="s">
        <v>26</v>
      </c>
    </row>
    <row r="9" spans="1:45" x14ac:dyDescent="0.25">
      <c r="A9" t="s">
        <v>21</v>
      </c>
      <c r="B9" t="s">
        <v>1</v>
      </c>
      <c r="D9" t="s">
        <v>19</v>
      </c>
      <c r="E9" t="s">
        <v>28</v>
      </c>
      <c r="G9" t="s">
        <v>16</v>
      </c>
      <c r="H9" t="s">
        <v>1</v>
      </c>
      <c r="V9" t="s">
        <v>18</v>
      </c>
      <c r="W9" t="s">
        <v>26</v>
      </c>
      <c r="AB9" t="s">
        <v>30</v>
      </c>
      <c r="AC9" t="s">
        <v>39</v>
      </c>
      <c r="AE9" t="s">
        <v>30</v>
      </c>
      <c r="AF9" t="s">
        <v>39</v>
      </c>
      <c r="AH9" t="s">
        <v>19</v>
      </c>
      <c r="AI9" t="s">
        <v>28</v>
      </c>
      <c r="AJ9" t="s">
        <v>11</v>
      </c>
      <c r="AN9" t="s">
        <v>18</v>
      </c>
      <c r="AO9" t="s">
        <v>28</v>
      </c>
      <c r="AQ9" t="s">
        <v>19</v>
      </c>
      <c r="AR9" t="s">
        <v>26</v>
      </c>
    </row>
    <row r="10" spans="1:45" x14ac:dyDescent="0.25">
      <c r="D10" t="s">
        <v>19</v>
      </c>
      <c r="E10" t="s">
        <v>26</v>
      </c>
      <c r="G10" t="s">
        <v>17</v>
      </c>
      <c r="H10" t="s">
        <v>4</v>
      </c>
      <c r="V10" t="s">
        <v>18</v>
      </c>
      <c r="W10" t="s">
        <v>26</v>
      </c>
      <c r="AB10" t="s">
        <v>17</v>
      </c>
      <c r="AC10" t="s">
        <v>9</v>
      </c>
      <c r="AE10" t="s">
        <v>17</v>
      </c>
      <c r="AF10" t="s">
        <v>9</v>
      </c>
      <c r="AH10" t="s">
        <v>19</v>
      </c>
      <c r="AI10" t="s">
        <v>26</v>
      </c>
      <c r="AN10" t="s">
        <v>18</v>
      </c>
      <c r="AO10" t="s">
        <v>26</v>
      </c>
      <c r="AQ10" t="s">
        <v>19</v>
      </c>
      <c r="AR10" t="s">
        <v>26</v>
      </c>
    </row>
    <row r="11" spans="1:45" x14ac:dyDescent="0.25">
      <c r="D11" t="s">
        <v>29</v>
      </c>
      <c r="E11" t="s">
        <v>26</v>
      </c>
      <c r="F11" t="s">
        <v>11</v>
      </c>
      <c r="G11" t="s">
        <v>18</v>
      </c>
      <c r="H11" t="s">
        <v>15</v>
      </c>
      <c r="I11" t="s">
        <v>11</v>
      </c>
      <c r="V11" t="s">
        <v>29</v>
      </c>
      <c r="W11" t="s">
        <v>27</v>
      </c>
      <c r="AB11" t="s">
        <v>20</v>
      </c>
      <c r="AC11" t="s">
        <v>15</v>
      </c>
      <c r="AE11" t="s">
        <v>20</v>
      </c>
      <c r="AF11" t="s">
        <v>15</v>
      </c>
      <c r="AH11" t="s">
        <v>29</v>
      </c>
      <c r="AI11" t="s">
        <v>26</v>
      </c>
      <c r="AJ11" t="s">
        <v>11</v>
      </c>
      <c r="AN11" t="s">
        <v>16</v>
      </c>
      <c r="AO11" t="s">
        <v>26</v>
      </c>
      <c r="AQ11" t="s">
        <v>18</v>
      </c>
      <c r="AR11" t="s">
        <v>26</v>
      </c>
    </row>
    <row r="12" spans="1:45" x14ac:dyDescent="0.25">
      <c r="D12" t="s">
        <v>19</v>
      </c>
      <c r="E12" t="s">
        <v>26</v>
      </c>
      <c r="F12" t="s">
        <v>11</v>
      </c>
      <c r="G12" t="s">
        <v>20</v>
      </c>
      <c r="H12" t="s">
        <v>1</v>
      </c>
      <c r="I12" t="s">
        <v>11</v>
      </c>
      <c r="V12" t="s">
        <v>29</v>
      </c>
      <c r="W12" t="s">
        <v>28</v>
      </c>
      <c r="X12" t="s">
        <v>11</v>
      </c>
      <c r="AB12" t="s">
        <v>14</v>
      </c>
      <c r="AC12" t="s">
        <v>26</v>
      </c>
      <c r="AE12" t="s">
        <v>18</v>
      </c>
      <c r="AF12" t="s">
        <v>26</v>
      </c>
      <c r="AG12" t="s">
        <v>11</v>
      </c>
      <c r="AH12" t="s">
        <v>19</v>
      </c>
      <c r="AI12" t="s">
        <v>26</v>
      </c>
      <c r="AJ12" t="s">
        <v>11</v>
      </c>
      <c r="AN12" t="s">
        <v>30</v>
      </c>
      <c r="AO12" t="s">
        <v>34</v>
      </c>
      <c r="AQ12" t="s">
        <v>18</v>
      </c>
      <c r="AR12" t="s">
        <v>26</v>
      </c>
    </row>
    <row r="13" spans="1:45" x14ac:dyDescent="0.25">
      <c r="D13" t="s">
        <v>16</v>
      </c>
      <c r="E13" t="s">
        <v>26</v>
      </c>
      <c r="G13" t="s">
        <v>30</v>
      </c>
      <c r="H13" t="s">
        <v>15</v>
      </c>
      <c r="I13" t="s">
        <v>11</v>
      </c>
      <c r="V13" t="s">
        <v>30</v>
      </c>
      <c r="W13" t="s">
        <v>39</v>
      </c>
      <c r="X13" t="s">
        <v>11</v>
      </c>
      <c r="AB13" t="s">
        <v>14</v>
      </c>
      <c r="AC13" t="s">
        <v>15</v>
      </c>
      <c r="AE13" t="s">
        <v>14</v>
      </c>
      <c r="AF13" t="s">
        <v>26</v>
      </c>
      <c r="AH13" t="s">
        <v>16</v>
      </c>
      <c r="AI13" t="s">
        <v>26</v>
      </c>
      <c r="AN13" t="s">
        <v>30</v>
      </c>
      <c r="AO13" t="s">
        <v>15</v>
      </c>
      <c r="AQ13" t="s">
        <v>29</v>
      </c>
      <c r="AR13" t="s">
        <v>26</v>
      </c>
    </row>
    <row r="14" spans="1:45" x14ac:dyDescent="0.25">
      <c r="D14" t="s">
        <v>16</v>
      </c>
      <c r="E14" t="s">
        <v>26</v>
      </c>
      <c r="G14" t="s">
        <v>16</v>
      </c>
      <c r="H14" t="s">
        <v>1</v>
      </c>
      <c r="V14" t="s">
        <v>30</v>
      </c>
      <c r="W14" t="s">
        <v>23</v>
      </c>
      <c r="X14" t="s">
        <v>11</v>
      </c>
      <c r="AB14" t="s">
        <v>16</v>
      </c>
      <c r="AC14" t="s">
        <v>26</v>
      </c>
      <c r="AD14" t="s">
        <v>11</v>
      </c>
      <c r="AE14" t="s">
        <v>14</v>
      </c>
      <c r="AF14" t="s">
        <v>15</v>
      </c>
      <c r="AH14" t="s">
        <v>16</v>
      </c>
      <c r="AI14" t="s">
        <v>26</v>
      </c>
      <c r="AN14" t="s">
        <v>14</v>
      </c>
      <c r="AO14" t="s">
        <v>15</v>
      </c>
      <c r="AP14" t="s">
        <v>11</v>
      </c>
      <c r="AQ14" t="s">
        <v>29</v>
      </c>
      <c r="AR14" t="s">
        <v>26</v>
      </c>
      <c r="AS14" t="s">
        <v>11</v>
      </c>
    </row>
    <row r="15" spans="1:45" x14ac:dyDescent="0.25">
      <c r="D15" t="s">
        <v>30</v>
      </c>
      <c r="E15" t="s">
        <v>26</v>
      </c>
      <c r="G15" t="s">
        <v>20</v>
      </c>
      <c r="H15" t="s">
        <v>1</v>
      </c>
      <c r="V15" t="s">
        <v>16</v>
      </c>
      <c r="W15" t="s">
        <v>1</v>
      </c>
      <c r="AB15" t="s">
        <v>16</v>
      </c>
      <c r="AC15" t="s">
        <v>26</v>
      </c>
      <c r="AD15" t="s">
        <v>11</v>
      </c>
      <c r="AE15" t="s">
        <v>16</v>
      </c>
      <c r="AF15" t="s">
        <v>26</v>
      </c>
      <c r="AG15" t="s">
        <v>11</v>
      </c>
      <c r="AH15" t="s">
        <v>29</v>
      </c>
      <c r="AI15" t="s">
        <v>26</v>
      </c>
      <c r="AN15" t="s">
        <v>20</v>
      </c>
      <c r="AO15" t="s">
        <v>1</v>
      </c>
      <c r="AQ15" t="s">
        <v>30</v>
      </c>
      <c r="AR15" t="s">
        <v>26</v>
      </c>
    </row>
    <row r="16" spans="1:45" x14ac:dyDescent="0.25">
      <c r="D16" t="s">
        <v>30</v>
      </c>
      <c r="E16" t="s">
        <v>26</v>
      </c>
      <c r="G16" t="s">
        <v>17</v>
      </c>
      <c r="H16" t="s">
        <v>9</v>
      </c>
      <c r="V16" t="s">
        <v>16</v>
      </c>
      <c r="W16" t="s">
        <v>1</v>
      </c>
      <c r="AB16" t="s">
        <v>18</v>
      </c>
      <c r="AC16" t="s">
        <v>26</v>
      </c>
      <c r="AD16" t="s">
        <v>11</v>
      </c>
      <c r="AE16" t="s">
        <v>16</v>
      </c>
      <c r="AF16" t="s">
        <v>26</v>
      </c>
      <c r="AG16" t="s">
        <v>11</v>
      </c>
      <c r="AH16" t="s">
        <v>29</v>
      </c>
      <c r="AI16" t="s">
        <v>26</v>
      </c>
      <c r="AN16" t="s">
        <v>17</v>
      </c>
      <c r="AO16" t="s">
        <v>9</v>
      </c>
      <c r="AQ16" t="s">
        <v>30</v>
      </c>
      <c r="AR16" t="s">
        <v>15</v>
      </c>
    </row>
    <row r="17" spans="4:45" x14ac:dyDescent="0.25">
      <c r="D17" t="s">
        <v>18</v>
      </c>
      <c r="E17" t="s">
        <v>26</v>
      </c>
      <c r="G17" t="s">
        <v>18</v>
      </c>
      <c r="H17" t="s">
        <v>9</v>
      </c>
      <c r="I17" t="s">
        <v>11</v>
      </c>
      <c r="V17" t="s">
        <v>14</v>
      </c>
      <c r="W17" t="s">
        <v>23</v>
      </c>
      <c r="X17" t="s">
        <v>11</v>
      </c>
      <c r="AB17" t="s">
        <v>19</v>
      </c>
      <c r="AC17" t="s">
        <v>26</v>
      </c>
      <c r="AE17" t="s">
        <v>17</v>
      </c>
      <c r="AF17" t="s">
        <v>26</v>
      </c>
      <c r="AG17" t="s">
        <v>11</v>
      </c>
      <c r="AH17" t="s">
        <v>18</v>
      </c>
      <c r="AI17" t="s">
        <v>26</v>
      </c>
      <c r="AN17" t="s">
        <v>30</v>
      </c>
      <c r="AO17" t="s">
        <v>23</v>
      </c>
      <c r="AP17" t="s">
        <v>11</v>
      </c>
      <c r="AQ17" t="s">
        <v>16</v>
      </c>
      <c r="AR17" t="s">
        <v>1</v>
      </c>
    </row>
    <row r="18" spans="4:45" x14ac:dyDescent="0.25">
      <c r="D18" t="s">
        <v>18</v>
      </c>
      <c r="E18" t="s">
        <v>26</v>
      </c>
      <c r="G18" t="s">
        <v>19</v>
      </c>
      <c r="H18" t="s">
        <v>1</v>
      </c>
      <c r="V18" t="s">
        <v>17</v>
      </c>
      <c r="W18" t="s">
        <v>4</v>
      </c>
      <c r="AB18" t="s">
        <v>30</v>
      </c>
      <c r="AC18" t="s">
        <v>34</v>
      </c>
      <c r="AE18" t="s">
        <v>18</v>
      </c>
      <c r="AF18" t="s">
        <v>26</v>
      </c>
      <c r="AG18" t="s">
        <v>11</v>
      </c>
      <c r="AH18" t="s">
        <v>18</v>
      </c>
      <c r="AI18" t="s">
        <v>26</v>
      </c>
      <c r="AN18" t="s">
        <v>20</v>
      </c>
      <c r="AO18" t="s">
        <v>1</v>
      </c>
      <c r="AP18" t="s">
        <v>11</v>
      </c>
      <c r="AQ18" t="s">
        <v>16</v>
      </c>
      <c r="AR18" t="s">
        <v>1</v>
      </c>
    </row>
    <row r="19" spans="4:45" x14ac:dyDescent="0.25">
      <c r="D19" t="s">
        <v>17</v>
      </c>
      <c r="E19" t="s">
        <v>26</v>
      </c>
      <c r="F19" t="s">
        <v>11</v>
      </c>
      <c r="G19" t="s">
        <v>21</v>
      </c>
      <c r="H19" t="s">
        <v>1</v>
      </c>
      <c r="V19" t="s">
        <v>17</v>
      </c>
      <c r="W19" t="s">
        <v>1</v>
      </c>
      <c r="AB19" t="s">
        <v>21</v>
      </c>
      <c r="AC19" t="s">
        <v>1</v>
      </c>
      <c r="AE19" t="s">
        <v>19</v>
      </c>
      <c r="AF19" t="s">
        <v>26</v>
      </c>
      <c r="AH19" t="s">
        <v>17</v>
      </c>
      <c r="AI19" t="s">
        <v>26</v>
      </c>
      <c r="AN19" t="s">
        <v>16</v>
      </c>
      <c r="AO19" t="s">
        <v>39</v>
      </c>
      <c r="AQ19" t="s">
        <v>17</v>
      </c>
      <c r="AR19" t="s">
        <v>9</v>
      </c>
    </row>
    <row r="20" spans="4:45" x14ac:dyDescent="0.25">
      <c r="D20" t="s">
        <v>29</v>
      </c>
      <c r="E20" t="s">
        <v>26</v>
      </c>
      <c r="V20" t="s">
        <v>18</v>
      </c>
      <c r="W20" t="s">
        <v>23</v>
      </c>
      <c r="X20" t="s">
        <v>11</v>
      </c>
      <c r="AE20" t="s">
        <v>30</v>
      </c>
      <c r="AF20" t="s">
        <v>34</v>
      </c>
      <c r="AH20" t="s">
        <v>18</v>
      </c>
      <c r="AI20" t="s">
        <v>26</v>
      </c>
      <c r="AJ20" t="s">
        <v>11</v>
      </c>
      <c r="AN20" t="s">
        <v>14</v>
      </c>
      <c r="AO20" t="s">
        <v>15</v>
      </c>
      <c r="AP20" t="s">
        <v>11</v>
      </c>
      <c r="AQ20" t="s">
        <v>17</v>
      </c>
      <c r="AR20" t="s">
        <v>1</v>
      </c>
    </row>
    <row r="21" spans="4:45" x14ac:dyDescent="0.25">
      <c r="D21" t="s">
        <v>17</v>
      </c>
      <c r="E21" t="s">
        <v>26</v>
      </c>
      <c r="V21" t="s">
        <v>20</v>
      </c>
      <c r="W21" t="s">
        <v>40</v>
      </c>
      <c r="AE21" t="s">
        <v>21</v>
      </c>
      <c r="AF21" t="s">
        <v>1</v>
      </c>
      <c r="AH21" t="s">
        <v>30</v>
      </c>
      <c r="AI21" t="s">
        <v>34</v>
      </c>
      <c r="AN21" t="s">
        <v>16</v>
      </c>
      <c r="AO21" t="s">
        <v>39</v>
      </c>
      <c r="AP21" t="s">
        <v>11</v>
      </c>
      <c r="AQ21" t="s">
        <v>19</v>
      </c>
      <c r="AR21" t="s">
        <v>15</v>
      </c>
    </row>
    <row r="22" spans="4:45" x14ac:dyDescent="0.25">
      <c r="D22" t="s">
        <v>20</v>
      </c>
      <c r="E22" t="s">
        <v>26</v>
      </c>
      <c r="V22" t="s">
        <v>16</v>
      </c>
      <c r="W22" t="s">
        <v>40</v>
      </c>
      <c r="AH22" t="s">
        <v>30</v>
      </c>
      <c r="AI22" t="s">
        <v>4</v>
      </c>
      <c r="AN22" t="s">
        <v>30</v>
      </c>
      <c r="AO22" t="s">
        <v>4</v>
      </c>
      <c r="AQ22" t="s">
        <v>19</v>
      </c>
      <c r="AR22" t="s">
        <v>26</v>
      </c>
    </row>
    <row r="23" spans="4:45" x14ac:dyDescent="0.25">
      <c r="D23" t="s">
        <v>18</v>
      </c>
      <c r="E23" t="s">
        <v>26</v>
      </c>
      <c r="V23" t="s">
        <v>17</v>
      </c>
      <c r="W23" t="s">
        <v>40</v>
      </c>
      <c r="AH23" t="s">
        <v>20</v>
      </c>
      <c r="AI23" t="s">
        <v>1</v>
      </c>
      <c r="AJ23" t="s">
        <v>11</v>
      </c>
      <c r="AN23" t="s">
        <v>14</v>
      </c>
      <c r="AO23" t="s">
        <v>15</v>
      </c>
      <c r="AP23" t="s">
        <v>11</v>
      </c>
      <c r="AQ23" t="s">
        <v>18</v>
      </c>
      <c r="AR23" t="s">
        <v>26</v>
      </c>
    </row>
    <row r="24" spans="4:45" x14ac:dyDescent="0.25">
      <c r="D24" t="s">
        <v>18</v>
      </c>
      <c r="E24" t="s">
        <v>34</v>
      </c>
      <c r="V24" t="s">
        <v>21</v>
      </c>
      <c r="W24" t="s">
        <v>40</v>
      </c>
      <c r="AH24" t="s">
        <v>30</v>
      </c>
      <c r="AI24" t="s">
        <v>23</v>
      </c>
      <c r="AJ24" t="s">
        <v>11</v>
      </c>
      <c r="AN24" t="s">
        <v>19</v>
      </c>
      <c r="AO24" t="s">
        <v>15</v>
      </c>
      <c r="AQ24" t="s">
        <v>18</v>
      </c>
      <c r="AR24" t="s">
        <v>26</v>
      </c>
    </row>
    <row r="25" spans="4:45" x14ac:dyDescent="0.25">
      <c r="D25" t="s">
        <v>17</v>
      </c>
      <c r="E25" t="s">
        <v>15</v>
      </c>
      <c r="AH25" t="s">
        <v>14</v>
      </c>
      <c r="AI25" t="s">
        <v>23</v>
      </c>
      <c r="AJ25" t="s">
        <v>11</v>
      </c>
      <c r="AN25" t="s">
        <v>19</v>
      </c>
      <c r="AO25" t="s">
        <v>26</v>
      </c>
      <c r="AQ25" t="s">
        <v>29</v>
      </c>
      <c r="AR25" t="s">
        <v>39</v>
      </c>
    </row>
    <row r="26" spans="4:45" x14ac:dyDescent="0.25">
      <c r="D26" t="s">
        <v>29</v>
      </c>
      <c r="E26" t="s">
        <v>4</v>
      </c>
      <c r="AH26" t="s">
        <v>16</v>
      </c>
      <c r="AI26" t="s">
        <v>1</v>
      </c>
      <c r="AJ26" t="s">
        <v>11</v>
      </c>
      <c r="AN26" t="s">
        <v>17</v>
      </c>
      <c r="AO26" t="s">
        <v>26</v>
      </c>
      <c r="AQ26" t="s">
        <v>19</v>
      </c>
      <c r="AR26" t="s">
        <v>15</v>
      </c>
    </row>
    <row r="27" spans="4:45" x14ac:dyDescent="0.25">
      <c r="D27" t="s">
        <v>17</v>
      </c>
      <c r="E27" t="s">
        <v>1</v>
      </c>
      <c r="AH27" t="s">
        <v>14</v>
      </c>
      <c r="AI27" t="s">
        <v>23</v>
      </c>
      <c r="AJ27" t="s">
        <v>11</v>
      </c>
      <c r="AN27" t="s">
        <v>20</v>
      </c>
      <c r="AO27" t="s">
        <v>26</v>
      </c>
      <c r="AQ27" t="s">
        <v>14</v>
      </c>
      <c r="AR27" t="s">
        <v>26</v>
      </c>
    </row>
    <row r="28" spans="4:45" x14ac:dyDescent="0.25">
      <c r="D28" t="s">
        <v>21</v>
      </c>
      <c r="E28" t="s">
        <v>1</v>
      </c>
      <c r="AH28" t="s">
        <v>20</v>
      </c>
      <c r="AI28" t="s">
        <v>1</v>
      </c>
      <c r="AN28" t="s">
        <v>20</v>
      </c>
      <c r="AO28" t="s">
        <v>26</v>
      </c>
      <c r="AQ28" t="s">
        <v>16</v>
      </c>
      <c r="AR28" t="s">
        <v>26</v>
      </c>
      <c r="AS28" t="s">
        <v>11</v>
      </c>
    </row>
    <row r="29" spans="4:45" x14ac:dyDescent="0.25">
      <c r="AH29" t="s">
        <v>16</v>
      </c>
      <c r="AI29" t="s">
        <v>1</v>
      </c>
      <c r="AN29" t="s">
        <v>16</v>
      </c>
      <c r="AO29" t="s">
        <v>26</v>
      </c>
      <c r="AQ29" t="s">
        <v>20</v>
      </c>
      <c r="AR29" t="s">
        <v>26</v>
      </c>
    </row>
    <row r="30" spans="4:45" x14ac:dyDescent="0.25">
      <c r="AH30" t="s">
        <v>14</v>
      </c>
      <c r="AI30" t="s">
        <v>23</v>
      </c>
      <c r="AJ30" t="s">
        <v>11</v>
      </c>
      <c r="AN30" t="s">
        <v>16</v>
      </c>
      <c r="AO30" t="s">
        <v>26</v>
      </c>
      <c r="AQ30" t="s">
        <v>30</v>
      </c>
      <c r="AR30" t="s">
        <v>26</v>
      </c>
      <c r="AS30" t="s">
        <v>11</v>
      </c>
    </row>
    <row r="31" spans="4:45" x14ac:dyDescent="0.25">
      <c r="AH31" t="s">
        <v>16</v>
      </c>
      <c r="AI31" t="s">
        <v>1</v>
      </c>
      <c r="AJ31" t="s">
        <v>11</v>
      </c>
      <c r="AN31" t="s">
        <v>14</v>
      </c>
      <c r="AO31" t="s">
        <v>26</v>
      </c>
      <c r="AP31" t="s">
        <v>11</v>
      </c>
      <c r="AQ31" t="s">
        <v>20</v>
      </c>
      <c r="AR31" t="s">
        <v>26</v>
      </c>
      <c r="AS31" t="s">
        <v>11</v>
      </c>
    </row>
    <row r="32" spans="4:45" x14ac:dyDescent="0.25">
      <c r="AH32" t="s">
        <v>20</v>
      </c>
      <c r="AI32" t="s">
        <v>15</v>
      </c>
      <c r="AJ32" t="s">
        <v>62</v>
      </c>
      <c r="AN32" t="s">
        <v>16</v>
      </c>
      <c r="AO32" t="s">
        <v>26</v>
      </c>
      <c r="AP32" t="s">
        <v>11</v>
      </c>
      <c r="AQ32" t="s">
        <v>29</v>
      </c>
      <c r="AR32" t="s">
        <v>34</v>
      </c>
    </row>
    <row r="33" spans="34:44" x14ac:dyDescent="0.25">
      <c r="AH33" t="s">
        <v>19</v>
      </c>
      <c r="AI33" t="s">
        <v>40</v>
      </c>
      <c r="AN33" t="s">
        <v>29</v>
      </c>
      <c r="AO33" t="s">
        <v>26</v>
      </c>
      <c r="AQ33" t="s">
        <v>21</v>
      </c>
      <c r="AR33" t="s">
        <v>1</v>
      </c>
    </row>
    <row r="34" spans="34:44" x14ac:dyDescent="0.25">
      <c r="AH34" t="s">
        <v>21</v>
      </c>
      <c r="AI34" t="s">
        <v>40</v>
      </c>
      <c r="AN34" t="s">
        <v>29</v>
      </c>
      <c r="AO34" t="s">
        <v>26</v>
      </c>
    </row>
    <row r="35" spans="34:44" x14ac:dyDescent="0.25">
      <c r="AN35" t="s">
        <v>30</v>
      </c>
      <c r="AO35" t="s">
        <v>34</v>
      </c>
    </row>
    <row r="36" spans="34:44" x14ac:dyDescent="0.25">
      <c r="AN36" t="s">
        <v>21</v>
      </c>
      <c r="AO36" t="s">
        <v>1</v>
      </c>
    </row>
  </sheetData>
  <mergeCells count="15">
    <mergeCell ref="AK1:AM1"/>
    <mergeCell ref="AN1:AP1"/>
    <mergeCell ref="AQ1:AS1"/>
    <mergeCell ref="AH1:AJ1"/>
    <mergeCell ref="S1:U1"/>
    <mergeCell ref="V1:X1"/>
    <mergeCell ref="Y1:AA1"/>
    <mergeCell ref="AB1:AD1"/>
    <mergeCell ref="AE1:AG1"/>
    <mergeCell ref="P1:R1"/>
    <mergeCell ref="A1:C1"/>
    <mergeCell ref="D1:F1"/>
    <mergeCell ref="G1:I1"/>
    <mergeCell ref="J1:L1"/>
    <mergeCell ref="M1:O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topLeftCell="N1" workbookViewId="0">
      <selection activeCell="U8" sqref="U8"/>
    </sheetView>
  </sheetViews>
  <sheetFormatPr baseColWidth="10" defaultRowHeight="15" x14ac:dyDescent="0.25"/>
  <cols>
    <col min="1" max="1" width="14.7109375" customWidth="1"/>
  </cols>
  <sheetData>
    <row r="1" spans="1:52" s="3" customFormat="1" x14ac:dyDescent="0.25">
      <c r="A1" s="3" t="s">
        <v>64</v>
      </c>
    </row>
    <row r="2" spans="1:52" x14ac:dyDescent="0.25">
      <c r="A2" t="s">
        <v>87</v>
      </c>
      <c r="B2" s="7" t="str">
        <f>Thermometre!A1</f>
        <v>Alexis</v>
      </c>
      <c r="C2" s="7"/>
      <c r="D2" s="7"/>
      <c r="E2" s="7" t="str">
        <f>Thermometre!D1</f>
        <v>Bem</v>
      </c>
      <c r="F2" s="7"/>
      <c r="G2" s="7"/>
      <c r="H2" s="7" t="str">
        <f>Thermometre!G1</f>
        <v>Blanche (tentative 1)</v>
      </c>
      <c r="I2" s="7"/>
      <c r="J2" s="7"/>
      <c r="K2" s="7" t="str">
        <f>Thermometre!J1</f>
        <v>Blanche (tentative 2)</v>
      </c>
      <c r="L2" s="7"/>
      <c r="M2" s="7"/>
      <c r="N2" s="7" t="str">
        <f>Thermometre!M1</f>
        <v>Blanche (tentative 3)</v>
      </c>
      <c r="O2" s="7"/>
      <c r="P2" s="7"/>
      <c r="Q2" s="7" t="str">
        <f>Thermometre!P1</f>
        <v>Blanche (tentative 4)</v>
      </c>
      <c r="R2" s="7"/>
      <c r="S2" s="7"/>
      <c r="T2" s="7" t="str">
        <f>Thermometre!S1</f>
        <v>Julie</v>
      </c>
      <c r="U2" s="7"/>
      <c r="V2" s="7"/>
      <c r="W2" s="7" t="str">
        <f>Thermometre!V1</f>
        <v>Kevser (tentative 1)</v>
      </c>
      <c r="X2" s="7"/>
      <c r="Y2" s="7"/>
      <c r="Z2" s="7" t="str">
        <f>Thermometre!Y1</f>
        <v>Kevser (tentative 2)</v>
      </c>
      <c r="AA2" s="7"/>
      <c r="AB2" s="7"/>
      <c r="AC2" s="7" t="str">
        <f>Thermometre!AB1</f>
        <v>Manel (tentative 1)</v>
      </c>
      <c r="AD2" s="7"/>
      <c r="AE2" s="7"/>
      <c r="AF2" s="7" t="str">
        <f>Thermometre!AE1</f>
        <v>Manel (tentative 2)</v>
      </c>
      <c r="AG2" s="7"/>
      <c r="AH2" s="7"/>
      <c r="AI2" s="7" t="str">
        <f>Thermometre!AH1</f>
        <v>Nabila (tentative 1)</v>
      </c>
      <c r="AJ2" s="7"/>
      <c r="AK2" s="7"/>
      <c r="AL2" s="7" t="str">
        <f>Thermometre!AK1</f>
        <v>Nabila (tentative 2)</v>
      </c>
      <c r="AM2" s="7"/>
      <c r="AN2" s="7"/>
      <c r="AO2" s="7" t="str">
        <f>Thermometre!AN1</f>
        <v>Salwa</v>
      </c>
      <c r="AP2" s="7"/>
      <c r="AQ2" s="7"/>
      <c r="AR2" s="7" t="str">
        <f>Thermometre!AQ1</f>
        <v>Vivianier</v>
      </c>
      <c r="AS2" s="7"/>
      <c r="AT2" s="7"/>
      <c r="AU2" s="1"/>
      <c r="AV2" s="1"/>
      <c r="AW2" s="1"/>
      <c r="AX2" s="1"/>
      <c r="AY2" s="1"/>
      <c r="AZ2" s="1"/>
    </row>
    <row r="3" spans="1:52" x14ac:dyDescent="0.25">
      <c r="A3">
        <f>AnalyseMurDeGlace!A3</f>
        <v>1</v>
      </c>
      <c r="B3" t="str">
        <f>AnalyseMurDeGlace!B3</f>
        <v>correcte</v>
      </c>
      <c r="C3">
        <f>COUNTIF(Thermometre!B$2:B$100,$B3)</f>
        <v>5</v>
      </c>
      <c r="D3">
        <f t="array" ref="D3">SUM((Thermometre!B$2:B$100=$B3)*(Thermometre!C$2:C$100="deja-vu"))</f>
        <v>0</v>
      </c>
      <c r="E3" t="str">
        <f>B3</f>
        <v>correcte</v>
      </c>
      <c r="F3">
        <f>COUNTIF(Thermometre!E$2:E$100,$B3)</f>
        <v>4</v>
      </c>
      <c r="G3">
        <f t="array" ref="G3">SUM((Thermometre!E$2:E$100=$B3)*(Thermometre!F$2:F$100="deja-vu"))</f>
        <v>0</v>
      </c>
      <c r="H3" t="str">
        <f t="shared" ref="H3:H18" si="0">E3</f>
        <v>correcte</v>
      </c>
      <c r="I3">
        <f>COUNTIF(Thermometre!H$2:H$100,$B3)</f>
        <v>7</v>
      </c>
      <c r="J3">
        <f t="array" ref="J3">SUM((Thermometre!H$2:H$100=$B3)*(Thermometre!I$2:I$100="deja-vu"))</f>
        <v>1</v>
      </c>
      <c r="K3" t="str">
        <f t="shared" ref="K3:K18" si="1">H3</f>
        <v>correcte</v>
      </c>
      <c r="L3">
        <f>COUNTIF(Thermometre!K$2:K$100,$B3)</f>
        <v>4</v>
      </c>
      <c r="M3">
        <f t="array" ref="M3">SUM((Thermometre!K$2:K$100=$B3)*(Thermometre!L$2:L$100="deja-vu"))</f>
        <v>0</v>
      </c>
      <c r="N3" t="str">
        <f t="shared" ref="N3:N18" si="2">K3</f>
        <v>correcte</v>
      </c>
      <c r="O3">
        <f>COUNTIF(Thermometre!N$2:N$100,$B3)</f>
        <v>4</v>
      </c>
      <c r="P3">
        <f t="array" ref="P3">SUM((Thermometre!N$2:N$100=$B3)*(Thermometre!O$2:O$100="deja-vu"))</f>
        <v>0</v>
      </c>
      <c r="Q3" t="str">
        <f t="shared" ref="Q3:Q18" si="3">N3</f>
        <v>correcte</v>
      </c>
      <c r="R3">
        <f>COUNTIF(Thermometre!Q$2:Q$100,$B3)</f>
        <v>4</v>
      </c>
      <c r="S3">
        <f t="array" ref="S3">SUM((Thermometre!Q$2:Q$100=$B3)*(Thermometre!R$2:R$100="deja-vu"))</f>
        <v>0</v>
      </c>
      <c r="T3" t="str">
        <f t="shared" ref="T3:T18" si="4">Q3</f>
        <v>correcte</v>
      </c>
      <c r="U3">
        <f>COUNTIF(Thermometre!T$2:T$100,$B3)</f>
        <v>4</v>
      </c>
      <c r="V3">
        <f t="array" ref="V3">SUM((Thermometre!T$2:T$100=$B3)*(Thermometre!U$2:U$100="deja-vu"))</f>
        <v>0</v>
      </c>
      <c r="W3" t="str">
        <f t="shared" ref="W3:W18" si="5">T3</f>
        <v>correcte</v>
      </c>
      <c r="X3">
        <f>COUNTIF(Thermometre!W$2:W$100,$B3)</f>
        <v>4</v>
      </c>
      <c r="Y3">
        <f t="array" ref="Y3">SUM((Thermometre!W$2:W$100=$B3)*(Thermometre!X$2:X$100="deja-vu"))</f>
        <v>0</v>
      </c>
      <c r="Z3" t="str">
        <f t="shared" ref="Z3:Z18" si="6">W3</f>
        <v>correcte</v>
      </c>
      <c r="AA3">
        <f>COUNTIF(Thermometre!Z$2:Z$100,$B3)</f>
        <v>4</v>
      </c>
      <c r="AB3">
        <f t="array" ref="AB3">SUM((Thermometre!Z$2:Z$100=$B3)*(Thermometre!AA$2:AA$100="deja-vu"))</f>
        <v>0</v>
      </c>
      <c r="AC3" t="str">
        <f t="shared" ref="AC3:AC18" si="7">Z3</f>
        <v>correcte</v>
      </c>
      <c r="AD3">
        <f>COUNTIF(Thermometre!AC$2:AC$100,$B3)</f>
        <v>3</v>
      </c>
      <c r="AE3">
        <f t="array" ref="AE3">SUM((Thermometre!AC$2:AC$100=$B3)*(Thermometre!AD$2:AD$100="deja-vu"))</f>
        <v>0</v>
      </c>
      <c r="AF3" t="str">
        <f t="shared" ref="AF3:AF18" si="8">AC3</f>
        <v>correcte</v>
      </c>
      <c r="AG3">
        <f>COUNTIF(Thermometre!AF$2:AF$100,$B3)</f>
        <v>3</v>
      </c>
      <c r="AH3">
        <f t="array" ref="AH3">SUM((Thermometre!AF$2:AF$100=$B3)*(Thermometre!AG$2:AG$100="deja-vu"))</f>
        <v>0</v>
      </c>
      <c r="AI3" t="str">
        <f t="shared" ref="AI3:AI18" si="9">AF3</f>
        <v>correcte</v>
      </c>
      <c r="AJ3">
        <f>COUNTIF(Thermometre!AI$2:AI$100,$B3)</f>
        <v>6</v>
      </c>
      <c r="AK3">
        <f t="array" ref="AK3">SUM((Thermometre!AI$2:AI$100=$B3)*(Thermometre!AJ$2:AJ$100="deja-vu"))</f>
        <v>3</v>
      </c>
      <c r="AL3" t="str">
        <f t="shared" ref="AL3:AL18" si="10">AI3</f>
        <v>correcte</v>
      </c>
      <c r="AM3">
        <f>COUNTIF(Thermometre!AL$2:AL$100,$B3)</f>
        <v>4</v>
      </c>
      <c r="AN3">
        <f t="array" ref="AN3">SUM((Thermometre!AL$2:AL$100=$B3)*(Thermometre!AM$2:AM$100="deja-vu"))</f>
        <v>0</v>
      </c>
      <c r="AO3" t="str">
        <f t="shared" ref="AO3:AO18" si="11">AL3</f>
        <v>correcte</v>
      </c>
      <c r="AP3">
        <f>COUNTIF(Thermometre!AO$2:AO$100,$B3)</f>
        <v>5</v>
      </c>
      <c r="AQ3">
        <f t="array" ref="AQ3">SUM((Thermometre!AO$2:AO$100=$B3)*(Thermometre!AP$2:AP$100="deja-vu"))</f>
        <v>1</v>
      </c>
      <c r="AR3" t="str">
        <f t="shared" ref="AR3:AR18" si="12">AO3</f>
        <v>correcte</v>
      </c>
      <c r="AS3">
        <f>COUNTIF(Thermometre!AR$2:AR$100,$B3)</f>
        <v>5</v>
      </c>
      <c r="AT3">
        <f t="array" ref="AT3">SUM((Thermometre!AR$2:AR$100=$B3)*(Thermometre!AS$2:AS$100="deja-vu"))</f>
        <v>0</v>
      </c>
    </row>
    <row r="4" spans="1:52" x14ac:dyDescent="0.25">
      <c r="A4">
        <f>AnalyseMurDeGlace!A4</f>
        <v>0.9</v>
      </c>
      <c r="B4" t="str">
        <f>AnalyseMurDeGlace!B4</f>
        <v>equivalente</v>
      </c>
      <c r="C4">
        <f>COUNTIF(Thermometre!B$2:B$100,$B4)</f>
        <v>0</v>
      </c>
      <c r="D4">
        <f t="array" ref="D4">SUM((Thermometre!B$2:B$100=$B4)*(Thermometre!C$2:C$100="deja-vu"))</f>
        <v>0</v>
      </c>
      <c r="E4" t="str">
        <f t="shared" ref="E4:E18" si="13">B4</f>
        <v>equivalente</v>
      </c>
      <c r="F4">
        <f>COUNTIF(Thermometre!E$2:E$100,$B4)</f>
        <v>0</v>
      </c>
      <c r="G4">
        <f t="array" ref="G4">SUM((Thermometre!E$2:E$100=$B4)*(Thermometre!F$2:F$100="deja-vu"))</f>
        <v>0</v>
      </c>
      <c r="H4" t="str">
        <f t="shared" si="0"/>
        <v>equivalente</v>
      </c>
      <c r="I4">
        <f>COUNTIF(Thermometre!H$2:H$100,$B4)</f>
        <v>0</v>
      </c>
      <c r="J4">
        <f t="array" ref="J4">SUM((Thermometre!H$2:H$100=$B4)*(Thermometre!I$2:I$100="deja-vu"))</f>
        <v>0</v>
      </c>
      <c r="K4" t="str">
        <f t="shared" si="1"/>
        <v>equivalente</v>
      </c>
      <c r="L4">
        <f>COUNTIF(Thermometre!K$2:K$100,$B4)</f>
        <v>0</v>
      </c>
      <c r="M4">
        <f t="array" ref="M4">SUM((Thermometre!K$2:K$100=$B4)*(Thermometre!L$2:L$100="deja-vu"))</f>
        <v>0</v>
      </c>
      <c r="N4" t="str">
        <f t="shared" si="2"/>
        <v>equivalente</v>
      </c>
      <c r="O4">
        <f>COUNTIF(Thermometre!N$2:N$100,$B4)</f>
        <v>0</v>
      </c>
      <c r="P4">
        <f t="array" ref="P4">SUM((Thermometre!N$2:N$100=$B4)*(Thermometre!O$2:O$100="deja-vu"))</f>
        <v>0</v>
      </c>
      <c r="Q4" t="str">
        <f t="shared" si="3"/>
        <v>equivalente</v>
      </c>
      <c r="R4">
        <f>COUNTIF(Thermometre!Q$2:Q$100,$B4)</f>
        <v>0</v>
      </c>
      <c r="S4">
        <f t="array" ref="S4">SUM((Thermometre!Q$2:Q$100=$B4)*(Thermometre!R$2:R$100="deja-vu"))</f>
        <v>0</v>
      </c>
      <c r="T4" t="str">
        <f t="shared" si="4"/>
        <v>equivalente</v>
      </c>
      <c r="U4">
        <f>COUNTIF(Thermometre!T$2:T$100,$B4)</f>
        <v>0</v>
      </c>
      <c r="V4">
        <f t="array" ref="V4">SUM((Thermometre!T$2:T$100=$B4)*(Thermometre!U$2:U$100="deja-vu"))</f>
        <v>0</v>
      </c>
      <c r="W4" t="str">
        <f t="shared" si="5"/>
        <v>equivalente</v>
      </c>
      <c r="X4">
        <f>COUNTIF(Thermometre!W$2:W$100,$B4)</f>
        <v>0</v>
      </c>
      <c r="Y4">
        <f t="array" ref="Y4">SUM((Thermometre!W$2:W$100=$B4)*(Thermometre!X$2:X$100="deja-vu"))</f>
        <v>0</v>
      </c>
      <c r="Z4" t="str">
        <f t="shared" si="6"/>
        <v>equivalente</v>
      </c>
      <c r="AA4">
        <f>COUNTIF(Thermometre!Z$2:Z$100,$B4)</f>
        <v>0</v>
      </c>
      <c r="AB4">
        <f t="array" ref="AB4">SUM((Thermometre!Z$2:Z$100=$B4)*(Thermometre!AA$2:AA$100="deja-vu"))</f>
        <v>0</v>
      </c>
      <c r="AC4" t="str">
        <f t="shared" si="7"/>
        <v>equivalente</v>
      </c>
      <c r="AD4">
        <f>COUNTIF(Thermometre!AC$2:AC$100,$B4)</f>
        <v>0</v>
      </c>
      <c r="AE4">
        <f t="array" ref="AE4">SUM((Thermometre!AC$2:AC$100=$B4)*(Thermometre!AD$2:AD$100="deja-vu"))</f>
        <v>0</v>
      </c>
      <c r="AF4" t="str">
        <f t="shared" si="8"/>
        <v>equivalente</v>
      </c>
      <c r="AG4">
        <f>COUNTIF(Thermometre!AF$2:AF$100,$B4)</f>
        <v>0</v>
      </c>
      <c r="AH4">
        <f t="array" ref="AH4">SUM((Thermometre!AF$2:AF$100=$B4)*(Thermometre!AG$2:AG$100="deja-vu"))</f>
        <v>0</v>
      </c>
      <c r="AI4" t="str">
        <f t="shared" si="9"/>
        <v>equivalente</v>
      </c>
      <c r="AJ4">
        <f>COUNTIF(Thermometre!AI$2:AI$100,$B4)</f>
        <v>0</v>
      </c>
      <c r="AK4">
        <f t="array" ref="AK4">SUM((Thermometre!AI$2:AI$100=$B4)*(Thermometre!AJ$2:AJ$100="deja-vu"))</f>
        <v>0</v>
      </c>
      <c r="AL4" t="str">
        <f t="shared" si="10"/>
        <v>equivalente</v>
      </c>
      <c r="AM4">
        <f>COUNTIF(Thermometre!AL$2:AL$100,$B4)</f>
        <v>0</v>
      </c>
      <c r="AN4">
        <f t="array" ref="AN4">SUM((Thermometre!AL$2:AL$100=$B4)*(Thermometre!AM$2:AM$100="deja-vu"))</f>
        <v>0</v>
      </c>
      <c r="AO4" t="str">
        <f t="shared" si="11"/>
        <v>equivalente</v>
      </c>
      <c r="AP4">
        <f>COUNTIF(Thermometre!AO$2:AO$100,$B4)</f>
        <v>0</v>
      </c>
      <c r="AQ4">
        <f t="array" ref="AQ4">SUM((Thermometre!AO$2:AO$100=$B4)*(Thermometre!AP$2:AP$100="deja-vu"))</f>
        <v>0</v>
      </c>
      <c r="AR4" t="str">
        <f t="shared" si="12"/>
        <v>equivalente</v>
      </c>
      <c r="AS4">
        <f>COUNTIF(Thermometre!AR$2:AR$100,$B4)</f>
        <v>0</v>
      </c>
      <c r="AT4">
        <f t="array" ref="AT4">SUM((Thermometre!AR$2:AR$100=$B4)*(Thermometre!AS$2:AS$100="deja-vu"))</f>
        <v>0</v>
      </c>
    </row>
    <row r="5" spans="1:52" x14ac:dyDescent="0.25">
      <c r="A5">
        <f>AnalyseMurDeGlace!A5</f>
        <v>0.9</v>
      </c>
      <c r="B5" t="str">
        <f>AnalyseMurDeGlace!B5</f>
        <v>saut-avant</v>
      </c>
      <c r="C5">
        <f>COUNTIF(Thermometre!B$2:B$100,$B5)</f>
        <v>0</v>
      </c>
      <c r="D5">
        <f t="array" ref="D5">SUM((Thermometre!B$2:B$100=$B5)*(Thermometre!C$2:C$100="deja-vu"))</f>
        <v>0</v>
      </c>
      <c r="E5" t="str">
        <f t="shared" si="13"/>
        <v>saut-avant</v>
      </c>
      <c r="F5">
        <f>COUNTIF(Thermometre!E$2:E$100,$B5)</f>
        <v>1</v>
      </c>
      <c r="G5">
        <f t="array" ref="G5">SUM((Thermometre!E$2:E$100=$B5)*(Thermometre!F$2:F$100="deja-vu"))</f>
        <v>0</v>
      </c>
      <c r="H5" t="str">
        <f t="shared" si="0"/>
        <v>saut-avant</v>
      </c>
      <c r="I5">
        <f>COUNTIF(Thermometre!H$2:H$100,$B5)</f>
        <v>0</v>
      </c>
      <c r="J5">
        <f t="array" ref="J5">SUM((Thermometre!H$2:H$100=$B5)*(Thermometre!I$2:I$100="deja-vu"))</f>
        <v>0</v>
      </c>
      <c r="K5" t="str">
        <f t="shared" si="1"/>
        <v>saut-avant</v>
      </c>
      <c r="L5">
        <f>COUNTIF(Thermometre!K$2:K$100,$B5)</f>
        <v>0</v>
      </c>
      <c r="M5">
        <f t="array" ref="M5">SUM((Thermometre!K$2:K$100=$B5)*(Thermometre!L$2:L$100="deja-vu"))</f>
        <v>0</v>
      </c>
      <c r="N5" t="str">
        <f t="shared" si="2"/>
        <v>saut-avant</v>
      </c>
      <c r="O5">
        <f>COUNTIF(Thermometre!N$2:N$100,$B5)</f>
        <v>1</v>
      </c>
      <c r="P5">
        <f t="array" ref="P5">SUM((Thermometre!N$2:N$100=$B5)*(Thermometre!O$2:O$100="deja-vu"))</f>
        <v>0</v>
      </c>
      <c r="Q5" t="str">
        <f t="shared" si="3"/>
        <v>saut-avant</v>
      </c>
      <c r="R5">
        <f>COUNTIF(Thermometre!Q$2:Q$100,$B5)</f>
        <v>0</v>
      </c>
      <c r="S5">
        <f t="array" ref="S5">SUM((Thermometre!Q$2:Q$100=$B5)*(Thermometre!R$2:R$100="deja-vu"))</f>
        <v>0</v>
      </c>
      <c r="T5" t="str">
        <f t="shared" si="4"/>
        <v>saut-avant</v>
      </c>
      <c r="U5">
        <f>COUNTIF(Thermometre!T$2:T$100,$B5)</f>
        <v>0</v>
      </c>
      <c r="V5">
        <f t="array" ref="V5">SUM((Thermometre!T$2:T$100=$B5)*(Thermometre!U$2:U$100="deja-vu"))</f>
        <v>0</v>
      </c>
      <c r="W5" t="str">
        <f t="shared" si="5"/>
        <v>saut-avant</v>
      </c>
      <c r="X5">
        <f>COUNTIF(Thermometre!W$2:W$100,$B5)</f>
        <v>0</v>
      </c>
      <c r="Y5">
        <f t="array" ref="Y5">SUM((Thermometre!W$2:W$100=$B5)*(Thermometre!X$2:X$100="deja-vu"))</f>
        <v>0</v>
      </c>
      <c r="Z5" t="str">
        <f t="shared" si="6"/>
        <v>saut-avant</v>
      </c>
      <c r="AA5">
        <f>COUNTIF(Thermometre!Z$2:Z$100,$B5)</f>
        <v>0</v>
      </c>
      <c r="AB5">
        <f t="array" ref="AB5">SUM((Thermometre!Z$2:Z$100=$B5)*(Thermometre!AA$2:AA$100="deja-vu"))</f>
        <v>0</v>
      </c>
      <c r="AC5" t="str">
        <f t="shared" si="7"/>
        <v>saut-avant</v>
      </c>
      <c r="AD5">
        <f>COUNTIF(Thermometre!AC$2:AC$100,$B5)</f>
        <v>1</v>
      </c>
      <c r="AE5">
        <f t="array" ref="AE5">SUM((Thermometre!AC$2:AC$100=$B5)*(Thermometre!AD$2:AD$100="deja-vu"))</f>
        <v>0</v>
      </c>
      <c r="AF5" t="str">
        <f t="shared" si="8"/>
        <v>saut-avant</v>
      </c>
      <c r="AG5">
        <f>COUNTIF(Thermometre!AF$2:AF$100,$B5)</f>
        <v>1</v>
      </c>
      <c r="AH5">
        <f t="array" ref="AH5">SUM((Thermometre!AF$2:AF$100=$B5)*(Thermometre!AG$2:AG$100="deja-vu"))</f>
        <v>0</v>
      </c>
      <c r="AI5" t="str">
        <f t="shared" si="9"/>
        <v>saut-avant</v>
      </c>
      <c r="AJ5">
        <f>COUNTIF(Thermometre!AI$2:AI$100,$B5)</f>
        <v>1</v>
      </c>
      <c r="AK5">
        <f t="array" ref="AK5">SUM((Thermometre!AI$2:AI$100=$B5)*(Thermometre!AJ$2:AJ$100="deja-vu"))</f>
        <v>0</v>
      </c>
      <c r="AL5" t="str">
        <f t="shared" si="10"/>
        <v>saut-avant</v>
      </c>
      <c r="AM5">
        <f>COUNTIF(Thermometre!AL$2:AL$100,$B5)</f>
        <v>0</v>
      </c>
      <c r="AN5">
        <f t="array" ref="AN5">SUM((Thermometre!AL$2:AL$100=$B5)*(Thermometre!AM$2:AM$100="deja-vu"))</f>
        <v>0</v>
      </c>
      <c r="AO5" t="str">
        <f t="shared" si="11"/>
        <v>saut-avant</v>
      </c>
      <c r="AP5">
        <f>COUNTIF(Thermometre!AO$2:AO$100,$B5)</f>
        <v>2</v>
      </c>
      <c r="AQ5">
        <f t="array" ref="AQ5">SUM((Thermometre!AO$2:AO$100=$B5)*(Thermometre!AP$2:AP$100="deja-vu"))</f>
        <v>0</v>
      </c>
      <c r="AR5" t="str">
        <f t="shared" si="12"/>
        <v>saut-avant</v>
      </c>
      <c r="AS5">
        <f>COUNTIF(Thermometre!AR$2:AR$100,$B5)</f>
        <v>1</v>
      </c>
      <c r="AT5">
        <f t="array" ref="AT5">SUM((Thermometre!AR$2:AR$100=$B5)*(Thermometre!AS$2:AS$100="deja-vu"))</f>
        <v>0</v>
      </c>
    </row>
    <row r="6" spans="1:52" x14ac:dyDescent="0.25">
      <c r="A6">
        <f>AnalyseMurDeGlace!A6</f>
        <v>-0.1</v>
      </c>
      <c r="B6" t="str">
        <f>AnalyseMurDeGlace!B6</f>
        <v>inutile</v>
      </c>
      <c r="C6">
        <f>COUNTIF(Thermometre!B$2:B$100,$B6)</f>
        <v>0</v>
      </c>
      <c r="D6">
        <f t="array" ref="D6">SUM((Thermometre!B$2:B$100=$B6)*(Thermometre!C$2:C$100="deja-vu"))</f>
        <v>0</v>
      </c>
      <c r="E6" t="str">
        <f t="shared" si="13"/>
        <v>inutile</v>
      </c>
      <c r="F6">
        <f>COUNTIF(Thermometre!E$2:E$100,$B6)</f>
        <v>0</v>
      </c>
      <c r="G6">
        <f t="array" ref="G6">SUM((Thermometre!E$2:E$100=$B6)*(Thermometre!F$2:F$100="deja-vu"))</f>
        <v>0</v>
      </c>
      <c r="H6" t="str">
        <f t="shared" si="0"/>
        <v>inutile</v>
      </c>
      <c r="I6">
        <f>COUNTIF(Thermometre!H$2:H$100,$B6)</f>
        <v>2</v>
      </c>
      <c r="J6">
        <f t="array" ref="J6">SUM((Thermometre!H$2:H$100=$B6)*(Thermometre!I$2:I$100="deja-vu"))</f>
        <v>1</v>
      </c>
      <c r="K6" t="str">
        <f t="shared" si="1"/>
        <v>inutile</v>
      </c>
      <c r="L6">
        <f>COUNTIF(Thermometre!K$2:K$100,$B6)</f>
        <v>0</v>
      </c>
      <c r="M6">
        <f t="array" ref="M6">SUM((Thermometre!K$2:K$100=$B6)*(Thermometre!L$2:L$100="deja-vu"))</f>
        <v>0</v>
      </c>
      <c r="N6" t="str">
        <f t="shared" si="2"/>
        <v>inutile</v>
      </c>
      <c r="O6">
        <f>COUNTIF(Thermometre!N$2:N$100,$B6)</f>
        <v>0</v>
      </c>
      <c r="P6">
        <f t="array" ref="P6">SUM((Thermometre!N$2:N$100=$B6)*(Thermometre!O$2:O$100="deja-vu"))</f>
        <v>0</v>
      </c>
      <c r="Q6" t="str">
        <f t="shared" si="3"/>
        <v>inutile</v>
      </c>
      <c r="R6">
        <f>COUNTIF(Thermometre!Q$2:Q$100,$B6)</f>
        <v>0</v>
      </c>
      <c r="S6">
        <f t="array" ref="S6">SUM((Thermometre!Q$2:Q$100=$B6)*(Thermometre!R$2:R$100="deja-vu"))</f>
        <v>0</v>
      </c>
      <c r="T6" t="str">
        <f t="shared" si="4"/>
        <v>inutile</v>
      </c>
      <c r="U6">
        <f>COUNTIF(Thermometre!T$2:T$100,$B6)</f>
        <v>0</v>
      </c>
      <c r="V6">
        <f t="array" ref="V6">SUM((Thermometre!T$2:T$100=$B6)*(Thermometre!U$2:U$100="deja-vu"))</f>
        <v>0</v>
      </c>
      <c r="W6" t="str">
        <f t="shared" si="5"/>
        <v>inutile</v>
      </c>
      <c r="X6">
        <f>COUNTIF(Thermometre!W$2:W$100,$B6)</f>
        <v>0</v>
      </c>
      <c r="Y6">
        <f t="array" ref="Y6">SUM((Thermometre!W$2:W$100=$B6)*(Thermometre!X$2:X$100="deja-vu"))</f>
        <v>0</v>
      </c>
      <c r="Z6" t="str">
        <f t="shared" si="6"/>
        <v>inutile</v>
      </c>
      <c r="AA6">
        <f>COUNTIF(Thermometre!Z$2:Z$100,$B6)</f>
        <v>0</v>
      </c>
      <c r="AB6">
        <f t="array" ref="AB6">SUM((Thermometre!Z$2:Z$100=$B6)*(Thermometre!AA$2:AA$100="deja-vu"))</f>
        <v>0</v>
      </c>
      <c r="AC6" t="str">
        <f t="shared" si="7"/>
        <v>inutile</v>
      </c>
      <c r="AD6">
        <f>COUNTIF(Thermometre!AC$2:AC$100,$B6)</f>
        <v>1</v>
      </c>
      <c r="AE6">
        <f t="array" ref="AE6">SUM((Thermometre!AC$2:AC$100=$B6)*(Thermometre!AD$2:AD$100="deja-vu"))</f>
        <v>0</v>
      </c>
      <c r="AF6" t="str">
        <f t="shared" si="8"/>
        <v>inutile</v>
      </c>
      <c r="AG6">
        <f>COUNTIF(Thermometre!AF$2:AF$100,$B6)</f>
        <v>1</v>
      </c>
      <c r="AH6">
        <f t="array" ref="AH6">SUM((Thermometre!AF$2:AF$100=$B6)*(Thermometre!AG$2:AG$100="deja-vu"))</f>
        <v>0</v>
      </c>
      <c r="AI6" t="str">
        <f t="shared" si="9"/>
        <v>inutile</v>
      </c>
      <c r="AJ6">
        <f>COUNTIF(Thermometre!AI$2:AI$100,$B6)</f>
        <v>0</v>
      </c>
      <c r="AK6">
        <f t="array" ref="AK6">SUM((Thermometre!AI$2:AI$100=$B6)*(Thermometre!AJ$2:AJ$100="deja-vu"))</f>
        <v>0</v>
      </c>
      <c r="AL6" t="str">
        <f t="shared" si="10"/>
        <v>inutile</v>
      </c>
      <c r="AM6">
        <f>COUNTIF(Thermometre!AL$2:AL$100,$B6)</f>
        <v>1</v>
      </c>
      <c r="AN6">
        <f t="array" ref="AN6">SUM((Thermometre!AL$2:AL$100=$B6)*(Thermometre!AM$2:AM$100="deja-vu"))</f>
        <v>0</v>
      </c>
      <c r="AO6" t="str">
        <f t="shared" si="11"/>
        <v>inutile</v>
      </c>
      <c r="AP6">
        <f>COUNTIF(Thermometre!AO$2:AO$100,$B6)</f>
        <v>1</v>
      </c>
      <c r="AQ6">
        <f t="array" ref="AQ6">SUM((Thermometre!AO$2:AO$100=$B6)*(Thermometre!AP$2:AP$100="deja-vu"))</f>
        <v>0</v>
      </c>
      <c r="AR6" t="str">
        <f t="shared" si="12"/>
        <v>inutile</v>
      </c>
      <c r="AS6">
        <f>COUNTIF(Thermometre!AR$2:AR$100,$B6)</f>
        <v>1</v>
      </c>
      <c r="AT6">
        <f t="array" ref="AT6">SUM((Thermometre!AR$2:AR$100=$B6)*(Thermometre!AS$2:AS$100="deja-vu"))</f>
        <v>0</v>
      </c>
    </row>
    <row r="7" spans="1:52" x14ac:dyDescent="0.25">
      <c r="A7">
        <f>AnalyseMurDeGlace!A7</f>
        <v>0</v>
      </c>
      <c r="B7" t="str">
        <f>AnalyseMurDeGlace!B7</f>
        <v>non-optimale</v>
      </c>
      <c r="C7">
        <f>COUNTIF(Thermometre!B$2:B$100,$B7)</f>
        <v>1</v>
      </c>
      <c r="D7">
        <f t="array" ref="D7">SUM((Thermometre!B$2:B$100=$B7)*(Thermometre!C$2:C$100="deja-vu"))</f>
        <v>0</v>
      </c>
      <c r="E7" t="str">
        <f t="shared" si="13"/>
        <v>non-optimale</v>
      </c>
      <c r="F7">
        <f>COUNTIF(Thermometre!E$2:E$100,$B7)</f>
        <v>1</v>
      </c>
      <c r="G7">
        <f t="array" ref="G7">SUM((Thermometre!E$2:E$100=$B7)*(Thermometre!F$2:F$100="deja-vu"))</f>
        <v>0</v>
      </c>
      <c r="H7" t="str">
        <f t="shared" si="0"/>
        <v>non-optimale</v>
      </c>
      <c r="I7">
        <f>COUNTIF(Thermometre!H$2:H$100,$B7)</f>
        <v>1</v>
      </c>
      <c r="J7">
        <f t="array" ref="J7">SUM((Thermometre!H$2:H$100=$B7)*(Thermometre!I$2:I$100="deja-vu"))</f>
        <v>0</v>
      </c>
      <c r="K7" t="str">
        <f t="shared" si="1"/>
        <v>non-optimale</v>
      </c>
      <c r="L7">
        <f>COUNTIF(Thermometre!K$2:K$100,$B7)</f>
        <v>0</v>
      </c>
      <c r="M7">
        <f t="array" ref="M7">SUM((Thermometre!K$2:K$100=$B7)*(Thermometre!L$2:L$100="deja-vu"))</f>
        <v>0</v>
      </c>
      <c r="N7" t="str">
        <f t="shared" si="2"/>
        <v>non-optimale</v>
      </c>
      <c r="O7">
        <f>COUNTIF(Thermometre!N$2:N$100,$B7)</f>
        <v>0</v>
      </c>
      <c r="P7">
        <f t="array" ref="P7">SUM((Thermometre!N$2:N$100=$B7)*(Thermometre!O$2:O$100="deja-vu"))</f>
        <v>0</v>
      </c>
      <c r="Q7" t="str">
        <f t="shared" si="3"/>
        <v>non-optimale</v>
      </c>
      <c r="R7">
        <f>COUNTIF(Thermometre!Q$2:Q$100,$B7)</f>
        <v>0</v>
      </c>
      <c r="S7">
        <f t="array" ref="S7">SUM((Thermometre!Q$2:Q$100=$B7)*(Thermometre!R$2:R$100="deja-vu"))</f>
        <v>0</v>
      </c>
      <c r="T7" t="str">
        <f t="shared" si="4"/>
        <v>non-optimale</v>
      </c>
      <c r="U7">
        <f>COUNTIF(Thermometre!T$2:T$100,$B7)</f>
        <v>1</v>
      </c>
      <c r="V7">
        <f t="array" ref="V7">SUM((Thermometre!T$2:T$100=$B7)*(Thermometre!U$2:U$100="deja-vu"))</f>
        <v>0</v>
      </c>
      <c r="W7" t="str">
        <f t="shared" si="5"/>
        <v>non-optimale</v>
      </c>
      <c r="X7">
        <f>COUNTIF(Thermometre!W$2:W$100,$B7)</f>
        <v>1</v>
      </c>
      <c r="Y7">
        <f t="array" ref="Y7">SUM((Thermometre!W$2:W$100=$B7)*(Thermometre!X$2:X$100="deja-vu"))</f>
        <v>0</v>
      </c>
      <c r="Z7" t="str">
        <f t="shared" si="6"/>
        <v>non-optimale</v>
      </c>
      <c r="AA7">
        <f>COUNTIF(Thermometre!Z$2:Z$100,$B7)</f>
        <v>1</v>
      </c>
      <c r="AB7">
        <f t="array" ref="AB7">SUM((Thermometre!Z$2:Z$100=$B7)*(Thermometre!AA$2:AA$100="deja-vu"))</f>
        <v>0</v>
      </c>
      <c r="AC7" t="str">
        <f t="shared" si="7"/>
        <v>non-optimale</v>
      </c>
      <c r="AD7">
        <f>COUNTIF(Thermometre!AC$2:AC$100,$B7)</f>
        <v>1</v>
      </c>
      <c r="AE7">
        <f t="array" ref="AE7">SUM((Thermometre!AC$2:AC$100=$B7)*(Thermometre!AD$2:AD$100="deja-vu"))</f>
        <v>0</v>
      </c>
      <c r="AF7" t="str">
        <f t="shared" si="8"/>
        <v>non-optimale</v>
      </c>
      <c r="AG7">
        <f>COUNTIF(Thermometre!AF$2:AF$100,$B7)</f>
        <v>1</v>
      </c>
      <c r="AH7">
        <f t="array" ref="AH7">SUM((Thermometre!AF$2:AF$100=$B7)*(Thermometre!AG$2:AG$100="deja-vu"))</f>
        <v>0</v>
      </c>
      <c r="AI7" t="str">
        <f t="shared" si="9"/>
        <v>non-optimale</v>
      </c>
      <c r="AJ7">
        <f>COUNTIF(Thermometre!AI$2:AI$100,$B7)</f>
        <v>1</v>
      </c>
      <c r="AK7">
        <f t="array" ref="AK7">SUM((Thermometre!AI$2:AI$100=$B7)*(Thermometre!AJ$2:AJ$100="deja-vu"))</f>
        <v>0</v>
      </c>
      <c r="AL7" t="str">
        <f t="shared" si="10"/>
        <v>non-optimale</v>
      </c>
      <c r="AM7">
        <f>COUNTIF(Thermometre!AL$2:AL$100,$B7)</f>
        <v>0</v>
      </c>
      <c r="AN7">
        <f t="array" ref="AN7">SUM((Thermometre!AL$2:AL$100=$B7)*(Thermometre!AM$2:AM$100="deja-vu"))</f>
        <v>0</v>
      </c>
      <c r="AO7" t="str">
        <f t="shared" si="11"/>
        <v>non-optimale</v>
      </c>
      <c r="AP7">
        <f>COUNTIF(Thermometre!AO$2:AO$100,$B7)</f>
        <v>2</v>
      </c>
      <c r="AQ7">
        <f t="array" ref="AQ7">SUM((Thermometre!AO$2:AO$100=$B7)*(Thermometre!AP$2:AP$100="deja-vu"))</f>
        <v>0</v>
      </c>
      <c r="AR7" t="str">
        <f t="shared" si="12"/>
        <v>non-optimale</v>
      </c>
      <c r="AS7">
        <f>COUNTIF(Thermometre!AR$2:AR$100,$B7)</f>
        <v>0</v>
      </c>
      <c r="AT7">
        <f t="array" ref="AT7">SUM((Thermometre!AR$2:AR$100=$B7)*(Thermometre!AS$2:AS$100="deja-vu"))</f>
        <v>0</v>
      </c>
    </row>
    <row r="8" spans="1:52" x14ac:dyDescent="0.25">
      <c r="A8">
        <f>AnalyseMurDeGlace!A8</f>
        <v>-0.5</v>
      </c>
      <c r="B8" t="str">
        <f>AnalyseMurDeGlace!B8</f>
        <v>erronee</v>
      </c>
      <c r="C8">
        <f>COUNTIF(Thermometre!B$2:B$100,$B8)</f>
        <v>2</v>
      </c>
      <c r="D8">
        <f t="array" ref="D8">SUM((Thermometre!B$2:B$100=$B8)*(Thermometre!C$2:C$100="deja-vu"))</f>
        <v>1</v>
      </c>
      <c r="E8" t="str">
        <f t="shared" si="13"/>
        <v>erronee</v>
      </c>
      <c r="F8">
        <f>COUNTIF(Thermometre!E$2:E$100,$B8)</f>
        <v>3</v>
      </c>
      <c r="G8">
        <f t="array" ref="G8">SUM((Thermometre!E$2:E$100=$B8)*(Thermometre!F$2:F$100="deja-vu"))</f>
        <v>0</v>
      </c>
      <c r="H8" t="str">
        <f t="shared" si="0"/>
        <v>erronee</v>
      </c>
      <c r="I8">
        <f>COUNTIF(Thermometre!H$2:H$100,$B8)</f>
        <v>5</v>
      </c>
      <c r="J8">
        <f t="array" ref="J8">SUM((Thermometre!H$2:H$100=$B8)*(Thermometre!I$2:I$100="deja-vu"))</f>
        <v>2</v>
      </c>
      <c r="K8" t="str">
        <f t="shared" si="1"/>
        <v>erronee</v>
      </c>
      <c r="L8">
        <f>COUNTIF(Thermometre!K$2:K$100,$B8)</f>
        <v>0</v>
      </c>
      <c r="M8">
        <f t="array" ref="M8">SUM((Thermometre!K$2:K$100=$B8)*(Thermometre!L$2:L$100="deja-vu"))</f>
        <v>0</v>
      </c>
      <c r="N8" t="str">
        <f t="shared" si="2"/>
        <v>erronee</v>
      </c>
      <c r="O8">
        <f>COUNTIF(Thermometre!N$2:N$100,$B8)</f>
        <v>1</v>
      </c>
      <c r="P8">
        <f t="array" ref="P8">SUM((Thermometre!N$2:N$100=$B8)*(Thermometre!O$2:O$100="deja-vu"))</f>
        <v>0</v>
      </c>
      <c r="Q8" t="str">
        <f t="shared" si="3"/>
        <v>erronee</v>
      </c>
      <c r="R8">
        <f>COUNTIF(Thermometre!Q$2:Q$100,$B8)</f>
        <v>0</v>
      </c>
      <c r="S8">
        <f t="array" ref="S8">SUM((Thermometre!Q$2:Q$100=$B8)*(Thermometre!R$2:R$100="deja-vu"))</f>
        <v>0</v>
      </c>
      <c r="T8" t="str">
        <f t="shared" si="4"/>
        <v>erronee</v>
      </c>
      <c r="U8">
        <f>COUNTIF(Thermometre!T$2:T$100,$B8)</f>
        <v>1</v>
      </c>
      <c r="V8">
        <f t="array" ref="V8">SUM((Thermometre!T$2:T$100=$B8)*(Thermometre!U$2:U$100="deja-vu"))</f>
        <v>0</v>
      </c>
      <c r="W8" t="str">
        <f t="shared" si="5"/>
        <v>erronee</v>
      </c>
      <c r="X8">
        <f>COUNTIF(Thermometre!W$2:W$100,$B8)</f>
        <v>2</v>
      </c>
      <c r="Y8">
        <f t="array" ref="Y8">SUM((Thermometre!W$2:W$100=$B8)*(Thermometre!X$2:X$100="deja-vu"))</f>
        <v>0</v>
      </c>
      <c r="Z8" t="str">
        <f t="shared" si="6"/>
        <v>erronee</v>
      </c>
      <c r="AA8">
        <f>COUNTIF(Thermometre!Z$2:Z$100,$B8)</f>
        <v>0</v>
      </c>
      <c r="AB8">
        <f t="array" ref="AB8">SUM((Thermometre!Z$2:Z$100=$B8)*(Thermometre!AA$2:AA$100="deja-vu"))</f>
        <v>0</v>
      </c>
      <c r="AC8" t="str">
        <f t="shared" si="7"/>
        <v>erronee</v>
      </c>
      <c r="AD8">
        <f>COUNTIF(Thermometre!AC$2:AC$100,$B8)</f>
        <v>3</v>
      </c>
      <c r="AE8">
        <f t="array" ref="AE8">SUM((Thermometre!AC$2:AC$100=$B8)*(Thermometre!AD$2:AD$100="deja-vu"))</f>
        <v>0</v>
      </c>
      <c r="AF8" t="str">
        <f t="shared" si="8"/>
        <v>erronee</v>
      </c>
      <c r="AG8">
        <f>COUNTIF(Thermometre!AF$2:AF$100,$B8)</f>
        <v>3</v>
      </c>
      <c r="AH8">
        <f t="array" ref="AH8">SUM((Thermometre!AF$2:AF$100=$B8)*(Thermometre!AG$2:AG$100="deja-vu"))</f>
        <v>0</v>
      </c>
      <c r="AI8" t="str">
        <f t="shared" si="9"/>
        <v>erronee</v>
      </c>
      <c r="AJ8">
        <f>COUNTIF(Thermometre!AI$2:AI$100,$B8)</f>
        <v>3</v>
      </c>
      <c r="AK8">
        <f t="array" ref="AK8">SUM((Thermometre!AI$2:AI$100=$B8)*(Thermometre!AJ$2:AJ$100="deja-vu"))</f>
        <v>0</v>
      </c>
      <c r="AL8" t="str">
        <f t="shared" si="10"/>
        <v>erronee</v>
      </c>
      <c r="AM8">
        <f>COUNTIF(Thermometre!AL$2:AL$100,$B8)</f>
        <v>0</v>
      </c>
      <c r="AN8">
        <f t="array" ref="AN8">SUM((Thermometre!AL$2:AL$100=$B8)*(Thermometre!AM$2:AM$100="deja-vu"))</f>
        <v>0</v>
      </c>
      <c r="AO8" t="str">
        <f t="shared" si="11"/>
        <v>erronee</v>
      </c>
      <c r="AP8">
        <f>COUNTIF(Thermometre!AO$2:AO$100,$B8)</f>
        <v>7</v>
      </c>
      <c r="AQ8">
        <f t="array" ref="AQ8">SUM((Thermometre!AO$2:AO$100=$B8)*(Thermometre!AP$2:AP$100="deja-vu"))</f>
        <v>3</v>
      </c>
      <c r="AR8" t="str">
        <f t="shared" si="12"/>
        <v>erronee</v>
      </c>
      <c r="AS8">
        <f>COUNTIF(Thermometre!AR$2:AR$100,$B8)</f>
        <v>6</v>
      </c>
      <c r="AT8">
        <f t="array" ref="AT8">SUM((Thermometre!AR$2:AR$100=$B8)*(Thermometre!AS$2:AS$100="deja-vu"))</f>
        <v>1</v>
      </c>
    </row>
    <row r="9" spans="1:52" x14ac:dyDescent="0.25">
      <c r="A9">
        <f>AnalyseMurDeGlace!A9</f>
        <v>0.2</v>
      </c>
      <c r="B9" t="str">
        <f>AnalyseMurDeGlace!B9</f>
        <v>rattapage</v>
      </c>
      <c r="C9">
        <f>COUNTIF(Thermometre!B$2:B$100,$B9)</f>
        <v>0</v>
      </c>
      <c r="D9">
        <f t="array" ref="D9">SUM((Thermometre!B$2:B$100=$B9)*(Thermometre!C$2:C$100="deja-vu"))</f>
        <v>0</v>
      </c>
      <c r="E9" t="str">
        <f t="shared" si="13"/>
        <v>rattapage</v>
      </c>
      <c r="F9">
        <f>COUNTIF(Thermometre!E$2:E$100,$B9)</f>
        <v>0</v>
      </c>
      <c r="G9">
        <f t="array" ref="G9">SUM((Thermometre!E$2:E$100=$B9)*(Thermometre!F$2:F$100="deja-vu"))</f>
        <v>0</v>
      </c>
      <c r="H9" t="str">
        <f t="shared" si="0"/>
        <v>rattapage</v>
      </c>
      <c r="I9">
        <f>COUNTIF(Thermometre!H$2:H$100,$B9)</f>
        <v>0</v>
      </c>
      <c r="J9">
        <f t="array" ref="J9">SUM((Thermometre!H$2:H$100=$B9)*(Thermometre!I$2:I$100="deja-vu"))</f>
        <v>0</v>
      </c>
      <c r="K9" t="str">
        <f t="shared" si="1"/>
        <v>rattapage</v>
      </c>
      <c r="L9">
        <f>COUNTIF(Thermometre!K$2:K$100,$B9)</f>
        <v>0</v>
      </c>
      <c r="M9">
        <f t="array" ref="M9">SUM((Thermometre!K$2:K$100=$B9)*(Thermometre!L$2:L$100="deja-vu"))</f>
        <v>0</v>
      </c>
      <c r="N9" t="str">
        <f t="shared" si="2"/>
        <v>rattapage</v>
      </c>
      <c r="O9">
        <f>COUNTIF(Thermometre!N$2:N$100,$B9)</f>
        <v>0</v>
      </c>
      <c r="P9">
        <f t="array" ref="P9">SUM((Thermometre!N$2:N$100=$B9)*(Thermometre!O$2:O$100="deja-vu"))</f>
        <v>0</v>
      </c>
      <c r="Q9" t="str">
        <f t="shared" si="3"/>
        <v>rattapage</v>
      </c>
      <c r="R9">
        <f>COUNTIF(Thermometre!Q$2:Q$100,$B9)</f>
        <v>0</v>
      </c>
      <c r="S9">
        <f t="array" ref="S9">SUM((Thermometre!Q$2:Q$100=$B9)*(Thermometre!R$2:R$100="deja-vu"))</f>
        <v>0</v>
      </c>
      <c r="T9" t="str">
        <f t="shared" si="4"/>
        <v>rattapage</v>
      </c>
      <c r="U9">
        <f>COUNTIF(Thermometre!T$2:T$100,$B9)</f>
        <v>0</v>
      </c>
      <c r="V9">
        <f t="array" ref="V9">SUM((Thermometre!T$2:T$100=$B9)*(Thermometre!U$2:U$100="deja-vu"))</f>
        <v>0</v>
      </c>
      <c r="W9" t="str">
        <f t="shared" si="5"/>
        <v>rattapage</v>
      </c>
      <c r="X9">
        <f>COUNTIF(Thermometre!W$2:W$100,$B9)</f>
        <v>1</v>
      </c>
      <c r="Y9">
        <f t="array" ref="Y9">SUM((Thermometre!W$2:W$100=$B9)*(Thermometre!X$2:X$100="deja-vu"))</f>
        <v>1</v>
      </c>
      <c r="Z9" t="str">
        <f t="shared" si="6"/>
        <v>rattapage</v>
      </c>
      <c r="AA9">
        <f>COUNTIF(Thermometre!Z$2:Z$100,$B9)</f>
        <v>0</v>
      </c>
      <c r="AB9">
        <f t="array" ref="AB9">SUM((Thermometre!Z$2:Z$100=$B9)*(Thermometre!AA$2:AA$100="deja-vu"))</f>
        <v>0</v>
      </c>
      <c r="AC9" t="str">
        <f t="shared" si="7"/>
        <v>rattapage</v>
      </c>
      <c r="AD9">
        <f>COUNTIF(Thermometre!AC$2:AC$100,$B9)</f>
        <v>1</v>
      </c>
      <c r="AE9">
        <f t="array" ref="AE9">SUM((Thermometre!AC$2:AC$100=$B9)*(Thermometre!AD$2:AD$100="deja-vu"))</f>
        <v>0</v>
      </c>
      <c r="AF9" t="str">
        <f t="shared" si="8"/>
        <v>rattapage</v>
      </c>
      <c r="AG9">
        <f>COUNTIF(Thermometre!AF$2:AF$100,$B9)</f>
        <v>1</v>
      </c>
      <c r="AH9">
        <f t="array" ref="AH9">SUM((Thermometre!AF$2:AF$100=$B9)*(Thermometre!AG$2:AG$100="deja-vu"))</f>
        <v>0</v>
      </c>
      <c r="AI9" t="str">
        <f t="shared" si="9"/>
        <v>rattapage</v>
      </c>
      <c r="AJ9">
        <f>COUNTIF(Thermometre!AI$2:AI$100,$B9)</f>
        <v>0</v>
      </c>
      <c r="AK9">
        <f t="array" ref="AK9">SUM((Thermometre!AI$2:AI$100=$B9)*(Thermometre!AJ$2:AJ$100="deja-vu"))</f>
        <v>0</v>
      </c>
      <c r="AL9" t="str">
        <f t="shared" si="10"/>
        <v>rattapage</v>
      </c>
      <c r="AM9">
        <f>COUNTIF(Thermometre!AL$2:AL$100,$B9)</f>
        <v>0</v>
      </c>
      <c r="AN9">
        <f t="array" ref="AN9">SUM((Thermometre!AL$2:AL$100=$B9)*(Thermometre!AM$2:AM$100="deja-vu"))</f>
        <v>0</v>
      </c>
      <c r="AO9" t="str">
        <f t="shared" si="11"/>
        <v>rattapage</v>
      </c>
      <c r="AP9">
        <f>COUNTIF(Thermometre!AO$2:AO$100,$B9)</f>
        <v>2</v>
      </c>
      <c r="AQ9">
        <f t="array" ref="AQ9">SUM((Thermometre!AO$2:AO$100=$B9)*(Thermometre!AP$2:AP$100="deja-vu"))</f>
        <v>1</v>
      </c>
      <c r="AR9" t="str">
        <f t="shared" si="12"/>
        <v>rattapage</v>
      </c>
      <c r="AS9">
        <f>COUNTIF(Thermometre!AR$2:AR$100,$B9)</f>
        <v>2</v>
      </c>
      <c r="AT9">
        <f t="array" ref="AT9">SUM((Thermometre!AR$2:AR$100=$B9)*(Thermometre!AS$2:AS$100="deja-vu"))</f>
        <v>1</v>
      </c>
    </row>
    <row r="10" spans="1:52" x14ac:dyDescent="0.25">
      <c r="A10">
        <f>AnalyseMurDeGlace!A10</f>
        <v>0</v>
      </c>
      <c r="B10" t="str">
        <f>AnalyseMurDeGlace!B10</f>
        <v>retour_arriere</v>
      </c>
      <c r="C10">
        <f>COUNTIF(Thermometre!B$2:B$100,$B10)</f>
        <v>0</v>
      </c>
      <c r="D10">
        <f t="array" ref="D10">SUM((Thermometre!B$2:B$100=$B10)*(Thermometre!C$2:C$100="deja-vu"))</f>
        <v>0</v>
      </c>
      <c r="E10" t="str">
        <f t="shared" si="13"/>
        <v>retour_arriere</v>
      </c>
      <c r="F10">
        <f>COUNTIF(Thermometre!E$2:E$100,$B10)</f>
        <v>1</v>
      </c>
      <c r="G10">
        <f t="array" ref="G10">SUM((Thermometre!E$2:E$100=$B10)*(Thermometre!F$2:F$100="deja-vu"))</f>
        <v>1</v>
      </c>
      <c r="H10" t="str">
        <f t="shared" si="0"/>
        <v>retour_arriere</v>
      </c>
      <c r="I10">
        <f>COUNTIF(Thermometre!H$2:H$100,$B10)</f>
        <v>0</v>
      </c>
      <c r="J10">
        <f t="array" ref="J10">SUM((Thermometre!H$2:H$100=$B10)*(Thermometre!I$2:I$100="deja-vu"))</f>
        <v>0</v>
      </c>
      <c r="K10" t="str">
        <f t="shared" si="1"/>
        <v>retour_arriere</v>
      </c>
      <c r="L10">
        <f>COUNTIF(Thermometre!K$2:K$100,$B10)</f>
        <v>0</v>
      </c>
      <c r="M10">
        <f t="array" ref="M10">SUM((Thermometre!K$2:K$100=$B10)*(Thermometre!L$2:L$100="deja-vu"))</f>
        <v>0</v>
      </c>
      <c r="N10" t="str">
        <f t="shared" si="2"/>
        <v>retour_arriere</v>
      </c>
      <c r="O10">
        <f>COUNTIF(Thermometre!N$2:N$100,$B10)</f>
        <v>0</v>
      </c>
      <c r="P10">
        <f t="array" ref="P10">SUM((Thermometre!N$2:N$100=$B10)*(Thermometre!O$2:O$100="deja-vu"))</f>
        <v>0</v>
      </c>
      <c r="Q10" t="str">
        <f t="shared" si="3"/>
        <v>retour_arriere</v>
      </c>
      <c r="R10">
        <f>COUNTIF(Thermometre!Q$2:Q$100,$B10)</f>
        <v>0</v>
      </c>
      <c r="S10">
        <f t="array" ref="S10">SUM((Thermometre!Q$2:Q$100=$B10)*(Thermometre!R$2:R$100="deja-vu"))</f>
        <v>0</v>
      </c>
      <c r="T10" t="str">
        <f t="shared" si="4"/>
        <v>retour_arriere</v>
      </c>
      <c r="U10">
        <f>COUNTIF(Thermometre!T$2:T$100,$B10)</f>
        <v>0</v>
      </c>
      <c r="V10">
        <f t="array" ref="V10">SUM((Thermometre!T$2:T$100=$B10)*(Thermometre!U$2:U$100="deja-vu"))</f>
        <v>0</v>
      </c>
      <c r="W10" t="str">
        <f t="shared" si="5"/>
        <v>retour_arriere</v>
      </c>
      <c r="X10">
        <f>COUNTIF(Thermometre!W$2:W$100,$B10)</f>
        <v>3</v>
      </c>
      <c r="Y10">
        <f t="array" ref="Y10">SUM((Thermometre!W$2:W$100=$B10)*(Thermometre!X$2:X$100="deja-vu"))</f>
        <v>3</v>
      </c>
      <c r="Z10" t="str">
        <f t="shared" si="6"/>
        <v>retour_arriere</v>
      </c>
      <c r="AA10">
        <f>COUNTIF(Thermometre!Z$2:Z$100,$B10)</f>
        <v>0</v>
      </c>
      <c r="AB10">
        <f t="array" ref="AB10">SUM((Thermometre!Z$2:Z$100=$B10)*(Thermometre!AA$2:AA$100="deja-vu"))</f>
        <v>0</v>
      </c>
      <c r="AC10" t="str">
        <f t="shared" si="7"/>
        <v>retour_arriere</v>
      </c>
      <c r="AD10">
        <f>COUNTIF(Thermometre!AC$2:AC$100,$B10)</f>
        <v>0</v>
      </c>
      <c r="AE10">
        <f t="array" ref="AE10">SUM((Thermometre!AC$2:AC$100=$B10)*(Thermometre!AD$2:AD$100="deja-vu"))</f>
        <v>0</v>
      </c>
      <c r="AF10" t="str">
        <f t="shared" si="8"/>
        <v>retour_arriere</v>
      </c>
      <c r="AG10">
        <f>COUNTIF(Thermometre!AF$2:AF$100,$B10)</f>
        <v>0</v>
      </c>
      <c r="AH10">
        <f t="array" ref="AH10">SUM((Thermometre!AF$2:AF$100=$B10)*(Thermometre!AG$2:AG$100="deja-vu"))</f>
        <v>0</v>
      </c>
      <c r="AI10" t="str">
        <f t="shared" si="9"/>
        <v>retour_arriere</v>
      </c>
      <c r="AJ10">
        <f>COUNTIF(Thermometre!AI$2:AI$100,$B10)</f>
        <v>4</v>
      </c>
      <c r="AK10">
        <f t="array" ref="AK10">SUM((Thermometre!AI$2:AI$100=$B10)*(Thermometre!AJ$2:AJ$100="deja-vu"))</f>
        <v>4</v>
      </c>
      <c r="AL10" t="str">
        <f t="shared" si="10"/>
        <v>retour_arriere</v>
      </c>
      <c r="AM10">
        <f>COUNTIF(Thermometre!AL$2:AL$100,$B10)</f>
        <v>0</v>
      </c>
      <c r="AN10">
        <f t="array" ref="AN10">SUM((Thermometre!AL$2:AL$100=$B10)*(Thermometre!AM$2:AM$100="deja-vu"))</f>
        <v>0</v>
      </c>
      <c r="AO10" t="str">
        <f t="shared" si="11"/>
        <v>retour_arriere</v>
      </c>
      <c r="AP10">
        <f>COUNTIF(Thermometre!AO$2:AO$100,$B10)</f>
        <v>1</v>
      </c>
      <c r="AQ10">
        <f t="array" ref="AQ10">SUM((Thermometre!AO$2:AO$100=$B10)*(Thermometre!AP$2:AP$100="deja-vu"))</f>
        <v>1</v>
      </c>
      <c r="AR10" t="str">
        <f t="shared" si="12"/>
        <v>retour_arriere</v>
      </c>
      <c r="AS10">
        <f>COUNTIF(Thermometre!AR$2:AR$100,$B10)</f>
        <v>0</v>
      </c>
      <c r="AT10">
        <f t="array" ref="AT10">SUM((Thermometre!AR$2:AR$100=$B10)*(Thermometre!AS$2:AS$100="deja-vu"))</f>
        <v>0</v>
      </c>
    </row>
    <row r="11" spans="1:52" x14ac:dyDescent="0.25">
      <c r="A11">
        <f>AnalyseMurDeGlace!A11</f>
        <v>0.6</v>
      </c>
      <c r="B11" t="str">
        <f>AnalyseMurDeGlace!B11</f>
        <v>rapprochement</v>
      </c>
      <c r="C11">
        <f>COUNTIF(Thermometre!B$2:B$100,$B11)</f>
        <v>0</v>
      </c>
      <c r="D11">
        <f t="array" ref="D11">SUM((Thermometre!B$2:B$100=$B11)*(Thermometre!C$2:C$100="deja-vu"))</f>
        <v>0</v>
      </c>
      <c r="E11" t="str">
        <f t="shared" si="13"/>
        <v>rapprochement</v>
      </c>
      <c r="F11">
        <f>COUNTIF(Thermometre!E$2:E$100,$B11)</f>
        <v>1</v>
      </c>
      <c r="G11">
        <f t="array" ref="G11">SUM((Thermometre!E$2:E$100=$B11)*(Thermometre!F$2:F$100="deja-vu"))</f>
        <v>0</v>
      </c>
      <c r="H11" t="str">
        <f t="shared" si="0"/>
        <v>rapprochement</v>
      </c>
      <c r="I11">
        <f>COUNTIF(Thermometre!H$2:H$100,$B11)</f>
        <v>0</v>
      </c>
      <c r="J11">
        <f t="array" ref="J11">SUM((Thermometre!H$2:H$100=$B11)*(Thermometre!I$2:I$100="deja-vu"))</f>
        <v>0</v>
      </c>
      <c r="K11" t="str">
        <f t="shared" si="1"/>
        <v>rapprochement</v>
      </c>
      <c r="L11">
        <f>COUNTIF(Thermometre!K$2:K$100,$B11)</f>
        <v>0</v>
      </c>
      <c r="M11">
        <f t="array" ref="M11">SUM((Thermometre!K$2:K$100=$B11)*(Thermometre!L$2:L$100="deja-vu"))</f>
        <v>0</v>
      </c>
      <c r="N11" t="str">
        <f t="shared" si="2"/>
        <v>rapprochement</v>
      </c>
      <c r="O11">
        <f>COUNTIF(Thermometre!N$2:N$100,$B11)</f>
        <v>0</v>
      </c>
      <c r="P11">
        <f t="array" ref="P11">SUM((Thermometre!N$2:N$100=$B11)*(Thermometre!O$2:O$100="deja-vu"))</f>
        <v>0</v>
      </c>
      <c r="Q11" t="str">
        <f t="shared" si="3"/>
        <v>rapprochement</v>
      </c>
      <c r="R11">
        <f>COUNTIF(Thermometre!Q$2:Q$100,$B11)</f>
        <v>0</v>
      </c>
      <c r="S11">
        <f t="array" ref="S11">SUM((Thermometre!Q$2:Q$100=$B11)*(Thermometre!R$2:R$100="deja-vu"))</f>
        <v>0</v>
      </c>
      <c r="T11" t="str">
        <f t="shared" si="4"/>
        <v>rapprochement</v>
      </c>
      <c r="U11">
        <f>COUNTIF(Thermometre!T$2:T$100,$B11)</f>
        <v>0</v>
      </c>
      <c r="V11">
        <f t="array" ref="V11">SUM((Thermometre!T$2:T$100=$B11)*(Thermometre!U$2:U$100="deja-vu"))</f>
        <v>0</v>
      </c>
      <c r="W11" t="str">
        <f t="shared" si="5"/>
        <v>rapprochement</v>
      </c>
      <c r="X11">
        <f>COUNTIF(Thermometre!W$2:W$100,$B11)</f>
        <v>2</v>
      </c>
      <c r="Y11">
        <f t="array" ref="Y11">SUM((Thermometre!W$2:W$100=$B11)*(Thermometre!X$2:X$100="deja-vu"))</f>
        <v>0</v>
      </c>
      <c r="Z11" t="str">
        <f t="shared" si="6"/>
        <v>rapprochement</v>
      </c>
      <c r="AA11">
        <f>COUNTIF(Thermometre!Z$2:Z$100,$B11)</f>
        <v>0</v>
      </c>
      <c r="AB11">
        <f t="array" ref="AB11">SUM((Thermometre!Z$2:Z$100=$B11)*(Thermometre!AA$2:AA$100="deja-vu"))</f>
        <v>0</v>
      </c>
      <c r="AC11" t="str">
        <f t="shared" si="7"/>
        <v>rapprochement</v>
      </c>
      <c r="AD11">
        <f>COUNTIF(Thermometre!AC$2:AC$100,$B11)</f>
        <v>0</v>
      </c>
      <c r="AE11">
        <f t="array" ref="AE11">SUM((Thermometre!AC$2:AC$100=$B11)*(Thermometre!AD$2:AD$100="deja-vu"))</f>
        <v>0</v>
      </c>
      <c r="AF11" t="str">
        <f t="shared" si="8"/>
        <v>rapprochement</v>
      </c>
      <c r="AG11">
        <f>COUNTIF(Thermometre!AF$2:AF$100,$B11)</f>
        <v>0</v>
      </c>
      <c r="AH11">
        <f t="array" ref="AH11">SUM((Thermometre!AF$2:AF$100=$B11)*(Thermometre!AG$2:AG$100="deja-vu"))</f>
        <v>0</v>
      </c>
      <c r="AI11" t="str">
        <f t="shared" si="9"/>
        <v>rapprochement</v>
      </c>
      <c r="AJ11">
        <f>COUNTIF(Thermometre!AI$2:AI$100,$B11)</f>
        <v>2</v>
      </c>
      <c r="AK11">
        <f t="array" ref="AK11">SUM((Thermometre!AI$2:AI$100=$B11)*(Thermometre!AJ$2:AJ$100="deja-vu"))</f>
        <v>1</v>
      </c>
      <c r="AL11" t="str">
        <f t="shared" si="10"/>
        <v>rapprochement</v>
      </c>
      <c r="AM11">
        <f>COUNTIF(Thermometre!AL$2:AL$100,$B11)</f>
        <v>0</v>
      </c>
      <c r="AN11">
        <f t="array" ref="AN11">SUM((Thermometre!AL$2:AL$100=$B11)*(Thermometre!AM$2:AM$100="deja-vu"))</f>
        <v>0</v>
      </c>
      <c r="AO11" t="str">
        <f t="shared" si="11"/>
        <v>rapprochement</v>
      </c>
      <c r="AP11">
        <f>COUNTIF(Thermometre!AO$2:AO$100,$B11)</f>
        <v>1</v>
      </c>
      <c r="AQ11">
        <f t="array" ref="AQ11">SUM((Thermometre!AO$2:AO$100=$B11)*(Thermometre!AP$2:AP$100="deja-vu"))</f>
        <v>1</v>
      </c>
      <c r="AR11" t="str">
        <f t="shared" si="12"/>
        <v>rapprochement</v>
      </c>
      <c r="AS11">
        <f>COUNTIF(Thermometre!AR$2:AR$100,$B11)</f>
        <v>0</v>
      </c>
      <c r="AT11">
        <f t="array" ref="AT11">SUM((Thermometre!AR$2:AR$100=$B11)*(Thermometre!AS$2:AS$100="deja-vu"))</f>
        <v>0</v>
      </c>
    </row>
    <row r="12" spans="1:52" x14ac:dyDescent="0.25">
      <c r="A12">
        <f>AnalyseMurDeGlace!A12</f>
        <v>0</v>
      </c>
      <c r="B12" t="str">
        <f>AnalyseMurDeGlace!B12</f>
        <v>stagnation</v>
      </c>
      <c r="C12">
        <f>COUNTIF(Thermometre!B$2:B$100,$B12)</f>
        <v>0</v>
      </c>
      <c r="D12">
        <f t="array" ref="D12">SUM((Thermometre!B$2:B$100=$B12)*(Thermometre!C$2:C$100="deja-vu"))</f>
        <v>0</v>
      </c>
      <c r="E12" t="str">
        <f t="shared" si="13"/>
        <v>stagnation</v>
      </c>
      <c r="F12">
        <f>COUNTIF(Thermometre!E$2:E$100,$B12)</f>
        <v>15</v>
      </c>
      <c r="G12">
        <f t="array" ref="G12">SUM((Thermometre!E$2:E$100=$B12)*(Thermometre!F$2:F$100="deja-vu"))</f>
        <v>3</v>
      </c>
      <c r="H12" t="str">
        <f t="shared" si="0"/>
        <v>stagnation</v>
      </c>
      <c r="I12">
        <f>COUNTIF(Thermometre!H$2:H$100,$B12)</f>
        <v>3</v>
      </c>
      <c r="J12">
        <f t="array" ref="J12">SUM((Thermometre!H$2:H$100=$B12)*(Thermometre!I$2:I$100="deja-vu"))</f>
        <v>1</v>
      </c>
      <c r="K12" t="str">
        <f t="shared" si="1"/>
        <v>stagnation</v>
      </c>
      <c r="L12">
        <f>COUNTIF(Thermometre!K$2:K$100,$B12)</f>
        <v>0</v>
      </c>
      <c r="M12">
        <f t="array" ref="M12">SUM((Thermometre!K$2:K$100=$B12)*(Thermometre!L$2:L$100="deja-vu"))</f>
        <v>0</v>
      </c>
      <c r="N12" t="str">
        <f t="shared" si="2"/>
        <v>stagnation</v>
      </c>
      <c r="O12">
        <f>COUNTIF(Thermometre!N$2:N$100,$B12)</f>
        <v>0</v>
      </c>
      <c r="P12">
        <f t="array" ref="P12">SUM((Thermometre!N$2:N$100=$B12)*(Thermometre!O$2:O$100="deja-vu"))</f>
        <v>0</v>
      </c>
      <c r="Q12" t="str">
        <f t="shared" si="3"/>
        <v>stagnation</v>
      </c>
      <c r="R12">
        <f>COUNTIF(Thermometre!Q$2:Q$100,$B12)</f>
        <v>0</v>
      </c>
      <c r="S12">
        <f t="array" ref="S12">SUM((Thermometre!Q$2:Q$100=$B12)*(Thermometre!R$2:R$100="deja-vu"))</f>
        <v>0</v>
      </c>
      <c r="T12" t="str">
        <f t="shared" si="4"/>
        <v>stagnation</v>
      </c>
      <c r="U12">
        <f>COUNTIF(Thermometre!T$2:T$100,$B12)</f>
        <v>0</v>
      </c>
      <c r="V12">
        <f t="array" ref="V12">SUM((Thermometre!T$2:T$100=$B12)*(Thermometre!U$2:U$100="deja-vu"))</f>
        <v>0</v>
      </c>
      <c r="W12" t="str">
        <f t="shared" si="5"/>
        <v>stagnation</v>
      </c>
      <c r="X12">
        <f>COUNTIF(Thermometre!W$2:W$100,$B12)</f>
        <v>4</v>
      </c>
      <c r="Y12">
        <f t="array" ref="Y12">SUM((Thermometre!W$2:W$100=$B12)*(Thermometre!X$2:X$100="deja-vu"))</f>
        <v>0</v>
      </c>
      <c r="Z12" t="str">
        <f t="shared" si="6"/>
        <v>stagnation</v>
      </c>
      <c r="AA12">
        <f>COUNTIF(Thermometre!Z$2:Z$100,$B12)</f>
        <v>0</v>
      </c>
      <c r="AB12">
        <f t="array" ref="AB12">SUM((Thermometre!Z$2:Z$100=$B12)*(Thermometre!AA$2:AA$100="deja-vu"))</f>
        <v>0</v>
      </c>
      <c r="AC12" t="str">
        <f t="shared" si="7"/>
        <v>stagnation</v>
      </c>
      <c r="AD12">
        <f>COUNTIF(Thermometre!AC$2:AC$100,$B12)</f>
        <v>8</v>
      </c>
      <c r="AE12">
        <f t="array" ref="AE12">SUM((Thermometre!AC$2:AC$100=$B12)*(Thermometre!AD$2:AD$100="deja-vu"))</f>
        <v>3</v>
      </c>
      <c r="AF12" t="str">
        <f t="shared" si="8"/>
        <v>stagnation</v>
      </c>
      <c r="AG12">
        <f>COUNTIF(Thermometre!AF$2:AF$100,$B12)</f>
        <v>10</v>
      </c>
      <c r="AH12">
        <f t="array" ref="AH12">SUM((Thermometre!AF$2:AF$100=$B12)*(Thermometre!AG$2:AG$100="deja-vu"))</f>
        <v>5</v>
      </c>
      <c r="AI12" t="str">
        <f t="shared" si="9"/>
        <v>stagnation</v>
      </c>
      <c r="AJ12">
        <f>COUNTIF(Thermometre!AI$2:AI$100,$B12)</f>
        <v>12</v>
      </c>
      <c r="AK12">
        <f t="array" ref="AK12">SUM((Thermometre!AI$2:AI$100=$B12)*(Thermometre!AJ$2:AJ$100="deja-vu"))</f>
        <v>3</v>
      </c>
      <c r="AL12" t="str">
        <f t="shared" si="10"/>
        <v>stagnation</v>
      </c>
      <c r="AM12">
        <f>COUNTIF(Thermometre!AL$2:AL$100,$B12)</f>
        <v>0</v>
      </c>
      <c r="AN12">
        <f t="array" ref="AN12">SUM((Thermometre!AL$2:AL$100=$B12)*(Thermometre!AM$2:AM$100="deja-vu"))</f>
        <v>0</v>
      </c>
      <c r="AO12" t="str">
        <f t="shared" si="11"/>
        <v>stagnation</v>
      </c>
      <c r="AP12">
        <f>COUNTIF(Thermometre!AO$2:AO$100,$B12)</f>
        <v>12</v>
      </c>
      <c r="AQ12">
        <f t="array" ref="AQ12">SUM((Thermometre!AO$2:AO$100=$B12)*(Thermometre!AP$2:AP$100="deja-vu"))</f>
        <v>2</v>
      </c>
      <c r="AR12" t="str">
        <f t="shared" si="12"/>
        <v>stagnation</v>
      </c>
      <c r="AS12">
        <f>COUNTIF(Thermometre!AR$2:AR$100,$B12)</f>
        <v>17</v>
      </c>
      <c r="AT12">
        <f t="array" ref="AT12">SUM((Thermometre!AR$2:AR$100=$B12)*(Thermometre!AS$2:AS$100="deja-vu"))</f>
        <v>4</v>
      </c>
    </row>
    <row r="13" spans="1:52" x14ac:dyDescent="0.25">
      <c r="A13">
        <f>AnalyseMurDeGlace!A13</f>
        <v>-0.2</v>
      </c>
      <c r="B13" t="str">
        <f>AnalyseMurDeGlace!B13</f>
        <v>eloignement</v>
      </c>
      <c r="C13">
        <f>COUNTIF(Thermometre!B$2:B$100,$B13)</f>
        <v>0</v>
      </c>
      <c r="D13">
        <f t="array" ref="D13">SUM((Thermometre!B$2:B$100=$B13)*(Thermometre!C$2:C$100="deja-vu"))</f>
        <v>0</v>
      </c>
      <c r="E13" t="str">
        <f t="shared" si="13"/>
        <v>eloignement</v>
      </c>
      <c r="F13">
        <f>COUNTIF(Thermometre!E$2:E$100,$B13)</f>
        <v>1</v>
      </c>
      <c r="G13">
        <f t="array" ref="G13">SUM((Thermometre!E$2:E$100=$B13)*(Thermometre!F$2:F$100="deja-vu"))</f>
        <v>0</v>
      </c>
      <c r="H13" t="str">
        <f t="shared" si="0"/>
        <v>eloignement</v>
      </c>
      <c r="I13">
        <f>COUNTIF(Thermometre!H$2:H$100,$B13)</f>
        <v>0</v>
      </c>
      <c r="J13">
        <f t="array" ref="J13">SUM((Thermometre!H$2:H$100=$B13)*(Thermometre!I$2:I$100="deja-vu"))</f>
        <v>0</v>
      </c>
      <c r="K13" t="str">
        <f t="shared" si="1"/>
        <v>eloignement</v>
      </c>
      <c r="L13">
        <f>COUNTIF(Thermometre!K$2:K$100,$B13)</f>
        <v>0</v>
      </c>
      <c r="M13">
        <f t="array" ref="M13">SUM((Thermometre!K$2:K$100=$B13)*(Thermometre!L$2:L$100="deja-vu"))</f>
        <v>0</v>
      </c>
      <c r="N13" t="str">
        <f t="shared" si="2"/>
        <v>eloignement</v>
      </c>
      <c r="O13">
        <f>COUNTIF(Thermometre!N$2:N$100,$B13)</f>
        <v>0</v>
      </c>
      <c r="P13">
        <f t="array" ref="P13">SUM((Thermometre!N$2:N$100=$B13)*(Thermometre!O$2:O$100="deja-vu"))</f>
        <v>0</v>
      </c>
      <c r="Q13" t="str">
        <f t="shared" si="3"/>
        <v>eloignement</v>
      </c>
      <c r="R13">
        <f>COUNTIF(Thermometre!Q$2:Q$100,$B13)</f>
        <v>0</v>
      </c>
      <c r="S13">
        <f t="array" ref="S13">SUM((Thermometre!Q$2:Q$100=$B13)*(Thermometre!R$2:R$100="deja-vu"))</f>
        <v>0</v>
      </c>
      <c r="T13" t="str">
        <f t="shared" si="4"/>
        <v>eloignement</v>
      </c>
      <c r="U13">
        <f>COUNTIF(Thermometre!T$2:T$100,$B13)</f>
        <v>0</v>
      </c>
      <c r="V13">
        <f t="array" ref="V13">SUM((Thermometre!T$2:T$100=$B13)*(Thermometre!U$2:U$100="deja-vu"))</f>
        <v>0</v>
      </c>
      <c r="W13" t="str">
        <f t="shared" si="5"/>
        <v>eloignement</v>
      </c>
      <c r="X13">
        <f>COUNTIF(Thermometre!W$2:W$100,$B13)</f>
        <v>2</v>
      </c>
      <c r="Y13">
        <f t="array" ref="Y13">SUM((Thermometre!W$2:W$100=$B13)*(Thermometre!X$2:X$100="deja-vu"))</f>
        <v>1</v>
      </c>
      <c r="Z13" t="str">
        <f t="shared" si="6"/>
        <v>eloignement</v>
      </c>
      <c r="AA13">
        <f>COUNTIF(Thermometre!Z$2:Z$100,$B13)</f>
        <v>0</v>
      </c>
      <c r="AB13">
        <f t="array" ref="AB13">SUM((Thermometre!Z$2:Z$100=$B13)*(Thermometre!AA$2:AA$100="deja-vu"))</f>
        <v>0</v>
      </c>
      <c r="AC13" t="str">
        <f t="shared" si="7"/>
        <v>eloignement</v>
      </c>
      <c r="AD13">
        <f>COUNTIF(Thermometre!AC$2:AC$100,$B13)</f>
        <v>0</v>
      </c>
      <c r="AE13">
        <f t="array" ref="AE13">SUM((Thermometre!AC$2:AC$100=$B13)*(Thermometre!AD$2:AD$100="deja-vu"))</f>
        <v>0</v>
      </c>
      <c r="AF13" t="str">
        <f t="shared" si="8"/>
        <v>eloignement</v>
      </c>
      <c r="AG13">
        <f>COUNTIF(Thermometre!AF$2:AF$100,$B13)</f>
        <v>0</v>
      </c>
      <c r="AH13">
        <f t="array" ref="AH13">SUM((Thermometre!AF$2:AF$100=$B13)*(Thermometre!AG$2:AG$100="deja-vu"))</f>
        <v>0</v>
      </c>
      <c r="AI13" t="str">
        <f t="shared" si="9"/>
        <v>eloignement</v>
      </c>
      <c r="AJ13">
        <f>COUNTIF(Thermometre!AI$2:AI$100,$B13)</f>
        <v>2</v>
      </c>
      <c r="AK13">
        <f t="array" ref="AK13">SUM((Thermometre!AI$2:AI$100=$B13)*(Thermometre!AJ$2:AJ$100="deja-vu"))</f>
        <v>1</v>
      </c>
      <c r="AL13" t="str">
        <f t="shared" si="10"/>
        <v>eloignement</v>
      </c>
      <c r="AM13">
        <f>COUNTIF(Thermometre!AL$2:AL$100,$B13)</f>
        <v>0</v>
      </c>
      <c r="AN13">
        <f t="array" ref="AN13">SUM((Thermometre!AL$2:AL$100=$B13)*(Thermometre!AM$2:AM$100="deja-vu"))</f>
        <v>0</v>
      </c>
      <c r="AO13" t="str">
        <f t="shared" si="11"/>
        <v>eloignement</v>
      </c>
      <c r="AP13">
        <f>COUNTIF(Thermometre!AO$2:AO$100,$B13)</f>
        <v>2</v>
      </c>
      <c r="AQ13">
        <f t="array" ref="AQ13">SUM((Thermometre!AO$2:AO$100=$B13)*(Thermometre!AP$2:AP$100="deja-vu"))</f>
        <v>0</v>
      </c>
      <c r="AR13" t="str">
        <f t="shared" si="12"/>
        <v>eloignement</v>
      </c>
      <c r="AS13">
        <f>COUNTIF(Thermometre!AR$2:AR$100,$B13)</f>
        <v>0</v>
      </c>
      <c r="AT13">
        <f t="array" ref="AT13">SUM((Thermometre!AR$2:AR$100=$B13)*(Thermometre!AS$2:AS$100="deja-vu"))</f>
        <v>0</v>
      </c>
    </row>
    <row r="14" spans="1:52" x14ac:dyDescent="0.25">
      <c r="A14">
        <f>AnalyseMurDeGlace!A14</f>
        <v>-0.1</v>
      </c>
      <c r="B14" t="str">
        <f>AnalyseMurDeGlace!B14</f>
        <v>manquante</v>
      </c>
      <c r="C14">
        <f>COUNTIF(Thermometre!B$2:B$100,$B14)</f>
        <v>0</v>
      </c>
      <c r="D14">
        <f t="array" ref="D14">SUM((Thermometre!B$2:B$100=$B14)*(Thermometre!C$2:C$100="deja-vu"))</f>
        <v>0</v>
      </c>
      <c r="E14" t="str">
        <f t="shared" si="13"/>
        <v>manquante</v>
      </c>
      <c r="F14">
        <f>COUNTIF(Thermometre!E$2:E$100,$B14)</f>
        <v>0</v>
      </c>
      <c r="G14">
        <f t="array" ref="G14">SUM((Thermometre!E$2:E$100=$B14)*(Thermometre!F$2:F$100="deja-vu"))</f>
        <v>0</v>
      </c>
      <c r="H14" t="str">
        <f t="shared" si="0"/>
        <v>manquante</v>
      </c>
      <c r="I14">
        <f>COUNTIF(Thermometre!H$2:H$100,$B14)</f>
        <v>0</v>
      </c>
      <c r="J14">
        <f t="array" ref="J14">SUM((Thermometre!H$2:H$100=$B14)*(Thermometre!I$2:I$100="deja-vu"))</f>
        <v>0</v>
      </c>
      <c r="K14" t="str">
        <f t="shared" si="1"/>
        <v>manquante</v>
      </c>
      <c r="L14">
        <f>COUNTIF(Thermometre!K$2:K$100,$B14)</f>
        <v>0</v>
      </c>
      <c r="M14">
        <f t="array" ref="M14">SUM((Thermometre!K$2:K$100=$B14)*(Thermometre!L$2:L$100="deja-vu"))</f>
        <v>0</v>
      </c>
      <c r="N14" t="str">
        <f t="shared" si="2"/>
        <v>manquante</v>
      </c>
      <c r="O14">
        <f>COUNTIF(Thermometre!N$2:N$100,$B14)</f>
        <v>0</v>
      </c>
      <c r="P14">
        <f t="array" ref="P14">SUM((Thermometre!N$2:N$100=$B14)*(Thermometre!O$2:O$100="deja-vu"))</f>
        <v>0</v>
      </c>
      <c r="Q14" t="str">
        <f t="shared" si="3"/>
        <v>manquante</v>
      </c>
      <c r="R14">
        <f>COUNTIF(Thermometre!Q$2:Q$100,$B14)</f>
        <v>0</v>
      </c>
      <c r="S14">
        <f t="array" ref="S14">SUM((Thermometre!Q$2:Q$100=$B14)*(Thermometre!R$2:R$100="deja-vu"))</f>
        <v>0</v>
      </c>
      <c r="T14" t="str">
        <f t="shared" si="4"/>
        <v>manquante</v>
      </c>
      <c r="U14">
        <f>COUNTIF(Thermometre!T$2:T$100,$B14)</f>
        <v>0</v>
      </c>
      <c r="V14">
        <f t="array" ref="V14">SUM((Thermometre!T$2:T$100=$B14)*(Thermometre!U$2:U$100="deja-vu"))</f>
        <v>0</v>
      </c>
      <c r="W14" t="str">
        <f t="shared" si="5"/>
        <v>manquante</v>
      </c>
      <c r="X14">
        <f>COUNTIF(Thermometre!W$2:W$100,$B14)</f>
        <v>4</v>
      </c>
      <c r="Y14">
        <f t="array" ref="Y14">SUM((Thermometre!W$2:W$100=$B14)*(Thermometre!X$2:X$100="deja-vu"))</f>
        <v>0</v>
      </c>
      <c r="Z14" t="str">
        <f t="shared" si="6"/>
        <v>manquante</v>
      </c>
      <c r="AA14">
        <f>COUNTIF(Thermometre!Z$2:Z$100,$B14)</f>
        <v>0</v>
      </c>
      <c r="AB14">
        <f t="array" ref="AB14">SUM((Thermometre!Z$2:Z$100=$B14)*(Thermometre!AA$2:AA$100="deja-vu"))</f>
        <v>0</v>
      </c>
      <c r="AC14" t="str">
        <f t="shared" si="7"/>
        <v>manquante</v>
      </c>
      <c r="AD14">
        <f>COUNTIF(Thermometre!AC$2:AC$100,$B14)</f>
        <v>0</v>
      </c>
      <c r="AE14">
        <f t="array" ref="AE14">SUM((Thermometre!AC$2:AC$100=$B14)*(Thermometre!AD$2:AD$100="deja-vu"))</f>
        <v>0</v>
      </c>
      <c r="AF14" t="str">
        <f t="shared" si="8"/>
        <v>manquante</v>
      </c>
      <c r="AG14">
        <f>COUNTIF(Thermometre!AF$2:AF$100,$B14)</f>
        <v>0</v>
      </c>
      <c r="AH14">
        <f t="array" ref="AH14">SUM((Thermometre!AF$2:AF$100=$B14)*(Thermometre!AG$2:AG$100="deja-vu"))</f>
        <v>0</v>
      </c>
      <c r="AI14" t="str">
        <f t="shared" si="9"/>
        <v>manquante</v>
      </c>
      <c r="AJ14">
        <f>COUNTIF(Thermometre!AI$2:AI$100,$B14)</f>
        <v>2</v>
      </c>
      <c r="AK14">
        <f t="array" ref="AK14">SUM((Thermometre!AI$2:AI$100=$B14)*(Thermometre!AJ$2:AJ$100="deja-vu"))</f>
        <v>0</v>
      </c>
      <c r="AL14" t="str">
        <f t="shared" si="10"/>
        <v>manquante</v>
      </c>
      <c r="AM14">
        <f>COUNTIF(Thermometre!AL$2:AL$100,$B14)</f>
        <v>0</v>
      </c>
      <c r="AN14">
        <f t="array" ref="AN14">SUM((Thermometre!AL$2:AL$100=$B14)*(Thermometre!AM$2:AM$100="deja-vu"))</f>
        <v>0</v>
      </c>
      <c r="AO14" t="str">
        <f t="shared" si="11"/>
        <v>manquante</v>
      </c>
      <c r="AP14">
        <f>COUNTIF(Thermometre!AO$2:AO$100,$B14)</f>
        <v>0</v>
      </c>
      <c r="AQ14">
        <f t="array" ref="AQ14">SUM((Thermometre!AO$2:AO$100=$B14)*(Thermometre!AP$2:AP$100="deja-vu"))</f>
        <v>0</v>
      </c>
      <c r="AR14" t="str">
        <f t="shared" si="12"/>
        <v>manquante</v>
      </c>
      <c r="AS14">
        <f>COUNTIF(Thermometre!AR$2:AR$100,$B14)</f>
        <v>0</v>
      </c>
      <c r="AT14">
        <f t="array" ref="AT14">SUM((Thermometre!AR$2:AR$100=$B14)*(Thermometre!AS$2:AS$100="deja-vu"))</f>
        <v>0</v>
      </c>
    </row>
    <row r="15" spans="1:52" x14ac:dyDescent="0.25">
      <c r="A15">
        <f>AnalyseMurDeGlace!A15</f>
        <v>0</v>
      </c>
      <c r="B15" t="str">
        <f>AnalyseMurDeGlace!B15</f>
        <v>autre-branche-de-resolution</v>
      </c>
      <c r="C15">
        <f>COUNTIF(Thermometre!B$2:B$100,$B15)</f>
        <v>0</v>
      </c>
      <c r="D15">
        <f t="array" ref="D15">SUM((Thermometre!B$2:B$100=$B15)*(Thermometre!C$2:C$100="deja-vu"))</f>
        <v>0</v>
      </c>
      <c r="E15" t="str">
        <f t="shared" si="13"/>
        <v>autre-branche-de-resolution</v>
      </c>
      <c r="F15">
        <f>COUNTIF(Thermometre!E$2:E$100,$B15)</f>
        <v>0</v>
      </c>
      <c r="G15">
        <f t="array" ref="G15">SUM((Thermometre!E$2:E$100=$B15)*(Thermometre!F$2:F$100="deja-vu"))</f>
        <v>0</v>
      </c>
      <c r="H15" t="str">
        <f t="shared" si="0"/>
        <v>autre-branche-de-resolution</v>
      </c>
      <c r="I15">
        <f>COUNTIF(Thermometre!H$2:H$100,$B15)</f>
        <v>0</v>
      </c>
      <c r="J15">
        <f t="array" ref="J15">SUM((Thermometre!H$2:H$100=$B15)*(Thermometre!I$2:I$100="deja-vu"))</f>
        <v>0</v>
      </c>
      <c r="K15" t="str">
        <f t="shared" si="1"/>
        <v>autre-branche-de-resolution</v>
      </c>
      <c r="L15">
        <f>COUNTIF(Thermometre!K$2:K$100,$B15)</f>
        <v>0</v>
      </c>
      <c r="M15">
        <f t="array" ref="M15">SUM((Thermometre!K$2:K$100=$B15)*(Thermometre!L$2:L$100="deja-vu"))</f>
        <v>0</v>
      </c>
      <c r="N15" t="str">
        <f t="shared" si="2"/>
        <v>autre-branche-de-resolution</v>
      </c>
      <c r="O15">
        <f>COUNTIF(Thermometre!N$2:N$100,$B15)</f>
        <v>0</v>
      </c>
      <c r="P15">
        <f t="array" ref="P15">SUM((Thermometre!N$2:N$100=$B15)*(Thermometre!O$2:O$100="deja-vu"))</f>
        <v>0</v>
      </c>
      <c r="Q15" t="str">
        <f t="shared" si="3"/>
        <v>autre-branche-de-resolution</v>
      </c>
      <c r="R15">
        <f>COUNTIF(Thermometre!Q$2:Q$100,$B15)</f>
        <v>0</v>
      </c>
      <c r="S15">
        <f t="array" ref="S15">SUM((Thermometre!Q$2:Q$100=$B15)*(Thermometre!R$2:R$100="deja-vu"))</f>
        <v>0</v>
      </c>
      <c r="T15" t="str">
        <f t="shared" si="4"/>
        <v>autre-branche-de-resolution</v>
      </c>
      <c r="U15">
        <f>COUNTIF(Thermometre!T$2:T$100,$B15)</f>
        <v>0</v>
      </c>
      <c r="V15">
        <f t="array" ref="V15">SUM((Thermometre!T$2:T$100=$B15)*(Thermometre!U$2:U$100="deja-vu"))</f>
        <v>0</v>
      </c>
      <c r="W15" t="str">
        <f t="shared" si="5"/>
        <v>autre-branche-de-resolution</v>
      </c>
      <c r="X15">
        <f>COUNTIF(Thermometre!W$2:W$100,$B15)</f>
        <v>0</v>
      </c>
      <c r="Y15">
        <f t="array" ref="Y15">SUM((Thermometre!W$2:W$100=$B15)*(Thermometre!X$2:X$100="deja-vu"))</f>
        <v>0</v>
      </c>
      <c r="Z15" t="str">
        <f t="shared" si="6"/>
        <v>autre-branche-de-resolution</v>
      </c>
      <c r="AA15">
        <f>COUNTIF(Thermometre!Z$2:Z$100,$B15)</f>
        <v>0</v>
      </c>
      <c r="AB15">
        <f t="array" ref="AB15">SUM((Thermometre!Z$2:Z$100=$B15)*(Thermometre!AA$2:AA$100="deja-vu"))</f>
        <v>0</v>
      </c>
      <c r="AC15" t="str">
        <f t="shared" si="7"/>
        <v>autre-branche-de-resolution</v>
      </c>
      <c r="AD15">
        <f>COUNTIF(Thermometre!AC$2:AC$100,$B15)</f>
        <v>0</v>
      </c>
      <c r="AE15">
        <f t="array" ref="AE15">SUM((Thermometre!AC$2:AC$100=$B15)*(Thermometre!AD$2:AD$100="deja-vu"))</f>
        <v>0</v>
      </c>
      <c r="AF15" t="str">
        <f t="shared" si="8"/>
        <v>autre-branche-de-resolution</v>
      </c>
      <c r="AG15">
        <f>COUNTIF(Thermometre!AF$2:AF$100,$B15)</f>
        <v>0</v>
      </c>
      <c r="AH15">
        <f t="array" ref="AH15">SUM((Thermometre!AF$2:AF$100=$B15)*(Thermometre!AG$2:AG$100="deja-vu"))</f>
        <v>0</v>
      </c>
      <c r="AI15" t="str">
        <f t="shared" si="9"/>
        <v>autre-branche-de-resolution</v>
      </c>
      <c r="AJ15">
        <f>COUNTIF(Thermometre!AI$2:AI$100,$B15)</f>
        <v>0</v>
      </c>
      <c r="AK15">
        <f t="array" ref="AK15">SUM((Thermometre!AI$2:AI$100=$B15)*(Thermometre!AJ$2:AJ$100="deja-vu"))</f>
        <v>0</v>
      </c>
      <c r="AL15" t="str">
        <f t="shared" si="10"/>
        <v>autre-branche-de-resolution</v>
      </c>
      <c r="AM15">
        <f>COUNTIF(Thermometre!AL$2:AL$100,$B15)</f>
        <v>0</v>
      </c>
      <c r="AN15">
        <f t="array" ref="AN15">SUM((Thermometre!AL$2:AL$100=$B15)*(Thermometre!AM$2:AM$100="deja-vu"))</f>
        <v>0</v>
      </c>
      <c r="AO15" t="str">
        <f t="shared" si="11"/>
        <v>autre-branche-de-resolution</v>
      </c>
      <c r="AP15">
        <f>COUNTIF(Thermometre!AO$2:AO$100,$B15)</f>
        <v>0</v>
      </c>
      <c r="AQ15">
        <f t="array" ref="AQ15">SUM((Thermometre!AO$2:AO$100=$B15)*(Thermometre!AP$2:AP$100="deja-vu"))</f>
        <v>0</v>
      </c>
      <c r="AR15" t="str">
        <f t="shared" si="12"/>
        <v>autre-branche-de-resolution</v>
      </c>
      <c r="AS15">
        <f>COUNTIF(Thermometre!AR$2:AR$100,$B15)</f>
        <v>0</v>
      </c>
      <c r="AT15">
        <f t="array" ref="AT15">SUM((Thermometre!AR$2:AR$100=$B15)*(Thermometre!AS$2:AS$100="deja-vu"))</f>
        <v>0</v>
      </c>
    </row>
    <row r="16" spans="1:52" x14ac:dyDescent="0.25">
      <c r="A16">
        <f>AnalyseMurDeGlace!A16</f>
        <v>0</v>
      </c>
      <c r="B16" t="str">
        <f>AnalyseMurDeGlace!B16</f>
        <v>intrusion</v>
      </c>
      <c r="C16">
        <f>COUNTIF(Thermometre!B$2:B$100,$B16)</f>
        <v>0</v>
      </c>
      <c r="D16">
        <f t="array" ref="D16">SUM((Thermometre!B$2:B$100=$B16)*(Thermometre!C$2:C$100="deja-vu"))</f>
        <v>0</v>
      </c>
      <c r="E16" t="str">
        <f t="shared" si="13"/>
        <v>intrusion</v>
      </c>
      <c r="F16">
        <f>COUNTIF(Thermometre!E$2:E$100,$B16)</f>
        <v>0</v>
      </c>
      <c r="G16">
        <f t="array" ref="G16">SUM((Thermometre!E$2:E$100=$B16)*(Thermometre!F$2:F$100="deja-vu"))</f>
        <v>0</v>
      </c>
      <c r="H16" t="str">
        <f t="shared" si="0"/>
        <v>intrusion</v>
      </c>
      <c r="I16">
        <f>COUNTIF(Thermometre!H$2:H$100,$B16)</f>
        <v>0</v>
      </c>
      <c r="J16">
        <f t="array" ref="J16">SUM((Thermometre!H$2:H$100=$B16)*(Thermometre!I$2:I$100="deja-vu"))</f>
        <v>0</v>
      </c>
      <c r="K16" t="str">
        <f t="shared" si="1"/>
        <v>intrusion</v>
      </c>
      <c r="L16">
        <f>COUNTIF(Thermometre!K$2:K$100,$B16)</f>
        <v>0</v>
      </c>
      <c r="M16">
        <f t="array" ref="M16">SUM((Thermometre!K$2:K$100=$B16)*(Thermometre!L$2:L$100="deja-vu"))</f>
        <v>0</v>
      </c>
      <c r="N16" t="str">
        <f t="shared" si="2"/>
        <v>intrusion</v>
      </c>
      <c r="O16">
        <f>COUNTIF(Thermometre!N$2:N$100,$B16)</f>
        <v>0</v>
      </c>
      <c r="P16">
        <f t="array" ref="P16">SUM((Thermometre!N$2:N$100=$B16)*(Thermometre!O$2:O$100="deja-vu"))</f>
        <v>0</v>
      </c>
      <c r="Q16" t="str">
        <f t="shared" si="3"/>
        <v>intrusion</v>
      </c>
      <c r="R16">
        <f>COUNTIF(Thermometre!Q$2:Q$100,$B16)</f>
        <v>0</v>
      </c>
      <c r="S16">
        <f t="array" ref="S16">SUM((Thermometre!Q$2:Q$100=$B16)*(Thermometre!R$2:R$100="deja-vu"))</f>
        <v>0</v>
      </c>
      <c r="T16" t="str">
        <f t="shared" si="4"/>
        <v>intrusion</v>
      </c>
      <c r="U16">
        <f>COUNTIF(Thermometre!T$2:T$100,$B16)</f>
        <v>0</v>
      </c>
      <c r="V16">
        <f t="array" ref="V16">SUM((Thermometre!T$2:T$100=$B16)*(Thermometre!U$2:U$100="deja-vu"))</f>
        <v>0</v>
      </c>
      <c r="W16" t="str">
        <f t="shared" si="5"/>
        <v>intrusion</v>
      </c>
      <c r="X16">
        <f>COUNTIF(Thermometre!W$2:W$100,$B16)</f>
        <v>0</v>
      </c>
      <c r="Y16">
        <f t="array" ref="Y16">SUM((Thermometre!W$2:W$100=$B16)*(Thermometre!X$2:X$100="deja-vu"))</f>
        <v>0</v>
      </c>
      <c r="Z16" t="str">
        <f t="shared" si="6"/>
        <v>intrusion</v>
      </c>
      <c r="AA16">
        <f>COUNTIF(Thermometre!Z$2:Z$100,$B16)</f>
        <v>0</v>
      </c>
      <c r="AB16">
        <f t="array" ref="AB16">SUM((Thermometre!Z$2:Z$100=$B16)*(Thermometre!AA$2:AA$100="deja-vu"))</f>
        <v>0</v>
      </c>
      <c r="AC16" t="str">
        <f t="shared" si="7"/>
        <v>intrusion</v>
      </c>
      <c r="AD16">
        <f>COUNTIF(Thermometre!AC$2:AC$100,$B16)</f>
        <v>0</v>
      </c>
      <c r="AE16">
        <f t="array" ref="AE16">SUM((Thermometre!AC$2:AC$100=$B16)*(Thermometre!AD$2:AD$100="deja-vu"))</f>
        <v>0</v>
      </c>
      <c r="AF16" t="str">
        <f t="shared" si="8"/>
        <v>intrusion</v>
      </c>
      <c r="AG16">
        <f>COUNTIF(Thermometre!AF$2:AF$100,$B16)</f>
        <v>0</v>
      </c>
      <c r="AH16">
        <f t="array" ref="AH16">SUM((Thermometre!AF$2:AF$100=$B16)*(Thermometre!AG$2:AG$100="deja-vu"))</f>
        <v>0</v>
      </c>
      <c r="AI16" t="str">
        <f t="shared" si="9"/>
        <v>intrusion</v>
      </c>
      <c r="AJ16">
        <f>COUNTIF(Thermometre!AI$2:AI$100,$B16)</f>
        <v>0</v>
      </c>
      <c r="AK16">
        <f t="array" ref="AK16">SUM((Thermometre!AI$2:AI$100=$B16)*(Thermometre!AJ$2:AJ$100="deja-vu"))</f>
        <v>0</v>
      </c>
      <c r="AL16" t="str">
        <f t="shared" si="10"/>
        <v>intrusion</v>
      </c>
      <c r="AM16">
        <f>COUNTIF(Thermometre!AL$2:AL$100,$B16)</f>
        <v>0</v>
      </c>
      <c r="AN16">
        <f t="array" ref="AN16">SUM((Thermometre!AL$2:AL$100=$B16)*(Thermometre!AM$2:AM$100="deja-vu"))</f>
        <v>0</v>
      </c>
      <c r="AO16" t="str">
        <f t="shared" si="11"/>
        <v>intrusion</v>
      </c>
      <c r="AP16">
        <f>COUNTIF(Thermometre!AO$2:AO$100,$B16)</f>
        <v>0</v>
      </c>
      <c r="AQ16">
        <f t="array" ref="AQ16">SUM((Thermometre!AO$2:AO$100=$B16)*(Thermometre!AP$2:AP$100="deja-vu"))</f>
        <v>0</v>
      </c>
      <c r="AR16" t="str">
        <f t="shared" si="12"/>
        <v>intrusion</v>
      </c>
      <c r="AS16">
        <f>COUNTIF(Thermometre!AR$2:AR$100,$B16)</f>
        <v>0</v>
      </c>
      <c r="AT16">
        <f t="array" ref="AT16">SUM((Thermometre!AR$2:AR$100=$B16)*(Thermometre!AS$2:AS$100="deja-vu"))</f>
        <v>0</v>
      </c>
    </row>
    <row r="17" spans="1:46" x14ac:dyDescent="0.25">
      <c r="A17">
        <f>AnalyseMurDeGlace!A17</f>
        <v>0</v>
      </c>
      <c r="B17" t="str">
        <f>AnalyseMurDeGlace!B17</f>
        <v>trop-tard</v>
      </c>
      <c r="C17">
        <f>COUNTIF(Thermometre!B$2:B$100,$B17)</f>
        <v>0</v>
      </c>
      <c r="D17">
        <f t="array" ref="D17">SUM((Thermometre!B$2:B$100=$B17)*(Thermometre!C$2:C$100="deja-vu"))</f>
        <v>0</v>
      </c>
      <c r="E17" t="str">
        <f t="shared" si="13"/>
        <v>trop-tard</v>
      </c>
      <c r="F17">
        <f>COUNTIF(Thermometre!E$2:E$100,$B17)</f>
        <v>0</v>
      </c>
      <c r="G17">
        <f t="array" ref="G17">SUM((Thermometre!E$2:E$100=$B17)*(Thermometre!F$2:F$100="deja-vu"))</f>
        <v>0</v>
      </c>
      <c r="H17" t="str">
        <f t="shared" si="0"/>
        <v>trop-tard</v>
      </c>
      <c r="I17">
        <f>COUNTIF(Thermometre!H$2:H$100,$B17)</f>
        <v>0</v>
      </c>
      <c r="J17">
        <f t="array" ref="J17">SUM((Thermometre!H$2:H$100=$B17)*(Thermometre!I$2:I$100="deja-vu"))</f>
        <v>0</v>
      </c>
      <c r="K17" t="str">
        <f t="shared" si="1"/>
        <v>trop-tard</v>
      </c>
      <c r="L17">
        <f>COUNTIF(Thermometre!K$2:K$100,$B17)</f>
        <v>0</v>
      </c>
      <c r="M17">
        <f t="array" ref="M17">SUM((Thermometre!K$2:K$100=$B17)*(Thermometre!L$2:L$100="deja-vu"))</f>
        <v>0</v>
      </c>
      <c r="N17" t="str">
        <f t="shared" si="2"/>
        <v>trop-tard</v>
      </c>
      <c r="O17">
        <f>COUNTIF(Thermometre!N$2:N$100,$B17)</f>
        <v>0</v>
      </c>
      <c r="P17">
        <f t="array" ref="P17">SUM((Thermometre!N$2:N$100=$B17)*(Thermometre!O$2:O$100="deja-vu"))</f>
        <v>0</v>
      </c>
      <c r="Q17" t="str">
        <f t="shared" si="3"/>
        <v>trop-tard</v>
      </c>
      <c r="R17">
        <f>COUNTIF(Thermometre!Q$2:Q$100,$B17)</f>
        <v>0</v>
      </c>
      <c r="S17">
        <f t="array" ref="S17">SUM((Thermometre!Q$2:Q$100=$B17)*(Thermometre!R$2:R$100="deja-vu"))</f>
        <v>0</v>
      </c>
      <c r="T17" t="str">
        <f t="shared" si="4"/>
        <v>trop-tard</v>
      </c>
      <c r="U17">
        <f>COUNTIF(Thermometre!T$2:T$100,$B17)</f>
        <v>0</v>
      </c>
      <c r="V17">
        <f t="array" ref="V17">SUM((Thermometre!T$2:T$100=$B17)*(Thermometre!U$2:U$100="deja-vu"))</f>
        <v>0</v>
      </c>
      <c r="W17" t="str">
        <f t="shared" si="5"/>
        <v>trop-tard</v>
      </c>
      <c r="X17">
        <f>COUNTIF(Thermometre!W$2:W$100,$B17)</f>
        <v>0</v>
      </c>
      <c r="Y17">
        <f t="array" ref="Y17">SUM((Thermometre!W$2:W$100=$B17)*(Thermometre!X$2:X$100="deja-vu"))</f>
        <v>0</v>
      </c>
      <c r="Z17" t="str">
        <f t="shared" si="6"/>
        <v>trop-tard</v>
      </c>
      <c r="AA17">
        <f>COUNTIF(Thermometre!Z$2:Z$100,$B17)</f>
        <v>0</v>
      </c>
      <c r="AB17">
        <f t="array" ref="AB17">SUM((Thermometre!Z$2:Z$100=$B17)*(Thermometre!AA$2:AA$100="deja-vu"))</f>
        <v>0</v>
      </c>
      <c r="AC17" t="str">
        <f t="shared" si="7"/>
        <v>trop-tard</v>
      </c>
      <c r="AD17">
        <f>COUNTIF(Thermometre!AC$2:AC$100,$B17)</f>
        <v>0</v>
      </c>
      <c r="AE17">
        <f t="array" ref="AE17">SUM((Thermometre!AC$2:AC$100=$B17)*(Thermometre!AD$2:AD$100="deja-vu"))</f>
        <v>0</v>
      </c>
      <c r="AF17" t="str">
        <f t="shared" si="8"/>
        <v>trop-tard</v>
      </c>
      <c r="AG17">
        <f>COUNTIF(Thermometre!AF$2:AF$100,$B17)</f>
        <v>0</v>
      </c>
      <c r="AH17">
        <f t="array" ref="AH17">SUM((Thermometre!AF$2:AF$100=$B17)*(Thermometre!AG$2:AG$100="deja-vu"))</f>
        <v>0</v>
      </c>
      <c r="AI17" t="str">
        <f t="shared" si="9"/>
        <v>trop-tard</v>
      </c>
      <c r="AJ17">
        <f>COUNTIF(Thermometre!AI$2:AI$100,$B17)</f>
        <v>0</v>
      </c>
      <c r="AK17">
        <f t="array" ref="AK17">SUM((Thermometre!AI$2:AI$100=$B17)*(Thermometre!AJ$2:AJ$100="deja-vu"))</f>
        <v>0</v>
      </c>
      <c r="AL17" t="str">
        <f t="shared" si="10"/>
        <v>trop-tard</v>
      </c>
      <c r="AM17">
        <f>COUNTIF(Thermometre!AL$2:AL$100,$B17)</f>
        <v>0</v>
      </c>
      <c r="AN17">
        <f t="array" ref="AN17">SUM((Thermometre!AL$2:AL$100=$B17)*(Thermometre!AM$2:AM$100="deja-vu"))</f>
        <v>0</v>
      </c>
      <c r="AO17" t="str">
        <f t="shared" si="11"/>
        <v>trop-tard</v>
      </c>
      <c r="AP17">
        <f>COUNTIF(Thermometre!AO$2:AO$100,$B17)</f>
        <v>0</v>
      </c>
      <c r="AQ17">
        <f t="array" ref="AQ17">SUM((Thermometre!AO$2:AO$100=$B17)*(Thermometre!AP$2:AP$100="deja-vu"))</f>
        <v>0</v>
      </c>
      <c r="AR17" t="str">
        <f t="shared" si="12"/>
        <v>trop-tard</v>
      </c>
      <c r="AS17">
        <f>COUNTIF(Thermometre!AR$2:AR$100,$B17)</f>
        <v>0</v>
      </c>
      <c r="AT17">
        <f t="array" ref="AT17">SUM((Thermometre!AR$2:AR$100=$B17)*(Thermometre!AS$2:AS$100="deja-vu"))</f>
        <v>0</v>
      </c>
    </row>
    <row r="18" spans="1:46" x14ac:dyDescent="0.25">
      <c r="A18">
        <f>AnalyseMurDeGlace!A18</f>
        <v>0</v>
      </c>
      <c r="B18" t="str">
        <f>AnalyseMurDeGlace!B18</f>
        <v>trop-tot</v>
      </c>
      <c r="C18">
        <f>COUNTIF(Thermometre!B$2:B$100,$B18)</f>
        <v>0</v>
      </c>
      <c r="D18">
        <f t="array" ref="D18">SUM((Thermometre!B$2:B$100=$B18)*(Thermometre!C$2:C$100="deja-vu"))</f>
        <v>0</v>
      </c>
      <c r="E18" t="str">
        <f t="shared" si="13"/>
        <v>trop-tot</v>
      </c>
      <c r="F18">
        <f>COUNTIF(Thermometre!E$2:E$100,$B18)</f>
        <v>0</v>
      </c>
      <c r="G18">
        <f t="array" ref="G18">SUM((Thermometre!E$2:E$100=$B18)*(Thermometre!F$2:F$100="deja-vu"))</f>
        <v>0</v>
      </c>
      <c r="H18" t="str">
        <f t="shared" si="0"/>
        <v>trop-tot</v>
      </c>
      <c r="I18">
        <f>COUNTIF(Thermometre!H$2:H$100,$B18)</f>
        <v>0</v>
      </c>
      <c r="J18">
        <f t="array" ref="J18">SUM((Thermometre!H$2:H$100=$B18)*(Thermometre!I$2:I$100="deja-vu"))</f>
        <v>0</v>
      </c>
      <c r="K18" t="str">
        <f t="shared" si="1"/>
        <v>trop-tot</v>
      </c>
      <c r="L18">
        <f>COUNTIF(Thermometre!K$2:K$100,$B18)</f>
        <v>0</v>
      </c>
      <c r="M18">
        <f t="array" ref="M18">SUM((Thermometre!K$2:K$100=$B18)*(Thermometre!L$2:L$100="deja-vu"))</f>
        <v>0</v>
      </c>
      <c r="N18" t="str">
        <f t="shared" si="2"/>
        <v>trop-tot</v>
      </c>
      <c r="O18">
        <f>COUNTIF(Thermometre!N$2:N$100,$B18)</f>
        <v>0</v>
      </c>
      <c r="P18">
        <f t="array" ref="P18">SUM((Thermometre!N$2:N$100=$B18)*(Thermometre!O$2:O$100="deja-vu"))</f>
        <v>0</v>
      </c>
      <c r="Q18" t="str">
        <f t="shared" si="3"/>
        <v>trop-tot</v>
      </c>
      <c r="R18">
        <f>COUNTIF(Thermometre!Q$2:Q$100,$B18)</f>
        <v>0</v>
      </c>
      <c r="S18">
        <f t="array" ref="S18">SUM((Thermometre!Q$2:Q$100=$B18)*(Thermometre!R$2:R$100="deja-vu"))</f>
        <v>0</v>
      </c>
      <c r="T18" t="str">
        <f t="shared" si="4"/>
        <v>trop-tot</v>
      </c>
      <c r="U18">
        <f>COUNTIF(Thermometre!T$2:T$100,$B18)</f>
        <v>0</v>
      </c>
      <c r="V18">
        <f t="array" ref="V18">SUM((Thermometre!T$2:T$100=$B18)*(Thermometre!U$2:U$100="deja-vu"))</f>
        <v>0</v>
      </c>
      <c r="W18" t="str">
        <f t="shared" si="5"/>
        <v>trop-tot</v>
      </c>
      <c r="X18">
        <f>COUNTIF(Thermometre!W$2:W$100,$B18)</f>
        <v>0</v>
      </c>
      <c r="Y18">
        <f t="array" ref="Y18">SUM((Thermometre!W$2:W$100=$B18)*(Thermometre!X$2:X$100="deja-vu"))</f>
        <v>0</v>
      </c>
      <c r="Z18" t="str">
        <f t="shared" si="6"/>
        <v>trop-tot</v>
      </c>
      <c r="AA18">
        <f>COUNTIF(Thermometre!Z$2:Z$100,$B18)</f>
        <v>0</v>
      </c>
      <c r="AB18">
        <f t="array" ref="AB18">SUM((Thermometre!Z$2:Z$100=$B18)*(Thermometre!AA$2:AA$100="deja-vu"))</f>
        <v>0</v>
      </c>
      <c r="AC18" t="str">
        <f t="shared" si="7"/>
        <v>trop-tot</v>
      </c>
      <c r="AD18">
        <f>COUNTIF(Thermometre!AC$2:AC$100,$B18)</f>
        <v>0</v>
      </c>
      <c r="AE18">
        <f t="array" ref="AE18">SUM((Thermometre!AC$2:AC$100=$B18)*(Thermometre!AD$2:AD$100="deja-vu"))</f>
        <v>0</v>
      </c>
      <c r="AF18" t="str">
        <f t="shared" si="8"/>
        <v>trop-tot</v>
      </c>
      <c r="AG18">
        <f>COUNTIF(Thermometre!AF$2:AF$100,$B18)</f>
        <v>0</v>
      </c>
      <c r="AH18">
        <f t="array" ref="AH18">SUM((Thermometre!AF$2:AF$100=$B18)*(Thermometre!AG$2:AG$100="deja-vu"))</f>
        <v>0</v>
      </c>
      <c r="AI18" t="str">
        <f t="shared" si="9"/>
        <v>trop-tot</v>
      </c>
      <c r="AJ18">
        <f>COUNTIF(Thermometre!AI$2:AI$100,$B18)</f>
        <v>0</v>
      </c>
      <c r="AK18">
        <f t="array" ref="AK18">SUM((Thermometre!AI$2:AI$100=$B18)*(Thermometre!AJ$2:AJ$100="deja-vu"))</f>
        <v>0</v>
      </c>
      <c r="AL18" t="str">
        <f t="shared" si="10"/>
        <v>trop-tot</v>
      </c>
      <c r="AM18">
        <f>COUNTIF(Thermometre!AL$2:AL$100,$B18)</f>
        <v>0</v>
      </c>
      <c r="AN18">
        <f t="array" ref="AN18">SUM((Thermometre!AL$2:AL$100=$B18)*(Thermometre!AM$2:AM$100="deja-vu"))</f>
        <v>0</v>
      </c>
      <c r="AO18" t="str">
        <f t="shared" si="11"/>
        <v>trop-tot</v>
      </c>
      <c r="AP18">
        <f>COUNTIF(Thermometre!AO$2:AO$100,$B18)</f>
        <v>0</v>
      </c>
      <c r="AQ18">
        <f t="array" ref="AQ18">SUM((Thermometre!AO$2:AO$100=$B18)*(Thermometre!AP$2:AP$100="deja-vu"))</f>
        <v>0</v>
      </c>
      <c r="AR18" t="str">
        <f t="shared" si="12"/>
        <v>trop-tot</v>
      </c>
      <c r="AS18">
        <f>COUNTIF(Thermometre!AR$2:AR$100,$B18)</f>
        <v>0</v>
      </c>
      <c r="AT18">
        <f t="array" ref="AT18">SUM((Thermometre!AR$2:AR$100=$B18)*(Thermometre!AS$2:AS$100="deja-vu"))</f>
        <v>0</v>
      </c>
    </row>
    <row r="55" spans="1:46" x14ac:dyDescent="0.25">
      <c r="A55" t="s">
        <v>88</v>
      </c>
      <c r="B55" s="7">
        <f>SUMPRODUCT(C3:C18,$A3:$A18)/SUM(C3:C18)</f>
        <v>0.5</v>
      </c>
      <c r="C55" s="7"/>
      <c r="D55" s="7"/>
      <c r="E55" s="7">
        <f t="shared" ref="E55" si="14">SUMPRODUCT(F3:F18,$A3:$A18)/SUM(F3:F18)</f>
        <v>0.14074074074074072</v>
      </c>
      <c r="F55" s="7"/>
      <c r="G55" s="7"/>
      <c r="H55" s="7">
        <f t="shared" ref="H55" si="15">SUMPRODUCT(I3:I18,$A3:$A18)/SUM(I3:I18)</f>
        <v>0.23888888888888887</v>
      </c>
      <c r="I55" s="7"/>
      <c r="J55" s="7"/>
      <c r="K55" s="7">
        <f t="shared" ref="K55" si="16">SUMPRODUCT(L3:L18,$A3:$A18)/SUM(L3:L18)</f>
        <v>1</v>
      </c>
      <c r="L55" s="7"/>
      <c r="M55" s="7"/>
      <c r="N55" s="7">
        <f t="shared" ref="N55" si="17">SUMPRODUCT(O3:O18,$A3:$A18)/SUM(O3:O18)</f>
        <v>0.73333333333333339</v>
      </c>
      <c r="O55" s="7"/>
      <c r="P55" s="7"/>
      <c r="Q55" s="7">
        <f t="shared" ref="Q55" si="18">SUMPRODUCT(R3:R18,$A3:$A18)/SUM(R3:R18)</f>
        <v>1</v>
      </c>
      <c r="R55" s="7"/>
      <c r="S55" s="7"/>
      <c r="T55" s="7">
        <f t="shared" ref="T55" si="19">SUMPRODUCT(U3:U18,$A3:$A18)/SUM(U3:U18)</f>
        <v>0.58333333333333337</v>
      </c>
      <c r="U55" s="7"/>
      <c r="V55" s="7"/>
      <c r="W55" s="7">
        <f t="shared" ref="W55" si="20">SUMPRODUCT(X3:X18,$A3:$A18)/SUM(X3:X18)</f>
        <v>0.15652173913043479</v>
      </c>
      <c r="X55" s="7"/>
      <c r="Y55" s="7"/>
      <c r="Z55" s="7">
        <f t="shared" ref="Z55" si="21">SUMPRODUCT(AA3:AA18,$A3:$A18)/SUM(AA3:AA18)</f>
        <v>0.8</v>
      </c>
      <c r="AA55" s="7"/>
      <c r="AB55" s="7"/>
      <c r="AC55" s="7">
        <f t="shared" ref="AC55" si="22">SUMPRODUCT(AD3:AD18,$A3:$A18)/SUM(AD3:AD18)</f>
        <v>0.1388888888888889</v>
      </c>
      <c r="AD55" s="7"/>
      <c r="AE55" s="7"/>
      <c r="AF55" s="7">
        <f t="shared" ref="AF55" si="23">SUMPRODUCT(AG3:AG18,$A3:$A18)/SUM(AG3:AG18)</f>
        <v>0.125</v>
      </c>
      <c r="AG55" s="7"/>
      <c r="AH55" s="7"/>
      <c r="AI55" s="7">
        <f t="shared" ref="AI55" si="24">SUMPRODUCT(AJ3:AJ18,$A3:$A18)/SUM(AJ3:AJ18)</f>
        <v>0.18181818181818182</v>
      </c>
      <c r="AJ55" s="7"/>
      <c r="AK55" s="7"/>
      <c r="AL55" s="7">
        <f t="shared" ref="AL55" si="25">SUMPRODUCT(AM3:AM18,$A3:$A18)/SUM(AM3:AM18)</f>
        <v>0.78</v>
      </c>
      <c r="AM55" s="7"/>
      <c r="AN55" s="7"/>
      <c r="AO55" s="7">
        <f t="shared" ref="AO55" si="26">SUMPRODUCT(AP3:AP18,$A3:$A18)/SUM(AP3:AP18)</f>
        <v>0.10857142857142858</v>
      </c>
      <c r="AP55" s="7"/>
      <c r="AQ55" s="7"/>
      <c r="AR55" s="7">
        <f t="shared" ref="AR55" si="27">SUMPRODUCT(AS3:AS18,$A3:$A18)/SUM(AS3:AS18)</f>
        <v>0.10000000000000002</v>
      </c>
      <c r="AS55" s="7"/>
      <c r="AT55" s="7"/>
    </row>
    <row r="56" spans="1:46" x14ac:dyDescent="0.25">
      <c r="B56" s="7">
        <f>IF(B55&lt;1/3,1,IF(B55&lt;2/3,2,3))</f>
        <v>2</v>
      </c>
      <c r="C56" s="7"/>
      <c r="D56" s="7"/>
      <c r="E56" s="7">
        <f t="shared" ref="E56" si="28">IF(E55&lt;1/3,1,IF(E55&lt;2/3,2,3))</f>
        <v>1</v>
      </c>
      <c r="F56" s="7"/>
      <c r="G56" s="7"/>
      <c r="H56" s="7">
        <f t="shared" ref="H56" si="29">IF(H55&lt;1/3,1,IF(H55&lt;2/3,2,3))</f>
        <v>1</v>
      </c>
      <c r="I56" s="7"/>
      <c r="J56" s="7"/>
      <c r="K56" s="7">
        <f t="shared" ref="K56" si="30">IF(K55&lt;1/3,1,IF(K55&lt;2/3,2,3))</f>
        <v>3</v>
      </c>
      <c r="L56" s="7"/>
      <c r="M56" s="7"/>
      <c r="N56" s="7">
        <f t="shared" ref="N56" si="31">IF(N55&lt;1/3,1,IF(N55&lt;2/3,2,3))</f>
        <v>3</v>
      </c>
      <c r="O56" s="7"/>
      <c r="P56" s="7"/>
      <c r="Q56" s="7">
        <f t="shared" ref="Q56" si="32">IF(Q55&lt;1/3,1,IF(Q55&lt;2/3,2,3))</f>
        <v>3</v>
      </c>
      <c r="R56" s="7"/>
      <c r="S56" s="7"/>
      <c r="T56" s="7">
        <f t="shared" ref="T56" si="33">IF(T55&lt;1/3,1,IF(T55&lt;2/3,2,3))</f>
        <v>2</v>
      </c>
      <c r="U56" s="7"/>
      <c r="V56" s="7"/>
      <c r="W56" s="7">
        <f t="shared" ref="W56" si="34">IF(W55&lt;1/3,1,IF(W55&lt;2/3,2,3))</f>
        <v>1</v>
      </c>
      <c r="X56" s="7"/>
      <c r="Y56" s="7"/>
      <c r="Z56" s="7">
        <f t="shared" ref="Z56" si="35">IF(Z55&lt;1/3,1,IF(Z55&lt;2/3,2,3))</f>
        <v>3</v>
      </c>
      <c r="AA56" s="7"/>
      <c r="AB56" s="7"/>
      <c r="AC56" s="7">
        <f t="shared" ref="AC56" si="36">IF(AC55&lt;1/3,1,IF(AC55&lt;2/3,2,3))</f>
        <v>1</v>
      </c>
      <c r="AD56" s="7"/>
      <c r="AE56" s="7"/>
      <c r="AF56" s="7">
        <f t="shared" ref="AF56" si="37">IF(AF55&lt;1/3,1,IF(AF55&lt;2/3,2,3))</f>
        <v>1</v>
      </c>
      <c r="AG56" s="7"/>
      <c r="AH56" s="7"/>
      <c r="AI56" s="7">
        <f t="shared" ref="AI56" si="38">IF(AI55&lt;1/3,1,IF(AI55&lt;2/3,2,3))</f>
        <v>1</v>
      </c>
      <c r="AJ56" s="7"/>
      <c r="AK56" s="7"/>
      <c r="AL56" s="7">
        <f t="shared" ref="AL56" si="39">IF(AL55&lt;1/3,1,IF(AL55&lt;2/3,2,3))</f>
        <v>3</v>
      </c>
      <c r="AM56" s="7"/>
      <c r="AN56" s="7"/>
      <c r="AO56" s="7">
        <f t="shared" ref="AO56" si="40">IF(AO55&lt;1/3,1,IF(AO55&lt;2/3,2,3))</f>
        <v>1</v>
      </c>
      <c r="AP56" s="7"/>
      <c r="AQ56" s="7"/>
      <c r="AR56" s="7">
        <f t="shared" ref="AR56" si="41">IF(AR55&lt;1/3,1,IF(AR55&lt;2/3,2,3))</f>
        <v>1</v>
      </c>
      <c r="AS56" s="7"/>
      <c r="AT56" s="7"/>
    </row>
    <row r="57" spans="1:46" x14ac:dyDescent="0.25">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row>
    <row r="58" spans="1:46" x14ac:dyDescent="0.25">
      <c r="A58" t="s">
        <v>89</v>
      </c>
      <c r="B58" s="2"/>
      <c r="C58" s="2">
        <f t="array" ref="C58">SUMPRODUCT(C3:C18-D3:D18,$A3:$A18)/SUM(C3:C18)</f>
        <v>0.5625</v>
      </c>
      <c r="D58" s="2"/>
      <c r="E58" s="2"/>
      <c r="F58" s="2">
        <f t="array" ref="F58">SUMPRODUCT(F3:F18-G3:G18,$A3:$A18)/SUM(F3:F18)</f>
        <v>0.14074074074074072</v>
      </c>
      <c r="G58" s="2"/>
      <c r="H58" s="2"/>
      <c r="I58" s="2">
        <f t="array" ref="I58">SUMPRODUCT(I3:I18-J3:J18,$A3:$A18)/SUM(I3:I18)</f>
        <v>0.24444444444444446</v>
      </c>
      <c r="J58" s="2"/>
      <c r="K58" s="2"/>
      <c r="L58" s="2">
        <f t="array" ref="L58">SUMPRODUCT(L3:L18-M3:M18,$A3:$A18)/SUM(L3:L18)</f>
        <v>1</v>
      </c>
      <c r="M58" s="2"/>
      <c r="N58" s="2"/>
      <c r="O58" s="2">
        <f t="array" ref="O58">SUMPRODUCT(O3:O18-P3:P18,$A3:$A18)/SUM(O3:O18)</f>
        <v>0.73333333333333339</v>
      </c>
      <c r="P58" s="2"/>
      <c r="Q58" s="2"/>
      <c r="R58" s="2">
        <f t="array" ref="R58">SUMPRODUCT(R3:R18-S3:S18,$A3:$A18)/SUM(R3:R18)</f>
        <v>1</v>
      </c>
      <c r="S58" s="2"/>
      <c r="T58" s="2"/>
      <c r="U58" s="2">
        <f t="array" ref="U58">SUMPRODUCT(U3:U18-V3:V18,$A3:$A18)/SUM(U3:U18)</f>
        <v>0.58333333333333337</v>
      </c>
      <c r="V58" s="2"/>
      <c r="W58" s="2"/>
      <c r="X58" s="2">
        <f t="array" ref="X58">SUMPRODUCT(X3:X18-Y3:Y18,$A3:$A18)/SUM(X3:X18)</f>
        <v>0.15652173913043479</v>
      </c>
      <c r="Y58" s="2"/>
      <c r="Z58" s="2"/>
      <c r="AA58" s="2">
        <f t="array" ref="AA58">SUMPRODUCT(AA3:AA18-AB3:AB18,$A3:$A18)/SUM(AA3:AA18)</f>
        <v>0.8</v>
      </c>
      <c r="AB58" s="2"/>
      <c r="AC58" s="2"/>
      <c r="AD58" s="2">
        <f t="array" ref="AD58">SUMPRODUCT(AD3:AD18-AE3:AE18,$A3:$A18)/SUM(AD3:AD18)</f>
        <v>0.1388888888888889</v>
      </c>
      <c r="AE58" s="2"/>
      <c r="AF58" s="2"/>
      <c r="AG58" s="2">
        <f t="array" ref="AG58">SUMPRODUCT(AG3:AG18-AH3:AH18,$A3:$A18)/SUM(AG3:AG18)</f>
        <v>0.125</v>
      </c>
      <c r="AH58" s="2"/>
      <c r="AI58" s="2"/>
      <c r="AJ58" s="2">
        <f t="array" ref="AJ58">SUMPRODUCT(AJ3:AJ18-AK3:AK18,$A3:$A18)/SUM(AJ3:AJ18)</f>
        <v>7.8787878787878782E-2</v>
      </c>
      <c r="AK58" s="2"/>
      <c r="AL58" s="2"/>
      <c r="AM58" s="2">
        <f t="array" ref="AM58">SUMPRODUCT(AM3:AM18-AN3:AN18,$A3:$A18)/SUM(AM3:AM18)</f>
        <v>0.78</v>
      </c>
      <c r="AN58" s="2"/>
      <c r="AO58" s="2"/>
      <c r="AP58" s="2">
        <f t="array" ref="AP58">SUMPRODUCT(AP3:AP18-AQ3:AQ18,$A3:$A18)/SUM(AP3:AP18)</f>
        <v>0.10000000000000002</v>
      </c>
      <c r="AQ58" s="2"/>
      <c r="AR58" s="2"/>
      <c r="AS58" s="2">
        <f t="array" ref="AS58">SUMPRODUCT(AS3:AS18-AT3:AT18,$A3:$A18)/SUM(AS3:AS18)</f>
        <v>0.10937500000000003</v>
      </c>
      <c r="AT58" s="2"/>
    </row>
    <row r="59" spans="1:46" x14ac:dyDescent="0.25">
      <c r="B59" s="2"/>
      <c r="C59" s="2">
        <f>IF(C58&lt;1/3,1,IF(C58&lt;2/3,2,3))</f>
        <v>2</v>
      </c>
      <c r="D59" s="2"/>
      <c r="E59" s="2"/>
      <c r="F59" s="2">
        <f t="shared" ref="F59" si="42">IF(F58&lt;1/3,1,IF(F58&lt;2/3,2,3))</f>
        <v>1</v>
      </c>
      <c r="G59" s="2"/>
      <c r="H59" s="2"/>
      <c r="I59" s="2">
        <f t="shared" ref="I59" si="43">IF(I58&lt;1/3,1,IF(I58&lt;2/3,2,3))</f>
        <v>1</v>
      </c>
      <c r="J59" s="2"/>
      <c r="K59" s="2"/>
      <c r="L59" s="2">
        <f t="shared" ref="L59" si="44">IF(L58&lt;1/3,1,IF(L58&lt;2/3,2,3))</f>
        <v>3</v>
      </c>
      <c r="M59" s="2"/>
      <c r="N59" s="2"/>
      <c r="O59" s="2">
        <f t="shared" ref="O59" si="45">IF(O58&lt;1/3,1,IF(O58&lt;2/3,2,3))</f>
        <v>3</v>
      </c>
      <c r="P59" s="2"/>
      <c r="Q59" s="2"/>
      <c r="R59" s="2">
        <f t="shared" ref="R59" si="46">IF(R58&lt;1/3,1,IF(R58&lt;2/3,2,3))</f>
        <v>3</v>
      </c>
      <c r="S59" s="2"/>
      <c r="T59" s="2"/>
      <c r="U59" s="2">
        <f t="shared" ref="U59" si="47">IF(U58&lt;1/3,1,IF(U58&lt;2/3,2,3))</f>
        <v>2</v>
      </c>
      <c r="V59" s="2"/>
      <c r="W59" s="2"/>
      <c r="X59" s="2">
        <f t="shared" ref="X59" si="48">IF(X58&lt;1/3,1,IF(X58&lt;2/3,2,3))</f>
        <v>1</v>
      </c>
      <c r="Y59" s="2"/>
      <c r="Z59" s="2"/>
      <c r="AA59" s="2">
        <f t="shared" ref="AA59" si="49">IF(AA58&lt;1/3,1,IF(AA58&lt;2/3,2,3))</f>
        <v>3</v>
      </c>
      <c r="AB59" s="2"/>
      <c r="AC59" s="2"/>
      <c r="AD59" s="2">
        <f t="shared" ref="AD59" si="50">IF(AD58&lt;1/3,1,IF(AD58&lt;2/3,2,3))</f>
        <v>1</v>
      </c>
      <c r="AE59" s="2"/>
      <c r="AF59" s="2"/>
      <c r="AG59" s="2">
        <f t="shared" ref="AG59" si="51">IF(AG58&lt;1/3,1,IF(AG58&lt;2/3,2,3))</f>
        <v>1</v>
      </c>
      <c r="AH59" s="2"/>
      <c r="AI59" s="2"/>
      <c r="AJ59" s="2">
        <f t="shared" ref="AJ59" si="52">IF(AJ58&lt;1/3,1,IF(AJ58&lt;2/3,2,3))</f>
        <v>1</v>
      </c>
      <c r="AK59" s="2"/>
      <c r="AL59" s="2"/>
      <c r="AM59" s="2">
        <f t="shared" ref="AM59" si="53">IF(AM58&lt;1/3,1,IF(AM58&lt;2/3,2,3))</f>
        <v>3</v>
      </c>
      <c r="AN59" s="2"/>
      <c r="AO59" s="2"/>
      <c r="AP59" s="2">
        <f t="shared" ref="AP59" si="54">IF(AP58&lt;1/3,1,IF(AP58&lt;2/3,2,3))</f>
        <v>1</v>
      </c>
      <c r="AQ59" s="2"/>
      <c r="AR59" s="2"/>
      <c r="AS59" s="2">
        <f t="shared" ref="AS59" si="55">IF(AS58&lt;1/3,1,IF(AS58&lt;2/3,2,3))</f>
        <v>1</v>
      </c>
      <c r="AT59" s="2"/>
    </row>
    <row r="61" spans="1:46" s="3" customFormat="1" x14ac:dyDescent="0.25">
      <c r="A61" s="3" t="s">
        <v>63</v>
      </c>
    </row>
    <row r="62" spans="1:46" x14ac:dyDescent="0.25">
      <c r="A62" t="s">
        <v>75</v>
      </c>
    </row>
    <row r="63" spans="1:46" ht="94.5" customHeight="1" x14ac:dyDescent="0.25">
      <c r="A63" s="8" t="s">
        <v>77</v>
      </c>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46" x14ac:dyDescent="0.25">
      <c r="B64" s="7" t="str">
        <f>Thermometre!A1</f>
        <v>Alexis</v>
      </c>
      <c r="C64" s="7"/>
      <c r="D64" s="7"/>
      <c r="E64" s="7" t="str">
        <f>Thermometre!D1</f>
        <v>Bem</v>
      </c>
      <c r="F64" s="7"/>
      <c r="G64" s="7"/>
      <c r="H64" s="7" t="str">
        <f>Thermometre!G1</f>
        <v>Blanche (tentative 1)</v>
      </c>
      <c r="I64" s="7"/>
      <c r="J64" s="7"/>
      <c r="K64" s="7" t="str">
        <f>Thermometre!J1</f>
        <v>Blanche (tentative 2)</v>
      </c>
      <c r="L64" s="7"/>
      <c r="M64" s="7"/>
      <c r="N64" s="7" t="str">
        <f>Thermometre!M1</f>
        <v>Blanche (tentative 3)</v>
      </c>
      <c r="O64" s="7"/>
      <c r="P64" s="7"/>
      <c r="Q64" s="7" t="str">
        <f>Thermometre!P1</f>
        <v>Blanche (tentative 4)</v>
      </c>
      <c r="R64" s="7"/>
      <c r="S64" s="7"/>
      <c r="T64" s="7" t="str">
        <f>Thermometre!S1</f>
        <v>Julie</v>
      </c>
      <c r="U64" s="7"/>
      <c r="V64" s="7"/>
      <c r="W64" s="7" t="str">
        <f>Thermometre!V1</f>
        <v>Kevser (tentative 1)</v>
      </c>
      <c r="X64" s="7"/>
      <c r="Y64" s="7"/>
      <c r="Z64" s="7" t="str">
        <f>Thermometre!Y1</f>
        <v>Kevser (tentative 2)</v>
      </c>
      <c r="AA64" s="7"/>
      <c r="AB64" s="7"/>
      <c r="AC64" s="7" t="str">
        <f>Thermometre!AB1</f>
        <v>Manel (tentative 1)</v>
      </c>
      <c r="AD64" s="7"/>
      <c r="AE64" s="7"/>
      <c r="AF64" s="7" t="str">
        <f>Thermometre!AE1</f>
        <v>Manel (tentative 2)</v>
      </c>
      <c r="AG64" s="7"/>
      <c r="AH64" s="7"/>
      <c r="AI64" s="7" t="str">
        <f>Thermometre!AH1</f>
        <v>Nabila (tentative 1)</v>
      </c>
      <c r="AJ64" s="7"/>
      <c r="AK64" s="7"/>
      <c r="AL64" s="7" t="str">
        <f>Thermometre!AK1</f>
        <v>Nabila (tentative 2)</v>
      </c>
      <c r="AM64" s="7"/>
      <c r="AN64" s="7"/>
      <c r="AO64" s="7" t="str">
        <f>Thermometre!AN1</f>
        <v>Salwa</v>
      </c>
      <c r="AP64" s="7"/>
      <c r="AQ64" s="7"/>
      <c r="AR64" s="7" t="str">
        <f>Thermometre!AQ1</f>
        <v>Vivianier</v>
      </c>
      <c r="AS64" s="7"/>
      <c r="AT64" s="7"/>
    </row>
    <row r="65" spans="1:46" ht="126" customHeight="1" x14ac:dyDescent="0.25">
      <c r="A65" s="4" t="s">
        <v>65</v>
      </c>
      <c r="B65" s="8" t="s">
        <v>78</v>
      </c>
      <c r="C65" s="8"/>
      <c r="D65" s="8"/>
      <c r="E65" s="8" t="s">
        <v>79</v>
      </c>
      <c r="F65" s="8"/>
      <c r="G65" s="8"/>
      <c r="H65" s="8" t="s">
        <v>80</v>
      </c>
      <c r="I65" s="8"/>
      <c r="J65" s="8"/>
      <c r="K65" s="8"/>
      <c r="L65" s="8"/>
      <c r="M65" s="8"/>
      <c r="N65" s="8"/>
      <c r="O65" s="8"/>
      <c r="P65" s="8"/>
      <c r="Q65" s="8"/>
      <c r="R65" s="8"/>
      <c r="S65" s="8"/>
      <c r="T65" s="8" t="s">
        <v>81</v>
      </c>
      <c r="U65" s="8"/>
      <c r="V65" s="8"/>
      <c r="W65" s="8" t="s">
        <v>82</v>
      </c>
      <c r="X65" s="8"/>
      <c r="Y65" s="8"/>
      <c r="Z65" s="8"/>
      <c r="AA65" s="8"/>
      <c r="AB65" s="8"/>
      <c r="AC65" s="8" t="s">
        <v>83</v>
      </c>
      <c r="AD65" s="8"/>
      <c r="AE65" s="8"/>
      <c r="AF65" s="8"/>
      <c r="AG65" s="8"/>
      <c r="AH65" s="8"/>
      <c r="AI65" s="8" t="s">
        <v>84</v>
      </c>
      <c r="AJ65" s="8"/>
      <c r="AK65" s="8"/>
      <c r="AL65" s="8"/>
      <c r="AM65" s="8"/>
      <c r="AN65" s="8"/>
      <c r="AO65" s="8" t="s">
        <v>85</v>
      </c>
      <c r="AP65" s="8"/>
      <c r="AQ65" s="8"/>
      <c r="AR65" s="8" t="s">
        <v>86</v>
      </c>
      <c r="AS65" s="8"/>
      <c r="AT65" s="8"/>
    </row>
    <row r="66" spans="1:46" x14ac:dyDescent="0.25">
      <c r="A66" t="s">
        <v>67</v>
      </c>
      <c r="B66" s="7">
        <v>2</v>
      </c>
      <c r="C66" s="7"/>
      <c r="D66" s="7"/>
      <c r="E66" s="7">
        <v>1</v>
      </c>
      <c r="F66" s="7"/>
      <c r="G66" s="7"/>
      <c r="H66" s="7">
        <v>1</v>
      </c>
      <c r="I66" s="7"/>
      <c r="J66" s="7"/>
      <c r="K66" s="7"/>
      <c r="L66" s="7"/>
      <c r="M66" s="7"/>
      <c r="N66" s="7"/>
      <c r="O66" s="7"/>
      <c r="P66" s="7"/>
      <c r="Q66" s="7"/>
      <c r="R66" s="7"/>
      <c r="S66" s="7"/>
      <c r="T66" s="7">
        <v>3</v>
      </c>
      <c r="U66" s="7"/>
      <c r="V66" s="7"/>
      <c r="W66" s="7">
        <v>1</v>
      </c>
      <c r="X66" s="7"/>
      <c r="Y66" s="7"/>
      <c r="Z66" s="7"/>
      <c r="AA66" s="7"/>
      <c r="AB66" s="7"/>
      <c r="AC66" s="7">
        <v>3</v>
      </c>
      <c r="AD66" s="7"/>
      <c r="AE66" s="7"/>
      <c r="AF66" s="7"/>
      <c r="AG66" s="7"/>
      <c r="AH66" s="7"/>
      <c r="AI66" s="7">
        <v>1</v>
      </c>
      <c r="AJ66" s="7"/>
      <c r="AK66" s="7"/>
      <c r="AL66" s="7"/>
      <c r="AM66" s="7"/>
      <c r="AN66" s="7"/>
      <c r="AO66" s="7">
        <v>2</v>
      </c>
      <c r="AP66" s="7"/>
      <c r="AQ66" s="7"/>
      <c r="AR66" s="7">
        <v>1</v>
      </c>
      <c r="AS66" s="7"/>
      <c r="AT66" s="7"/>
    </row>
    <row r="68" spans="1:46" x14ac:dyDescent="0.25">
      <c r="A68" t="s">
        <v>90</v>
      </c>
      <c r="B68" s="7">
        <f>B66-B56</f>
        <v>0</v>
      </c>
      <c r="C68" s="7"/>
      <c r="D68" s="7"/>
      <c r="E68" s="7">
        <f t="shared" ref="E68" si="56">E66-E56</f>
        <v>0</v>
      </c>
      <c r="F68" s="7"/>
      <c r="G68" s="7"/>
      <c r="H68" s="7">
        <f t="shared" ref="H68" si="57">H66-H56</f>
        <v>0</v>
      </c>
      <c r="I68" s="7"/>
      <c r="J68" s="7"/>
      <c r="K68" s="7"/>
      <c r="L68" s="7"/>
      <c r="M68" s="7"/>
      <c r="N68" s="7"/>
      <c r="O68" s="7"/>
      <c r="P68" s="7"/>
      <c r="Q68" s="7"/>
      <c r="R68" s="7"/>
      <c r="S68" s="7"/>
      <c r="T68" s="7">
        <f t="shared" ref="T68" si="58">T66-T56</f>
        <v>1</v>
      </c>
      <c r="U68" s="7"/>
      <c r="V68" s="7"/>
      <c r="W68" s="7">
        <f t="shared" ref="W68" si="59">W66-W56</f>
        <v>0</v>
      </c>
      <c r="X68" s="7"/>
      <c r="Y68" s="7"/>
      <c r="Z68" s="7"/>
      <c r="AA68" s="7"/>
      <c r="AB68" s="7"/>
      <c r="AC68" s="7">
        <f t="shared" ref="AC68" si="60">AC66-AC56</f>
        <v>2</v>
      </c>
      <c r="AD68" s="7"/>
      <c r="AE68" s="7"/>
      <c r="AF68" s="7"/>
      <c r="AG68" s="7"/>
      <c r="AH68" s="7"/>
      <c r="AI68" s="7">
        <f t="shared" ref="AI68" si="61">AI66-AI56</f>
        <v>0</v>
      </c>
      <c r="AJ68" s="7"/>
      <c r="AK68" s="7"/>
      <c r="AL68" s="7"/>
      <c r="AM68" s="7"/>
      <c r="AN68" s="7"/>
      <c r="AO68" s="7">
        <f t="shared" ref="AO68" si="62">AO66-AO56</f>
        <v>1</v>
      </c>
      <c r="AP68" s="7"/>
      <c r="AQ68" s="7"/>
      <c r="AR68" s="7">
        <f t="shared" ref="AR68" si="63">AR66-AR56</f>
        <v>0</v>
      </c>
      <c r="AS68" s="7"/>
      <c r="AT68" s="7"/>
    </row>
    <row r="69" spans="1:46" x14ac:dyDescent="0.25">
      <c r="A69" t="s">
        <v>91</v>
      </c>
      <c r="C69" s="5">
        <f>B66-C59</f>
        <v>0</v>
      </c>
      <c r="F69" s="5">
        <f t="shared" ref="F69" si="64">E66-F59</f>
        <v>0</v>
      </c>
      <c r="I69" s="5">
        <f t="shared" ref="I69" si="65">H66-I59</f>
        <v>0</v>
      </c>
      <c r="L69" s="5"/>
      <c r="O69" s="5"/>
      <c r="R69" s="5"/>
      <c r="U69" s="5">
        <f t="shared" ref="U69" si="66">T66-U59</f>
        <v>1</v>
      </c>
      <c r="X69" s="5">
        <f t="shared" ref="X69" si="67">W66-X59</f>
        <v>0</v>
      </c>
      <c r="AA69" s="5"/>
      <c r="AD69" s="5">
        <f t="shared" ref="AD69" si="68">AC66-AD59</f>
        <v>2</v>
      </c>
      <c r="AG69" s="5"/>
      <c r="AJ69" s="5">
        <f t="shared" ref="AJ69" si="69">AI66-AJ59</f>
        <v>0</v>
      </c>
      <c r="AM69" s="5"/>
      <c r="AP69" s="5">
        <f t="shared" ref="AP69" si="70">AO66-AP59</f>
        <v>1</v>
      </c>
      <c r="AS69" s="5">
        <f t="shared" ref="AS69" si="71">AR66-AS59</f>
        <v>0</v>
      </c>
    </row>
  </sheetData>
  <mergeCells count="106">
    <mergeCell ref="AF56:AH56"/>
    <mergeCell ref="AI56:AK56"/>
    <mergeCell ref="AL56:AN56"/>
    <mergeCell ref="AO56:AQ56"/>
    <mergeCell ref="AR56:AT56"/>
    <mergeCell ref="Q56:S56"/>
    <mergeCell ref="T56:V56"/>
    <mergeCell ref="W56:Y56"/>
    <mergeCell ref="Z56:AB56"/>
    <mergeCell ref="AC56:AE56"/>
    <mergeCell ref="B56:D56"/>
    <mergeCell ref="E56:G56"/>
    <mergeCell ref="H56:J56"/>
    <mergeCell ref="K56:M56"/>
    <mergeCell ref="N56:P56"/>
    <mergeCell ref="AF68:AH68"/>
    <mergeCell ref="AI68:AK68"/>
    <mergeCell ref="AL68:AN68"/>
    <mergeCell ref="AO68:AQ68"/>
    <mergeCell ref="AI65:AK65"/>
    <mergeCell ref="AL65:AN65"/>
    <mergeCell ref="AO65:AQ65"/>
    <mergeCell ref="B66:D66"/>
    <mergeCell ref="E66:G66"/>
    <mergeCell ref="H66:J66"/>
    <mergeCell ref="K66:M66"/>
    <mergeCell ref="N66:P66"/>
    <mergeCell ref="Q66:S66"/>
    <mergeCell ref="T66:V66"/>
    <mergeCell ref="W66:Y66"/>
    <mergeCell ref="Z66:AB66"/>
    <mergeCell ref="B65:D65"/>
    <mergeCell ref="E65:G65"/>
    <mergeCell ref="H65:J65"/>
    <mergeCell ref="AR68:AT68"/>
    <mergeCell ref="Q68:S68"/>
    <mergeCell ref="T68:V68"/>
    <mergeCell ref="W68:Y68"/>
    <mergeCell ref="Z68:AB68"/>
    <mergeCell ref="AC68:AE68"/>
    <mergeCell ref="B68:D68"/>
    <mergeCell ref="E68:G68"/>
    <mergeCell ref="H68:J68"/>
    <mergeCell ref="K68:M68"/>
    <mergeCell ref="N68:P68"/>
    <mergeCell ref="AR66:AT66"/>
    <mergeCell ref="B55:D55"/>
    <mergeCell ref="E55:G55"/>
    <mergeCell ref="H55:J55"/>
    <mergeCell ref="K55:M55"/>
    <mergeCell ref="N55:P55"/>
    <mergeCell ref="Q55:S55"/>
    <mergeCell ref="T55:V55"/>
    <mergeCell ref="W55:Y55"/>
    <mergeCell ref="Z55:AB55"/>
    <mergeCell ref="AC55:AE55"/>
    <mergeCell ref="AF55:AH55"/>
    <mergeCell ref="AI55:AK55"/>
    <mergeCell ref="AL55:AN55"/>
    <mergeCell ref="AO55:AQ55"/>
    <mergeCell ref="AR55:AT55"/>
    <mergeCell ref="AC66:AE66"/>
    <mergeCell ref="AF66:AH66"/>
    <mergeCell ref="AI66:AK66"/>
    <mergeCell ref="AL66:AN66"/>
    <mergeCell ref="AO66:AQ66"/>
    <mergeCell ref="AR64:AT64"/>
    <mergeCell ref="AC65:AE65"/>
    <mergeCell ref="AF65:AH65"/>
    <mergeCell ref="AR65:AT65"/>
    <mergeCell ref="AC64:AE64"/>
    <mergeCell ref="AF64:AH64"/>
    <mergeCell ref="AI64:AK64"/>
    <mergeCell ref="AL64:AN64"/>
    <mergeCell ref="AO64:AQ64"/>
    <mergeCell ref="Q65:S65"/>
    <mergeCell ref="T65:V65"/>
    <mergeCell ref="W65:Y65"/>
    <mergeCell ref="Z65:AB65"/>
    <mergeCell ref="K65:M65"/>
    <mergeCell ref="N65:P65"/>
    <mergeCell ref="A63:AB63"/>
    <mergeCell ref="B64:D64"/>
    <mergeCell ref="E64:G64"/>
    <mergeCell ref="H64:J64"/>
    <mergeCell ref="K64:M64"/>
    <mergeCell ref="N64:P64"/>
    <mergeCell ref="Q64:S64"/>
    <mergeCell ref="T64:V64"/>
    <mergeCell ref="W64:Y64"/>
    <mergeCell ref="Z64:AB64"/>
    <mergeCell ref="Q2:S2"/>
    <mergeCell ref="B2:D2"/>
    <mergeCell ref="E2:G2"/>
    <mergeCell ref="H2:J2"/>
    <mergeCell ref="K2:M2"/>
    <mergeCell ref="N2:P2"/>
    <mergeCell ref="AL2:AN2"/>
    <mergeCell ref="AO2:AQ2"/>
    <mergeCell ref="AR2:AT2"/>
    <mergeCell ref="T2:V2"/>
    <mergeCell ref="W2:Y2"/>
    <mergeCell ref="Z2:AB2"/>
    <mergeCell ref="AC2:AE2"/>
    <mergeCell ref="AF2:AH2"/>
    <mergeCell ref="AI2:AK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8"/>
  <sheetViews>
    <sheetView workbookViewId="0">
      <selection activeCell="AB20" sqref="AB20"/>
    </sheetView>
  </sheetViews>
  <sheetFormatPr baseColWidth="10" defaultRowHeight="15" x14ac:dyDescent="0.25"/>
  <sheetData>
    <row r="1" spans="1:45" x14ac:dyDescent="0.25">
      <c r="A1" s="6" t="s">
        <v>94</v>
      </c>
    </row>
    <row r="3" spans="1:45" x14ac:dyDescent="0.25">
      <c r="A3" s="7" t="s">
        <v>13</v>
      </c>
      <c r="B3" s="7"/>
      <c r="C3" s="7"/>
      <c r="D3" s="7" t="s">
        <v>25</v>
      </c>
      <c r="E3" s="7"/>
      <c r="F3" s="7"/>
      <c r="G3" s="7" t="s">
        <v>48</v>
      </c>
      <c r="H3" s="7"/>
      <c r="I3" s="7"/>
      <c r="J3" s="7" t="s">
        <v>49</v>
      </c>
      <c r="K3" s="7"/>
      <c r="L3" s="7"/>
      <c r="M3" s="7" t="s">
        <v>50</v>
      </c>
      <c r="N3" s="7"/>
      <c r="O3" s="7"/>
      <c r="P3" s="7" t="s">
        <v>51</v>
      </c>
      <c r="Q3" s="7"/>
      <c r="R3" s="7"/>
      <c r="S3" s="7" t="s">
        <v>35</v>
      </c>
      <c r="T3" s="7"/>
      <c r="U3" s="7"/>
      <c r="V3" s="7" t="s">
        <v>52</v>
      </c>
      <c r="W3" s="7"/>
      <c r="X3" s="7"/>
      <c r="Y3" s="7" t="s">
        <v>53</v>
      </c>
      <c r="Z3" s="7"/>
      <c r="AA3" s="7"/>
      <c r="AB3" s="7" t="s">
        <v>54</v>
      </c>
      <c r="AC3" s="7"/>
      <c r="AD3" s="7"/>
      <c r="AE3" s="7" t="s">
        <v>55</v>
      </c>
      <c r="AF3" s="7"/>
      <c r="AG3" s="7"/>
      <c r="AH3" s="7" t="s">
        <v>56</v>
      </c>
      <c r="AI3" s="7"/>
      <c r="AJ3" s="7"/>
      <c r="AK3" s="7" t="s">
        <v>57</v>
      </c>
      <c r="AL3" s="7"/>
      <c r="AM3" s="7"/>
      <c r="AN3" s="7" t="s">
        <v>44</v>
      </c>
      <c r="AO3" s="7"/>
      <c r="AP3" s="7"/>
      <c r="AQ3" s="7" t="s">
        <v>47</v>
      </c>
      <c r="AR3" s="7"/>
      <c r="AS3" s="7"/>
    </row>
    <row r="4" spans="1:45" x14ac:dyDescent="0.25">
      <c r="A4" t="s">
        <v>14</v>
      </c>
      <c r="B4" t="s">
        <v>15</v>
      </c>
      <c r="D4" t="s">
        <v>16</v>
      </c>
      <c r="E4" t="s">
        <v>1</v>
      </c>
      <c r="G4" t="s">
        <v>20</v>
      </c>
      <c r="H4" t="s">
        <v>1</v>
      </c>
      <c r="J4" t="s">
        <v>20</v>
      </c>
      <c r="K4" t="s">
        <v>1</v>
      </c>
      <c r="M4" t="s">
        <v>14</v>
      </c>
      <c r="N4" t="s">
        <v>15</v>
      </c>
      <c r="P4" t="s">
        <v>16</v>
      </c>
      <c r="Q4" t="s">
        <v>1</v>
      </c>
      <c r="S4" t="s">
        <v>17</v>
      </c>
      <c r="T4" t="s">
        <v>4</v>
      </c>
      <c r="V4" t="s">
        <v>14</v>
      </c>
      <c r="W4" t="s">
        <v>15</v>
      </c>
      <c r="Y4" t="s">
        <v>17</v>
      </c>
      <c r="Z4" t="s">
        <v>4</v>
      </c>
      <c r="AB4" t="s">
        <v>17</v>
      </c>
      <c r="AC4" t="s">
        <v>4</v>
      </c>
      <c r="AE4" t="s">
        <v>17</v>
      </c>
      <c r="AF4" t="s">
        <v>4</v>
      </c>
      <c r="AH4" t="s">
        <v>14</v>
      </c>
      <c r="AI4" t="s">
        <v>15</v>
      </c>
      <c r="AK4" t="s">
        <v>16</v>
      </c>
      <c r="AL4" t="s">
        <v>1</v>
      </c>
      <c r="AN4" t="s">
        <v>14</v>
      </c>
      <c r="AO4" t="s">
        <v>15</v>
      </c>
      <c r="AQ4" t="s">
        <v>20</v>
      </c>
      <c r="AR4" t="s">
        <v>1</v>
      </c>
    </row>
    <row r="5" spans="1:45" x14ac:dyDescent="0.25">
      <c r="A5" t="s">
        <v>16</v>
      </c>
      <c r="B5" t="s">
        <v>1</v>
      </c>
      <c r="C5" t="s">
        <v>11</v>
      </c>
      <c r="D5" t="s">
        <v>14</v>
      </c>
      <c r="E5" t="s">
        <v>23</v>
      </c>
      <c r="F5" t="s">
        <v>11</v>
      </c>
      <c r="G5" t="s">
        <v>20</v>
      </c>
      <c r="H5" t="s">
        <v>15</v>
      </c>
      <c r="J5" t="s">
        <v>16</v>
      </c>
      <c r="K5" t="s">
        <v>1</v>
      </c>
      <c r="M5" t="s">
        <v>20</v>
      </c>
      <c r="N5" t="s">
        <v>1</v>
      </c>
      <c r="P5" t="s">
        <v>20</v>
      </c>
      <c r="Q5" t="s">
        <v>1</v>
      </c>
      <c r="S5" t="s">
        <v>18</v>
      </c>
      <c r="T5" t="s">
        <v>15</v>
      </c>
      <c r="U5" t="s">
        <v>11</v>
      </c>
      <c r="V5" t="s">
        <v>20</v>
      </c>
      <c r="W5" t="s">
        <v>1</v>
      </c>
      <c r="Y5" t="s">
        <v>16</v>
      </c>
      <c r="Z5" t="s">
        <v>1</v>
      </c>
      <c r="AB5" t="s">
        <v>17</v>
      </c>
      <c r="AC5" t="s">
        <v>1</v>
      </c>
      <c r="AE5" t="s">
        <v>17</v>
      </c>
      <c r="AF5" t="s">
        <v>1</v>
      </c>
      <c r="AH5" t="s">
        <v>20</v>
      </c>
      <c r="AI5" t="s">
        <v>1</v>
      </c>
      <c r="AK5" t="s">
        <v>17</v>
      </c>
      <c r="AL5" t="s">
        <v>9</v>
      </c>
      <c r="AN5" t="s">
        <v>17</v>
      </c>
      <c r="AO5" t="s">
        <v>4</v>
      </c>
      <c r="AQ5" t="s">
        <v>20</v>
      </c>
      <c r="AR5" t="s">
        <v>15</v>
      </c>
    </row>
    <row r="6" spans="1:45" x14ac:dyDescent="0.25">
      <c r="A6" t="s">
        <v>17</v>
      </c>
      <c r="B6" t="s">
        <v>4</v>
      </c>
      <c r="D6" t="s">
        <v>14</v>
      </c>
      <c r="E6" t="s">
        <v>15</v>
      </c>
      <c r="G6" t="s">
        <v>14</v>
      </c>
      <c r="H6" t="s">
        <v>15</v>
      </c>
      <c r="J6" t="s">
        <v>19</v>
      </c>
      <c r="K6" t="s">
        <v>1</v>
      </c>
      <c r="M6" t="s">
        <v>19</v>
      </c>
      <c r="N6" t="s">
        <v>1</v>
      </c>
      <c r="P6" t="s">
        <v>19</v>
      </c>
      <c r="Q6" t="s">
        <v>1</v>
      </c>
      <c r="S6" t="s">
        <v>16</v>
      </c>
      <c r="T6" t="s">
        <v>1</v>
      </c>
      <c r="V6" t="s">
        <v>20</v>
      </c>
      <c r="W6" t="s">
        <v>15</v>
      </c>
      <c r="Y6" t="s">
        <v>17</v>
      </c>
      <c r="Z6" t="s">
        <v>1</v>
      </c>
      <c r="AB6" t="s">
        <v>20</v>
      </c>
      <c r="AC6" t="s">
        <v>1</v>
      </c>
      <c r="AE6" t="s">
        <v>20</v>
      </c>
      <c r="AF6" t="s">
        <v>1</v>
      </c>
      <c r="AH6" t="s">
        <v>20</v>
      </c>
      <c r="AI6" t="s">
        <v>15</v>
      </c>
      <c r="AK6" t="s">
        <v>17</v>
      </c>
      <c r="AL6" t="s">
        <v>1</v>
      </c>
      <c r="AN6" t="s">
        <v>17</v>
      </c>
      <c r="AO6" t="s">
        <v>1</v>
      </c>
      <c r="AQ6" t="s">
        <v>30</v>
      </c>
      <c r="AR6" t="s">
        <v>39</v>
      </c>
      <c r="AS6" t="s">
        <v>11</v>
      </c>
    </row>
    <row r="7" spans="1:45" x14ac:dyDescent="0.25">
      <c r="A7" t="s">
        <v>18</v>
      </c>
      <c r="B7" t="s">
        <v>15</v>
      </c>
      <c r="C7" t="s">
        <v>11</v>
      </c>
      <c r="D7" t="s">
        <v>20</v>
      </c>
      <c r="E7" t="s">
        <v>1</v>
      </c>
      <c r="G7" t="s">
        <v>32</v>
      </c>
      <c r="H7" t="s">
        <v>26</v>
      </c>
      <c r="J7" t="s">
        <v>21</v>
      </c>
      <c r="K7" t="s">
        <v>1</v>
      </c>
      <c r="M7" t="s">
        <v>16</v>
      </c>
      <c r="N7" t="s">
        <v>34</v>
      </c>
      <c r="P7" t="s">
        <v>21</v>
      </c>
      <c r="Q7" t="s">
        <v>1</v>
      </c>
      <c r="S7" t="s">
        <v>20</v>
      </c>
      <c r="T7" t="s">
        <v>1</v>
      </c>
      <c r="V7" t="s">
        <v>17</v>
      </c>
      <c r="W7" t="s">
        <v>26</v>
      </c>
      <c r="Y7" t="s">
        <v>20</v>
      </c>
      <c r="Z7" t="s">
        <v>1</v>
      </c>
      <c r="AB7" t="s">
        <v>20</v>
      </c>
      <c r="AC7" t="s">
        <v>15</v>
      </c>
      <c r="AE7" t="s">
        <v>20</v>
      </c>
      <c r="AF7" t="s">
        <v>15</v>
      </c>
      <c r="AH7" t="s">
        <v>17</v>
      </c>
      <c r="AI7" t="s">
        <v>26</v>
      </c>
      <c r="AK7" t="s">
        <v>20</v>
      </c>
      <c r="AL7" t="s">
        <v>1</v>
      </c>
      <c r="AN7" t="s">
        <v>20</v>
      </c>
      <c r="AO7" t="s">
        <v>1</v>
      </c>
      <c r="AQ7" t="s">
        <v>20</v>
      </c>
      <c r="AR7" t="s">
        <v>15</v>
      </c>
      <c r="AS7" t="s">
        <v>11</v>
      </c>
    </row>
    <row r="8" spans="1:45" x14ac:dyDescent="0.25">
      <c r="A8" t="s">
        <v>16</v>
      </c>
      <c r="B8" t="s">
        <v>1</v>
      </c>
      <c r="D8" t="s">
        <v>20</v>
      </c>
      <c r="E8" t="s">
        <v>15</v>
      </c>
      <c r="G8" t="s">
        <v>33</v>
      </c>
      <c r="H8" t="s">
        <v>26</v>
      </c>
      <c r="I8" t="s">
        <v>11</v>
      </c>
      <c r="M8" t="s">
        <v>16</v>
      </c>
      <c r="N8" t="s">
        <v>1</v>
      </c>
      <c r="S8" t="s">
        <v>19</v>
      </c>
      <c r="T8" t="s">
        <v>1</v>
      </c>
      <c r="V8" t="s">
        <v>17</v>
      </c>
      <c r="W8" t="s">
        <v>27</v>
      </c>
      <c r="Y8" t="s">
        <v>21</v>
      </c>
      <c r="Z8" t="s">
        <v>1</v>
      </c>
      <c r="AB8" t="s">
        <v>16</v>
      </c>
      <c r="AC8" t="s">
        <v>26</v>
      </c>
      <c r="AE8" t="s">
        <v>16</v>
      </c>
      <c r="AF8" t="s">
        <v>26</v>
      </c>
      <c r="AH8" t="s">
        <v>17</v>
      </c>
      <c r="AI8" t="s">
        <v>27</v>
      </c>
      <c r="AK8" t="s">
        <v>21</v>
      </c>
      <c r="AL8" t="s">
        <v>1</v>
      </c>
      <c r="AN8" t="s">
        <v>20</v>
      </c>
      <c r="AO8" t="s">
        <v>15</v>
      </c>
      <c r="AQ8" t="s">
        <v>14</v>
      </c>
      <c r="AR8" t="s">
        <v>15</v>
      </c>
    </row>
    <row r="9" spans="1:45" x14ac:dyDescent="0.25">
      <c r="A9" t="s">
        <v>19</v>
      </c>
      <c r="B9" t="s">
        <v>1</v>
      </c>
      <c r="D9" t="s">
        <v>17</v>
      </c>
      <c r="E9" t="s">
        <v>26</v>
      </c>
      <c r="G9" t="s">
        <v>30</v>
      </c>
      <c r="H9" t="s">
        <v>26</v>
      </c>
      <c r="M9" t="s">
        <v>21</v>
      </c>
      <c r="N9" t="s">
        <v>1</v>
      </c>
      <c r="S9" t="s">
        <v>21</v>
      </c>
      <c r="T9" t="s">
        <v>1</v>
      </c>
      <c r="V9" t="s">
        <v>19</v>
      </c>
      <c r="W9" t="s">
        <v>28</v>
      </c>
      <c r="AB9" t="s">
        <v>18</v>
      </c>
      <c r="AC9" t="s">
        <v>26</v>
      </c>
      <c r="AE9" t="s">
        <v>18</v>
      </c>
      <c r="AF9" t="s">
        <v>26</v>
      </c>
      <c r="AH9" t="s">
        <v>19</v>
      </c>
      <c r="AI9" t="s">
        <v>28</v>
      </c>
      <c r="AN9" t="s">
        <v>19</v>
      </c>
      <c r="AO9" t="s">
        <v>28</v>
      </c>
      <c r="AQ9" t="s">
        <v>17</v>
      </c>
      <c r="AR9" t="s">
        <v>26</v>
      </c>
    </row>
    <row r="10" spans="1:45" x14ac:dyDescent="0.25">
      <c r="A10" t="s">
        <v>20</v>
      </c>
      <c r="B10" t="s">
        <v>1</v>
      </c>
      <c r="D10" t="s">
        <v>17</v>
      </c>
      <c r="E10" t="s">
        <v>27</v>
      </c>
      <c r="G10" t="s">
        <v>30</v>
      </c>
      <c r="H10" t="s">
        <v>15</v>
      </c>
      <c r="V10" t="s">
        <v>19</v>
      </c>
      <c r="W10" t="s">
        <v>26</v>
      </c>
      <c r="AB10" t="s">
        <v>18</v>
      </c>
      <c r="AC10" t="s">
        <v>26</v>
      </c>
      <c r="AE10" t="s">
        <v>18</v>
      </c>
      <c r="AF10" t="s">
        <v>26</v>
      </c>
      <c r="AH10" t="s">
        <v>29</v>
      </c>
      <c r="AI10" t="s">
        <v>27</v>
      </c>
      <c r="AJ10" t="s">
        <v>11</v>
      </c>
      <c r="AN10" t="s">
        <v>29</v>
      </c>
      <c r="AO10" t="s">
        <v>27</v>
      </c>
      <c r="AP10" t="s">
        <v>11</v>
      </c>
      <c r="AQ10" t="s">
        <v>17</v>
      </c>
      <c r="AR10" t="s">
        <v>26</v>
      </c>
    </row>
    <row r="11" spans="1:45" x14ac:dyDescent="0.25">
      <c r="A11" t="s">
        <v>21</v>
      </c>
      <c r="B11" t="s">
        <v>1</v>
      </c>
      <c r="D11" t="s">
        <v>19</v>
      </c>
      <c r="E11" t="s">
        <v>28</v>
      </c>
      <c r="G11" t="s">
        <v>16</v>
      </c>
      <c r="H11" t="s">
        <v>1</v>
      </c>
      <c r="I11" t="s">
        <v>11</v>
      </c>
      <c r="V11" t="s">
        <v>18</v>
      </c>
      <c r="W11" t="s">
        <v>26</v>
      </c>
      <c r="AB11" t="s">
        <v>30</v>
      </c>
      <c r="AC11" t="s">
        <v>39</v>
      </c>
      <c r="AE11" t="s">
        <v>30</v>
      </c>
      <c r="AF11" t="s">
        <v>39</v>
      </c>
      <c r="AH11" t="s">
        <v>19</v>
      </c>
      <c r="AI11" t="s">
        <v>28</v>
      </c>
      <c r="AJ11" t="s">
        <v>11</v>
      </c>
      <c r="AN11" t="s">
        <v>18</v>
      </c>
      <c r="AO11" t="s">
        <v>28</v>
      </c>
      <c r="AQ11" t="s">
        <v>19</v>
      </c>
      <c r="AR11" t="s">
        <v>26</v>
      </c>
    </row>
    <row r="12" spans="1:45" x14ac:dyDescent="0.25">
      <c r="D12" t="s">
        <v>19</v>
      </c>
      <c r="E12" t="s">
        <v>26</v>
      </c>
      <c r="G12" t="s">
        <v>17</v>
      </c>
      <c r="H12" t="s">
        <v>4</v>
      </c>
      <c r="V12" t="s">
        <v>18</v>
      </c>
      <c r="W12" t="s">
        <v>26</v>
      </c>
      <c r="AB12" t="s">
        <v>17</v>
      </c>
      <c r="AC12" t="s">
        <v>9</v>
      </c>
      <c r="AE12" t="s">
        <v>17</v>
      </c>
      <c r="AF12" t="s">
        <v>9</v>
      </c>
      <c r="AH12" t="s">
        <v>19</v>
      </c>
      <c r="AI12" t="s">
        <v>26</v>
      </c>
      <c r="AN12" t="s">
        <v>18</v>
      </c>
      <c r="AO12" t="s">
        <v>26</v>
      </c>
      <c r="AQ12" t="s">
        <v>19</v>
      </c>
      <c r="AR12" t="s">
        <v>26</v>
      </c>
    </row>
    <row r="13" spans="1:45" x14ac:dyDescent="0.25">
      <c r="D13" t="s">
        <v>29</v>
      </c>
      <c r="E13" t="s">
        <v>26</v>
      </c>
      <c r="F13" t="s">
        <v>11</v>
      </c>
      <c r="G13" t="s">
        <v>18</v>
      </c>
      <c r="H13" t="s">
        <v>15</v>
      </c>
      <c r="I13" t="s">
        <v>11</v>
      </c>
      <c r="V13" t="s">
        <v>29</v>
      </c>
      <c r="W13" t="s">
        <v>27</v>
      </c>
      <c r="AB13" t="s">
        <v>20</v>
      </c>
      <c r="AC13" t="s">
        <v>15</v>
      </c>
      <c r="AD13" t="s">
        <v>11</v>
      </c>
      <c r="AE13" t="s">
        <v>20</v>
      </c>
      <c r="AF13" t="s">
        <v>15</v>
      </c>
      <c r="AG13" t="s">
        <v>11</v>
      </c>
      <c r="AH13" t="s">
        <v>29</v>
      </c>
      <c r="AI13" t="s">
        <v>26</v>
      </c>
      <c r="AJ13" t="s">
        <v>11</v>
      </c>
      <c r="AN13" t="s">
        <v>16</v>
      </c>
      <c r="AO13" t="s">
        <v>26</v>
      </c>
      <c r="AQ13" t="s">
        <v>18</v>
      </c>
      <c r="AR13" t="s">
        <v>26</v>
      </c>
    </row>
    <row r="14" spans="1:45" x14ac:dyDescent="0.25">
      <c r="D14" t="s">
        <v>19</v>
      </c>
      <c r="E14" t="s">
        <v>26</v>
      </c>
      <c r="F14" t="s">
        <v>11</v>
      </c>
      <c r="G14" t="s">
        <v>20</v>
      </c>
      <c r="H14" t="s">
        <v>1</v>
      </c>
      <c r="I14" t="s">
        <v>11</v>
      </c>
      <c r="V14" t="s">
        <v>29</v>
      </c>
      <c r="W14" t="s">
        <v>28</v>
      </c>
      <c r="X14" t="s">
        <v>11</v>
      </c>
      <c r="AB14" t="s">
        <v>14</v>
      </c>
      <c r="AC14" t="s">
        <v>26</v>
      </c>
      <c r="AE14" t="s">
        <v>18</v>
      </c>
      <c r="AF14" t="s">
        <v>26</v>
      </c>
      <c r="AG14" t="s">
        <v>11</v>
      </c>
      <c r="AH14" t="s">
        <v>19</v>
      </c>
      <c r="AI14" t="s">
        <v>26</v>
      </c>
      <c r="AJ14" t="s">
        <v>11</v>
      </c>
      <c r="AN14" t="s">
        <v>30</v>
      </c>
      <c r="AO14" t="s">
        <v>34</v>
      </c>
      <c r="AQ14" t="s">
        <v>18</v>
      </c>
      <c r="AR14" t="s">
        <v>26</v>
      </c>
    </row>
    <row r="15" spans="1:45" x14ac:dyDescent="0.25">
      <c r="D15" t="s">
        <v>16</v>
      </c>
      <c r="E15" t="s">
        <v>26</v>
      </c>
      <c r="G15" t="s">
        <v>30</v>
      </c>
      <c r="H15" t="s">
        <v>15</v>
      </c>
      <c r="I15" t="s">
        <v>11</v>
      </c>
      <c r="V15" t="s">
        <v>30</v>
      </c>
      <c r="W15" t="s">
        <v>39</v>
      </c>
      <c r="X15" t="s">
        <v>11</v>
      </c>
      <c r="AB15" t="s">
        <v>14</v>
      </c>
      <c r="AC15" t="s">
        <v>15</v>
      </c>
      <c r="AE15" t="s">
        <v>14</v>
      </c>
      <c r="AF15" t="s">
        <v>26</v>
      </c>
      <c r="AH15" t="s">
        <v>16</v>
      </c>
      <c r="AI15" t="s">
        <v>26</v>
      </c>
      <c r="AN15" t="s">
        <v>30</v>
      </c>
      <c r="AO15" t="s">
        <v>15</v>
      </c>
      <c r="AP15" t="s">
        <v>11</v>
      </c>
      <c r="AQ15" t="s">
        <v>29</v>
      </c>
      <c r="AR15" t="s">
        <v>26</v>
      </c>
    </row>
    <row r="16" spans="1:45" x14ac:dyDescent="0.25">
      <c r="D16" t="s">
        <v>16</v>
      </c>
      <c r="E16" t="s">
        <v>26</v>
      </c>
      <c r="G16" t="s">
        <v>16</v>
      </c>
      <c r="H16" t="s">
        <v>1</v>
      </c>
      <c r="V16" t="s">
        <v>30</v>
      </c>
      <c r="W16" t="s">
        <v>23</v>
      </c>
      <c r="X16" t="s">
        <v>11</v>
      </c>
      <c r="AB16" t="s">
        <v>16</v>
      </c>
      <c r="AC16" t="s">
        <v>26</v>
      </c>
      <c r="AD16" t="s">
        <v>11</v>
      </c>
      <c r="AE16" t="s">
        <v>14</v>
      </c>
      <c r="AF16" t="s">
        <v>15</v>
      </c>
      <c r="AH16" t="s">
        <v>16</v>
      </c>
      <c r="AI16" t="s">
        <v>26</v>
      </c>
      <c r="AN16" t="s">
        <v>14</v>
      </c>
      <c r="AO16" t="s">
        <v>15</v>
      </c>
      <c r="AP16" t="s">
        <v>11</v>
      </c>
      <c r="AQ16" t="s">
        <v>29</v>
      </c>
      <c r="AR16" t="s">
        <v>26</v>
      </c>
      <c r="AS16" t="s">
        <v>11</v>
      </c>
    </row>
    <row r="17" spans="4:45" x14ac:dyDescent="0.25">
      <c r="D17" t="s">
        <v>30</v>
      </c>
      <c r="E17" t="s">
        <v>26</v>
      </c>
      <c r="G17" t="s">
        <v>20</v>
      </c>
      <c r="H17" t="s">
        <v>1</v>
      </c>
      <c r="V17" t="s">
        <v>16</v>
      </c>
      <c r="W17" t="s">
        <v>1</v>
      </c>
      <c r="X17" t="s">
        <v>11</v>
      </c>
      <c r="AB17" t="s">
        <v>16</v>
      </c>
      <c r="AC17" t="s">
        <v>26</v>
      </c>
      <c r="AD17" t="s">
        <v>11</v>
      </c>
      <c r="AE17" t="s">
        <v>16</v>
      </c>
      <c r="AF17" t="s">
        <v>26</v>
      </c>
      <c r="AG17" t="s">
        <v>11</v>
      </c>
      <c r="AH17" t="s">
        <v>29</v>
      </c>
      <c r="AI17" t="s">
        <v>26</v>
      </c>
      <c r="AN17" t="s">
        <v>20</v>
      </c>
      <c r="AO17" t="s">
        <v>1</v>
      </c>
      <c r="AQ17" t="s">
        <v>30</v>
      </c>
      <c r="AR17" t="s">
        <v>26</v>
      </c>
    </row>
    <row r="18" spans="4:45" x14ac:dyDescent="0.25">
      <c r="D18" t="s">
        <v>30</v>
      </c>
      <c r="E18" t="s">
        <v>26</v>
      </c>
      <c r="G18" t="s">
        <v>17</v>
      </c>
      <c r="H18" t="s">
        <v>9</v>
      </c>
      <c r="V18" t="s">
        <v>16</v>
      </c>
      <c r="W18" t="s">
        <v>1</v>
      </c>
      <c r="AB18" t="s">
        <v>18</v>
      </c>
      <c r="AC18" t="s">
        <v>26</v>
      </c>
      <c r="AD18" t="s">
        <v>11</v>
      </c>
      <c r="AE18" t="s">
        <v>16</v>
      </c>
      <c r="AF18" t="s">
        <v>26</v>
      </c>
      <c r="AG18" t="s">
        <v>11</v>
      </c>
      <c r="AH18" t="s">
        <v>29</v>
      </c>
      <c r="AI18" t="s">
        <v>26</v>
      </c>
      <c r="AN18" t="s">
        <v>17</v>
      </c>
      <c r="AO18" t="s">
        <v>9</v>
      </c>
      <c r="AQ18" t="s">
        <v>30</v>
      </c>
      <c r="AR18" t="s">
        <v>15</v>
      </c>
    </row>
    <row r="19" spans="4:45" x14ac:dyDescent="0.25">
      <c r="D19" t="s">
        <v>18</v>
      </c>
      <c r="E19" t="s">
        <v>26</v>
      </c>
      <c r="G19" t="s">
        <v>18</v>
      </c>
      <c r="H19" t="s">
        <v>9</v>
      </c>
      <c r="I19" t="s">
        <v>11</v>
      </c>
      <c r="V19" t="s">
        <v>14</v>
      </c>
      <c r="W19" t="s">
        <v>23</v>
      </c>
      <c r="X19" t="s">
        <v>11</v>
      </c>
      <c r="AB19" t="s">
        <v>19</v>
      </c>
      <c r="AC19" t="s">
        <v>26</v>
      </c>
      <c r="AE19" t="s">
        <v>17</v>
      </c>
      <c r="AF19" t="s">
        <v>26</v>
      </c>
      <c r="AG19" t="s">
        <v>11</v>
      </c>
      <c r="AH19" t="s">
        <v>18</v>
      </c>
      <c r="AI19" t="s">
        <v>26</v>
      </c>
      <c r="AN19" t="s">
        <v>30</v>
      </c>
      <c r="AO19" t="s">
        <v>23</v>
      </c>
      <c r="AP19" t="s">
        <v>11</v>
      </c>
      <c r="AQ19" t="s">
        <v>16</v>
      </c>
      <c r="AR19" t="s">
        <v>1</v>
      </c>
      <c r="AS19" t="s">
        <v>11</v>
      </c>
    </row>
    <row r="20" spans="4:45" x14ac:dyDescent="0.25">
      <c r="D20" t="s">
        <v>18</v>
      </c>
      <c r="E20" t="s">
        <v>26</v>
      </c>
      <c r="G20" t="s">
        <v>19</v>
      </c>
      <c r="H20" t="s">
        <v>1</v>
      </c>
      <c r="V20" t="s">
        <v>17</v>
      </c>
      <c r="W20" t="s">
        <v>4</v>
      </c>
      <c r="AB20" t="s">
        <v>30</v>
      </c>
      <c r="AC20" t="s">
        <v>34</v>
      </c>
      <c r="AE20" t="s">
        <v>18</v>
      </c>
      <c r="AF20" t="s">
        <v>26</v>
      </c>
      <c r="AG20" t="s">
        <v>11</v>
      </c>
      <c r="AH20" t="s">
        <v>18</v>
      </c>
      <c r="AI20" t="s">
        <v>26</v>
      </c>
      <c r="AN20" t="s">
        <v>20</v>
      </c>
      <c r="AO20" t="s">
        <v>1</v>
      </c>
      <c r="AP20" t="s">
        <v>11</v>
      </c>
      <c r="AQ20" t="s">
        <v>16</v>
      </c>
      <c r="AR20" t="s">
        <v>1</v>
      </c>
    </row>
    <row r="21" spans="4:45" x14ac:dyDescent="0.25">
      <c r="D21" t="s">
        <v>17</v>
      </c>
      <c r="E21" t="s">
        <v>26</v>
      </c>
      <c r="F21" t="s">
        <v>11</v>
      </c>
      <c r="G21" t="s">
        <v>21</v>
      </c>
      <c r="H21" t="s">
        <v>1</v>
      </c>
      <c r="V21" t="s">
        <v>17</v>
      </c>
      <c r="W21" t="s">
        <v>1</v>
      </c>
      <c r="AB21" t="s">
        <v>21</v>
      </c>
      <c r="AC21" t="s">
        <v>1</v>
      </c>
      <c r="AE21" t="s">
        <v>19</v>
      </c>
      <c r="AF21" t="s">
        <v>26</v>
      </c>
      <c r="AH21" t="s">
        <v>17</v>
      </c>
      <c r="AI21" t="s">
        <v>26</v>
      </c>
      <c r="AJ21" t="s">
        <v>11</v>
      </c>
      <c r="AN21" t="s">
        <v>16</v>
      </c>
      <c r="AO21" t="s">
        <v>39</v>
      </c>
      <c r="AQ21" t="s">
        <v>17</v>
      </c>
      <c r="AR21" t="s">
        <v>9</v>
      </c>
    </row>
    <row r="22" spans="4:45" x14ac:dyDescent="0.25">
      <c r="D22" t="s">
        <v>29</v>
      </c>
      <c r="E22" t="s">
        <v>26</v>
      </c>
      <c r="V22" t="s">
        <v>18</v>
      </c>
      <c r="W22" t="s">
        <v>23</v>
      </c>
      <c r="X22" t="s">
        <v>11</v>
      </c>
      <c r="AE22" t="s">
        <v>30</v>
      </c>
      <c r="AF22" t="s">
        <v>34</v>
      </c>
      <c r="AH22" t="s">
        <v>18</v>
      </c>
      <c r="AI22" t="s">
        <v>26</v>
      </c>
      <c r="AJ22" t="s">
        <v>11</v>
      </c>
      <c r="AN22" t="s">
        <v>14</v>
      </c>
      <c r="AO22" t="s">
        <v>15</v>
      </c>
      <c r="AP22" t="s">
        <v>11</v>
      </c>
      <c r="AQ22" t="s">
        <v>17</v>
      </c>
      <c r="AR22" t="s">
        <v>1</v>
      </c>
    </row>
    <row r="23" spans="4:45" x14ac:dyDescent="0.25">
      <c r="D23" t="s">
        <v>17</v>
      </c>
      <c r="E23" t="s">
        <v>26</v>
      </c>
      <c r="V23" t="s">
        <v>20</v>
      </c>
      <c r="W23" t="s">
        <v>40</v>
      </c>
      <c r="AE23" t="s">
        <v>21</v>
      </c>
      <c r="AF23" t="s">
        <v>1</v>
      </c>
      <c r="AH23" t="s">
        <v>30</v>
      </c>
      <c r="AI23" t="s">
        <v>34</v>
      </c>
      <c r="AN23" t="s">
        <v>16</v>
      </c>
      <c r="AO23" t="s">
        <v>39</v>
      </c>
      <c r="AP23" t="s">
        <v>11</v>
      </c>
      <c r="AQ23" t="s">
        <v>19</v>
      </c>
      <c r="AR23" t="s">
        <v>15</v>
      </c>
    </row>
    <row r="24" spans="4:45" x14ac:dyDescent="0.25">
      <c r="D24" t="s">
        <v>20</v>
      </c>
      <c r="E24" t="s">
        <v>26</v>
      </c>
      <c r="V24" t="s">
        <v>16</v>
      </c>
      <c r="W24" t="s">
        <v>40</v>
      </c>
      <c r="AH24" t="s">
        <v>30</v>
      </c>
      <c r="AI24" t="s">
        <v>4</v>
      </c>
      <c r="AN24" t="s">
        <v>30</v>
      </c>
      <c r="AO24" t="s">
        <v>4</v>
      </c>
      <c r="AQ24" t="s">
        <v>19</v>
      </c>
      <c r="AR24" t="s">
        <v>26</v>
      </c>
    </row>
    <row r="25" spans="4:45" x14ac:dyDescent="0.25">
      <c r="D25" t="s">
        <v>18</v>
      </c>
      <c r="E25" t="s">
        <v>26</v>
      </c>
      <c r="V25" t="s">
        <v>17</v>
      </c>
      <c r="W25" t="s">
        <v>40</v>
      </c>
      <c r="AH25" t="s">
        <v>20</v>
      </c>
      <c r="AI25" t="s">
        <v>1</v>
      </c>
      <c r="AJ25" t="s">
        <v>11</v>
      </c>
      <c r="AN25" t="s">
        <v>14</v>
      </c>
      <c r="AO25" t="s">
        <v>15</v>
      </c>
      <c r="AP25" t="s">
        <v>11</v>
      </c>
      <c r="AQ25" t="s">
        <v>18</v>
      </c>
      <c r="AR25" t="s">
        <v>26</v>
      </c>
    </row>
    <row r="26" spans="4:45" x14ac:dyDescent="0.25">
      <c r="D26" t="s">
        <v>18</v>
      </c>
      <c r="E26" t="s">
        <v>34</v>
      </c>
      <c r="V26" t="s">
        <v>21</v>
      </c>
      <c r="W26" t="s">
        <v>40</v>
      </c>
      <c r="AH26" t="s">
        <v>30</v>
      </c>
      <c r="AI26" t="s">
        <v>23</v>
      </c>
      <c r="AJ26" t="s">
        <v>11</v>
      </c>
      <c r="AN26" t="s">
        <v>19</v>
      </c>
      <c r="AO26" t="s">
        <v>15</v>
      </c>
      <c r="AQ26" t="s">
        <v>18</v>
      </c>
      <c r="AR26" t="s">
        <v>26</v>
      </c>
    </row>
    <row r="27" spans="4:45" x14ac:dyDescent="0.25">
      <c r="D27" t="s">
        <v>17</v>
      </c>
      <c r="E27" t="s">
        <v>15</v>
      </c>
      <c r="F27" t="s">
        <v>11</v>
      </c>
      <c r="AH27" t="s">
        <v>14</v>
      </c>
      <c r="AI27" t="s">
        <v>23</v>
      </c>
      <c r="AJ27" t="s">
        <v>11</v>
      </c>
      <c r="AN27" t="s">
        <v>19</v>
      </c>
      <c r="AO27" t="s">
        <v>26</v>
      </c>
      <c r="AQ27" t="s">
        <v>29</v>
      </c>
      <c r="AR27" t="s">
        <v>39</v>
      </c>
    </row>
    <row r="28" spans="4:45" x14ac:dyDescent="0.25">
      <c r="D28" t="s">
        <v>29</v>
      </c>
      <c r="E28" t="s">
        <v>4</v>
      </c>
      <c r="AH28" t="s">
        <v>16</v>
      </c>
      <c r="AI28" t="s">
        <v>1</v>
      </c>
      <c r="AJ28" t="s">
        <v>11</v>
      </c>
      <c r="AN28" t="s">
        <v>17</v>
      </c>
      <c r="AO28" t="s">
        <v>26</v>
      </c>
      <c r="AQ28" t="s">
        <v>19</v>
      </c>
      <c r="AR28" t="s">
        <v>15</v>
      </c>
      <c r="AS28" t="s">
        <v>11</v>
      </c>
    </row>
    <row r="29" spans="4:45" x14ac:dyDescent="0.25">
      <c r="D29" t="s">
        <v>17</v>
      </c>
      <c r="E29" t="s">
        <v>1</v>
      </c>
      <c r="AH29" t="s">
        <v>14</v>
      </c>
      <c r="AI29" t="s">
        <v>23</v>
      </c>
      <c r="AJ29" t="s">
        <v>11</v>
      </c>
      <c r="AN29" t="s">
        <v>20</v>
      </c>
      <c r="AO29" t="s">
        <v>26</v>
      </c>
      <c r="AQ29" t="s">
        <v>14</v>
      </c>
      <c r="AR29" t="s">
        <v>26</v>
      </c>
    </row>
    <row r="30" spans="4:45" x14ac:dyDescent="0.25">
      <c r="D30" t="s">
        <v>21</v>
      </c>
      <c r="E30" t="s">
        <v>1</v>
      </c>
      <c r="AH30" t="s">
        <v>20</v>
      </c>
      <c r="AI30" t="s">
        <v>1</v>
      </c>
      <c r="AN30" t="s">
        <v>20</v>
      </c>
      <c r="AO30" t="s">
        <v>26</v>
      </c>
      <c r="AQ30" t="s">
        <v>16</v>
      </c>
      <c r="AR30" t="s">
        <v>26</v>
      </c>
      <c r="AS30" t="s">
        <v>11</v>
      </c>
    </row>
    <row r="31" spans="4:45" x14ac:dyDescent="0.25">
      <c r="AH31" t="s">
        <v>16</v>
      </c>
      <c r="AI31" t="s">
        <v>1</v>
      </c>
      <c r="AJ31" t="s">
        <v>11</v>
      </c>
      <c r="AN31" t="s">
        <v>16</v>
      </c>
      <c r="AO31" t="s">
        <v>26</v>
      </c>
      <c r="AQ31" t="s">
        <v>20</v>
      </c>
      <c r="AR31" t="s">
        <v>26</v>
      </c>
    </row>
    <row r="32" spans="4:45" x14ac:dyDescent="0.25">
      <c r="AH32" t="s">
        <v>14</v>
      </c>
      <c r="AI32" t="s">
        <v>23</v>
      </c>
      <c r="AJ32" t="s">
        <v>11</v>
      </c>
      <c r="AN32" t="s">
        <v>16</v>
      </c>
      <c r="AO32" t="s">
        <v>26</v>
      </c>
      <c r="AQ32" t="s">
        <v>30</v>
      </c>
      <c r="AR32" t="s">
        <v>26</v>
      </c>
      <c r="AS32" t="s">
        <v>11</v>
      </c>
    </row>
    <row r="33" spans="34:45" x14ac:dyDescent="0.25">
      <c r="AH33" t="s">
        <v>16</v>
      </c>
      <c r="AI33" t="s">
        <v>1</v>
      </c>
      <c r="AJ33" t="s">
        <v>11</v>
      </c>
      <c r="AN33" t="s">
        <v>14</v>
      </c>
      <c r="AO33" t="s">
        <v>26</v>
      </c>
      <c r="AP33" t="s">
        <v>11</v>
      </c>
      <c r="AQ33" t="s">
        <v>20</v>
      </c>
      <c r="AR33" t="s">
        <v>26</v>
      </c>
      <c r="AS33" t="s">
        <v>11</v>
      </c>
    </row>
    <row r="34" spans="34:45" x14ac:dyDescent="0.25">
      <c r="AH34" t="s">
        <v>20</v>
      </c>
      <c r="AI34" t="s">
        <v>15</v>
      </c>
      <c r="AJ34" t="s">
        <v>11</v>
      </c>
      <c r="AN34" t="s">
        <v>16</v>
      </c>
      <c r="AO34" t="s">
        <v>26</v>
      </c>
      <c r="AP34" t="s">
        <v>11</v>
      </c>
      <c r="AQ34" t="s">
        <v>29</v>
      </c>
      <c r="AR34" t="s">
        <v>34</v>
      </c>
    </row>
    <row r="35" spans="34:45" x14ac:dyDescent="0.25">
      <c r="AH35" t="s">
        <v>19</v>
      </c>
      <c r="AI35" t="s">
        <v>40</v>
      </c>
      <c r="AN35" t="s">
        <v>29</v>
      </c>
      <c r="AO35" t="s">
        <v>26</v>
      </c>
      <c r="AQ35" t="s">
        <v>21</v>
      </c>
      <c r="AR35" t="s">
        <v>1</v>
      </c>
    </row>
    <row r="36" spans="34:45" x14ac:dyDescent="0.25">
      <c r="AH36" t="s">
        <v>21</v>
      </c>
      <c r="AI36" t="s">
        <v>40</v>
      </c>
      <c r="AN36" t="s">
        <v>29</v>
      </c>
      <c r="AO36" t="s">
        <v>26</v>
      </c>
    </row>
    <row r="37" spans="34:45" x14ac:dyDescent="0.25">
      <c r="AN37" t="s">
        <v>30</v>
      </c>
      <c r="AO37" t="s">
        <v>34</v>
      </c>
    </row>
    <row r="38" spans="34:45" x14ac:dyDescent="0.25">
      <c r="AN38" t="s">
        <v>21</v>
      </c>
      <c r="AO38" t="s">
        <v>1</v>
      </c>
    </row>
  </sheetData>
  <mergeCells count="15">
    <mergeCell ref="P3:R3"/>
    <mergeCell ref="A3:C3"/>
    <mergeCell ref="D3:F3"/>
    <mergeCell ref="G3:I3"/>
    <mergeCell ref="J3:L3"/>
    <mergeCell ref="M3:O3"/>
    <mergeCell ref="AK3:AM3"/>
    <mergeCell ref="AN3:AP3"/>
    <mergeCell ref="AQ3:AS3"/>
    <mergeCell ref="S3:U3"/>
    <mergeCell ref="V3:X3"/>
    <mergeCell ref="Y3:AA3"/>
    <mergeCell ref="AB3:AD3"/>
    <mergeCell ref="AE3:AG3"/>
    <mergeCell ref="AH3:AJ3"/>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69"/>
  <sheetViews>
    <sheetView topLeftCell="Q49" workbookViewId="0">
      <selection activeCell="AH72" sqref="AH72"/>
    </sheetView>
  </sheetViews>
  <sheetFormatPr baseColWidth="10" defaultRowHeight="15" x14ac:dyDescent="0.25"/>
  <cols>
    <col min="1" max="1" width="14.7109375" customWidth="1"/>
  </cols>
  <sheetData>
    <row r="1" spans="1:52" s="3" customFormat="1" x14ac:dyDescent="0.25">
      <c r="A1" s="3" t="s">
        <v>64</v>
      </c>
    </row>
    <row r="2" spans="1:52" x14ac:dyDescent="0.25">
      <c r="A2" t="s">
        <v>87</v>
      </c>
      <c r="B2" s="7" t="str">
        <f>Thermometre!A1</f>
        <v>Alexis</v>
      </c>
      <c r="C2" s="7"/>
      <c r="D2" s="7"/>
      <c r="E2" s="7" t="str">
        <f>Thermometre!D1</f>
        <v>Bem</v>
      </c>
      <c r="F2" s="7"/>
      <c r="G2" s="7"/>
      <c r="H2" s="7" t="str">
        <f>Thermometre!G1</f>
        <v>Blanche (tentative 1)</v>
      </c>
      <c r="I2" s="7"/>
      <c r="J2" s="7"/>
      <c r="K2" s="7" t="str">
        <f>Thermometre!J1</f>
        <v>Blanche (tentative 2)</v>
      </c>
      <c r="L2" s="7"/>
      <c r="M2" s="7"/>
      <c r="N2" s="7" t="str">
        <f>Thermometre!M1</f>
        <v>Blanche (tentative 3)</v>
      </c>
      <c r="O2" s="7"/>
      <c r="P2" s="7"/>
      <c r="Q2" s="7" t="str">
        <f>Thermometre!P1</f>
        <v>Blanche (tentative 4)</v>
      </c>
      <c r="R2" s="7"/>
      <c r="S2" s="7"/>
      <c r="T2" s="7" t="str">
        <f>Thermometre!S1</f>
        <v>Julie</v>
      </c>
      <c r="U2" s="7"/>
      <c r="V2" s="7"/>
      <c r="W2" s="7" t="str">
        <f>Thermometre!V1</f>
        <v>Kevser (tentative 1)</v>
      </c>
      <c r="X2" s="7"/>
      <c r="Y2" s="7"/>
      <c r="Z2" s="7" t="str">
        <f>Thermometre!Y1</f>
        <v>Kevser (tentative 2)</v>
      </c>
      <c r="AA2" s="7"/>
      <c r="AB2" s="7"/>
      <c r="AC2" s="7" t="str">
        <f>Thermometre!AB1</f>
        <v>Manel (tentative 1)</v>
      </c>
      <c r="AD2" s="7"/>
      <c r="AE2" s="7"/>
      <c r="AF2" s="7" t="str">
        <f>Thermometre!AE1</f>
        <v>Manel (tentative 2)</v>
      </c>
      <c r="AG2" s="7"/>
      <c r="AH2" s="7"/>
      <c r="AI2" s="7" t="str">
        <f>Thermometre!AH1</f>
        <v>Nabila (tentative 1)</v>
      </c>
      <c r="AJ2" s="7"/>
      <c r="AK2" s="7"/>
      <c r="AL2" s="7" t="str">
        <f>Thermometre!AK1</f>
        <v>Nabila (tentative 2)</v>
      </c>
      <c r="AM2" s="7"/>
      <c r="AN2" s="7"/>
      <c r="AO2" s="7" t="str">
        <f>Thermometre!AN1</f>
        <v>Salwa</v>
      </c>
      <c r="AP2" s="7"/>
      <c r="AQ2" s="7"/>
      <c r="AR2" s="7" t="str">
        <f>Thermometre!AQ1</f>
        <v>Vivianier</v>
      </c>
      <c r="AS2" s="7"/>
      <c r="AT2" s="7"/>
      <c r="AU2" s="1"/>
      <c r="AV2" s="1"/>
      <c r="AW2" s="1"/>
      <c r="AX2" s="1"/>
      <c r="AY2" s="1"/>
      <c r="AZ2" s="1"/>
    </row>
    <row r="3" spans="1:52" x14ac:dyDescent="0.25">
      <c r="A3">
        <f>AnalyseMurDeGlace!A3</f>
        <v>1</v>
      </c>
      <c r="B3" t="str">
        <f>AnalyseMurDeGlace!B3</f>
        <v>correcte</v>
      </c>
      <c r="C3">
        <f>COUNTIF('Thermometre (2)'!B$4:B$102,$B3)</f>
        <v>5</v>
      </c>
      <c r="D3">
        <f t="array" ref="D3">SUM(('Thermometre (2)'!B$4:B$102=$B3)*('Thermometre (2)'!C$4:C$102="deja-vu"))</f>
        <v>1</v>
      </c>
      <c r="E3" t="str">
        <f>B3</f>
        <v>correcte</v>
      </c>
      <c r="F3">
        <f>COUNTIF('Thermometre (2)'!E$4:E$102,$B3)</f>
        <v>4</v>
      </c>
      <c r="G3">
        <f t="array" ref="G3">SUM(('Thermometre (2)'!E$4:E$102=$B3)*('Thermometre (2)'!F$4:F$102="deja-vu"))</f>
        <v>0</v>
      </c>
      <c r="H3" t="str">
        <f t="shared" ref="H3:H18" si="0">E3</f>
        <v>correcte</v>
      </c>
      <c r="I3">
        <f>COUNTIF('Thermometre (2)'!H$4:H$102,$B3)</f>
        <v>7</v>
      </c>
      <c r="J3">
        <f t="array" ref="J3">SUM(('Thermometre (2)'!H$4:H$102=$B3)*('Thermometre (2)'!I$4:I$102="deja-vu"))</f>
        <v>2</v>
      </c>
      <c r="K3" t="str">
        <f t="shared" ref="K3:K18" si="1">H3</f>
        <v>correcte</v>
      </c>
      <c r="L3">
        <f>COUNTIF('Thermometre (2)'!K$4:K$102,$B3)</f>
        <v>4</v>
      </c>
      <c r="M3">
        <f t="array" ref="M3">SUM(('Thermometre (2)'!K$4:K$102=$B3)*('Thermometre (2)'!L$4:L$102="deja-vu"))</f>
        <v>0</v>
      </c>
      <c r="N3" t="str">
        <f t="shared" ref="N3:N18" si="2">K3</f>
        <v>correcte</v>
      </c>
      <c r="O3">
        <f>COUNTIF('Thermometre (2)'!N$4:N$102,$B3)</f>
        <v>4</v>
      </c>
      <c r="P3">
        <f t="array" ref="P3">SUM(('Thermometre (2)'!N$4:N$102=$B3)*('Thermometre (2)'!O$4:O$102="deja-vu"))</f>
        <v>0</v>
      </c>
      <c r="Q3" t="str">
        <f t="shared" ref="Q3:Q18" si="3">N3</f>
        <v>correcte</v>
      </c>
      <c r="R3">
        <f>COUNTIF('Thermometre (2)'!Q$4:Q$102,$B3)</f>
        <v>4</v>
      </c>
      <c r="S3">
        <f t="array" ref="S3">SUM(('Thermometre (2)'!Q$4:Q$102=$B3)*('Thermometre (2)'!R$4:R$102="deja-vu"))</f>
        <v>0</v>
      </c>
      <c r="T3" t="str">
        <f t="shared" ref="T3:T18" si="4">Q3</f>
        <v>correcte</v>
      </c>
      <c r="U3">
        <f>COUNTIF('Thermometre (2)'!T$4:T$102,$B3)</f>
        <v>4</v>
      </c>
      <c r="V3">
        <f t="array" ref="V3">SUM(('Thermometre (2)'!T$4:T$102=$B3)*('Thermometre (2)'!U$4:U$102="deja-vu"))</f>
        <v>0</v>
      </c>
      <c r="W3" t="str">
        <f t="shared" ref="W3:W18" si="5">T3</f>
        <v>correcte</v>
      </c>
      <c r="X3">
        <f>COUNTIF('Thermometre (2)'!W$4:W$102,$B3)</f>
        <v>4</v>
      </c>
      <c r="Y3">
        <f t="array" ref="Y3">SUM(('Thermometre (2)'!W$4:W$102=$B3)*('Thermometre (2)'!X$4:X$102="deja-vu"))</f>
        <v>1</v>
      </c>
      <c r="Z3" t="str">
        <f t="shared" ref="Z3:Z18" si="6">W3</f>
        <v>correcte</v>
      </c>
      <c r="AA3">
        <f>COUNTIF('Thermometre (2)'!Z$4:Z$102,$B3)</f>
        <v>4</v>
      </c>
      <c r="AB3">
        <f t="array" ref="AB3">SUM(('Thermometre (2)'!Z$4:Z$102=$B3)*('Thermometre (2)'!AA$4:AA$102="deja-vu"))</f>
        <v>0</v>
      </c>
      <c r="AC3" t="str">
        <f t="shared" ref="AC3:AC18" si="7">Z3</f>
        <v>correcte</v>
      </c>
      <c r="AD3">
        <f>COUNTIF('Thermometre (2)'!AC$4:AC$102,$B3)</f>
        <v>3</v>
      </c>
      <c r="AE3">
        <f t="array" ref="AE3">SUM(('Thermometre (2)'!AC$4:AC$102=$B3)*('Thermometre (2)'!AD$4:AD$102="deja-vu"))</f>
        <v>0</v>
      </c>
      <c r="AF3" t="str">
        <f t="shared" ref="AF3:AF18" si="8">AC3</f>
        <v>correcte</v>
      </c>
      <c r="AG3">
        <f>COUNTIF('Thermometre (2)'!AF$4:AF$102,$B3)</f>
        <v>3</v>
      </c>
      <c r="AH3">
        <f t="array" ref="AH3">SUM(('Thermometre (2)'!AF$4:AF$102=$B3)*('Thermometre (2)'!AG$4:AG$102="deja-vu"))</f>
        <v>0</v>
      </c>
      <c r="AI3" t="str">
        <f t="shared" ref="AI3:AI18" si="9">AF3</f>
        <v>correcte</v>
      </c>
      <c r="AJ3">
        <f>COUNTIF('Thermometre (2)'!AI$4:AI$102,$B3)</f>
        <v>6</v>
      </c>
      <c r="AK3">
        <f t="array" ref="AK3">SUM(('Thermometre (2)'!AI$4:AI$102=$B3)*('Thermometre (2)'!AJ$4:AJ$102="deja-vu"))</f>
        <v>4</v>
      </c>
      <c r="AL3" t="str">
        <f t="shared" ref="AL3:AL18" si="10">AI3</f>
        <v>correcte</v>
      </c>
      <c r="AM3">
        <f>COUNTIF('Thermometre (2)'!AL$4:AL$102,$B3)</f>
        <v>4</v>
      </c>
      <c r="AN3">
        <f t="array" ref="AN3">SUM(('Thermometre (2)'!AL$4:AL$102=$B3)*('Thermometre (2)'!AM$4:AM$102="deja-vu"))</f>
        <v>0</v>
      </c>
      <c r="AO3" t="str">
        <f t="shared" ref="AO3:AO18" si="11">AL3</f>
        <v>correcte</v>
      </c>
      <c r="AP3">
        <f>COUNTIF('Thermometre (2)'!AO$4:AO$102,$B3)</f>
        <v>5</v>
      </c>
      <c r="AQ3">
        <f t="array" ref="AQ3">SUM(('Thermometre (2)'!AO$4:AO$102=$B3)*('Thermometre (2)'!AP$4:AP$102="deja-vu"))</f>
        <v>1</v>
      </c>
      <c r="AR3" t="str">
        <f t="shared" ref="AR3:AR18" si="12">AO3</f>
        <v>correcte</v>
      </c>
      <c r="AS3">
        <f>COUNTIF('Thermometre (2)'!AR$4:AR$102,$B3)</f>
        <v>5</v>
      </c>
      <c r="AT3">
        <f t="array" ref="AT3">SUM(('Thermometre (2)'!AR$4:AR$102=$B3)*('Thermometre (2)'!AS$4:AS$102="deja-vu"))</f>
        <v>1</v>
      </c>
    </row>
    <row r="4" spans="1:52" x14ac:dyDescent="0.25">
      <c r="A4">
        <f>AnalyseMurDeGlace!A4</f>
        <v>0.9</v>
      </c>
      <c r="B4" t="str">
        <f>AnalyseMurDeGlace!B4</f>
        <v>equivalente</v>
      </c>
      <c r="C4">
        <f>COUNTIF('Thermometre (2)'!B$4:B$102,$B4)</f>
        <v>0</v>
      </c>
      <c r="D4">
        <f t="array" ref="D4">SUM(('Thermometre (2)'!B$4:B$102=$B4)*('Thermometre (2)'!C$4:C$102="deja-vu"))</f>
        <v>0</v>
      </c>
      <c r="E4" t="str">
        <f t="shared" ref="E4:E18" si="13">B4</f>
        <v>equivalente</v>
      </c>
      <c r="F4">
        <f>COUNTIF('Thermometre (2)'!E$4:E$102,$B4)</f>
        <v>0</v>
      </c>
      <c r="G4">
        <f t="array" ref="G4">SUM(('Thermometre (2)'!E$4:E$102=$B4)*('Thermometre (2)'!F$4:F$102="deja-vu"))</f>
        <v>0</v>
      </c>
      <c r="H4" t="str">
        <f t="shared" si="0"/>
        <v>equivalente</v>
      </c>
      <c r="I4">
        <f>COUNTIF('Thermometre (2)'!H$4:H$102,$B4)</f>
        <v>0</v>
      </c>
      <c r="J4">
        <f t="array" ref="J4">SUM(('Thermometre (2)'!H$4:H$102=$B4)*('Thermometre (2)'!I$4:I$102="deja-vu"))</f>
        <v>0</v>
      </c>
      <c r="K4" t="str">
        <f t="shared" si="1"/>
        <v>equivalente</v>
      </c>
      <c r="L4">
        <f>COUNTIF('Thermometre (2)'!K$4:K$102,$B4)</f>
        <v>0</v>
      </c>
      <c r="M4">
        <f t="array" ref="M4">SUM(('Thermometre (2)'!K$4:K$102=$B4)*('Thermometre (2)'!L$4:L$102="deja-vu"))</f>
        <v>0</v>
      </c>
      <c r="N4" t="str">
        <f t="shared" si="2"/>
        <v>equivalente</v>
      </c>
      <c r="O4">
        <f>COUNTIF('Thermometre (2)'!N$4:N$102,$B4)</f>
        <v>0</v>
      </c>
      <c r="P4">
        <f t="array" ref="P4">SUM(('Thermometre (2)'!N$4:N$102=$B4)*('Thermometre (2)'!O$4:O$102="deja-vu"))</f>
        <v>0</v>
      </c>
      <c r="Q4" t="str">
        <f t="shared" si="3"/>
        <v>equivalente</v>
      </c>
      <c r="R4">
        <f>COUNTIF('Thermometre (2)'!Q$4:Q$102,$B4)</f>
        <v>0</v>
      </c>
      <c r="S4">
        <f t="array" ref="S4">SUM(('Thermometre (2)'!Q$4:Q$102=$B4)*('Thermometre (2)'!R$4:R$102="deja-vu"))</f>
        <v>0</v>
      </c>
      <c r="T4" t="str">
        <f t="shared" si="4"/>
        <v>equivalente</v>
      </c>
      <c r="U4">
        <f>COUNTIF('Thermometre (2)'!T$4:T$102,$B4)</f>
        <v>0</v>
      </c>
      <c r="V4">
        <f t="array" ref="V4">SUM(('Thermometre (2)'!T$4:T$102=$B4)*('Thermometre (2)'!U$4:U$102="deja-vu"))</f>
        <v>0</v>
      </c>
      <c r="W4" t="str">
        <f t="shared" si="5"/>
        <v>equivalente</v>
      </c>
      <c r="X4">
        <f>COUNTIF('Thermometre (2)'!W$4:W$102,$B4)</f>
        <v>0</v>
      </c>
      <c r="Y4">
        <f t="array" ref="Y4">SUM(('Thermometre (2)'!W$4:W$102=$B4)*('Thermometre (2)'!X$4:X$102="deja-vu"))</f>
        <v>0</v>
      </c>
      <c r="Z4" t="str">
        <f t="shared" si="6"/>
        <v>equivalente</v>
      </c>
      <c r="AA4">
        <f>COUNTIF('Thermometre (2)'!Z$4:Z$102,$B4)</f>
        <v>0</v>
      </c>
      <c r="AB4">
        <f t="array" ref="AB4">SUM(('Thermometre (2)'!Z$4:Z$102=$B4)*('Thermometre (2)'!AA$4:AA$102="deja-vu"))</f>
        <v>0</v>
      </c>
      <c r="AC4" t="str">
        <f t="shared" si="7"/>
        <v>equivalente</v>
      </c>
      <c r="AD4">
        <f>COUNTIF('Thermometre (2)'!AC$4:AC$102,$B4)</f>
        <v>0</v>
      </c>
      <c r="AE4">
        <f t="array" ref="AE4">SUM(('Thermometre (2)'!AC$4:AC$102=$B4)*('Thermometre (2)'!AD$4:AD$102="deja-vu"))</f>
        <v>0</v>
      </c>
      <c r="AF4" t="str">
        <f t="shared" si="8"/>
        <v>equivalente</v>
      </c>
      <c r="AG4">
        <f>COUNTIF('Thermometre (2)'!AF$4:AF$102,$B4)</f>
        <v>0</v>
      </c>
      <c r="AH4">
        <f t="array" ref="AH4">SUM(('Thermometre (2)'!AF$4:AF$102=$B4)*('Thermometre (2)'!AG$4:AG$102="deja-vu"))</f>
        <v>0</v>
      </c>
      <c r="AI4" t="str">
        <f t="shared" si="9"/>
        <v>equivalente</v>
      </c>
      <c r="AJ4">
        <f>COUNTIF('Thermometre (2)'!AI$4:AI$102,$B4)</f>
        <v>0</v>
      </c>
      <c r="AK4">
        <f t="array" ref="AK4">SUM(('Thermometre (2)'!AI$4:AI$102=$B4)*('Thermometre (2)'!AJ$4:AJ$102="deja-vu"))</f>
        <v>0</v>
      </c>
      <c r="AL4" t="str">
        <f t="shared" si="10"/>
        <v>equivalente</v>
      </c>
      <c r="AM4">
        <f>COUNTIF('Thermometre (2)'!AL$4:AL$102,$B4)</f>
        <v>0</v>
      </c>
      <c r="AN4">
        <f t="array" ref="AN4">SUM(('Thermometre (2)'!AL$4:AL$102=$B4)*('Thermometre (2)'!AM$4:AM$102="deja-vu"))</f>
        <v>0</v>
      </c>
      <c r="AO4" t="str">
        <f t="shared" si="11"/>
        <v>equivalente</v>
      </c>
      <c r="AP4">
        <f>COUNTIF('Thermometre (2)'!AO$4:AO$102,$B4)</f>
        <v>0</v>
      </c>
      <c r="AQ4">
        <f t="array" ref="AQ4">SUM(('Thermometre (2)'!AO$4:AO$102=$B4)*('Thermometre (2)'!AP$4:AP$102="deja-vu"))</f>
        <v>0</v>
      </c>
      <c r="AR4" t="str">
        <f t="shared" si="12"/>
        <v>equivalente</v>
      </c>
      <c r="AS4">
        <f>COUNTIF('Thermometre (2)'!AR$4:AR$102,$B4)</f>
        <v>0</v>
      </c>
      <c r="AT4">
        <f t="array" ref="AT4">SUM(('Thermometre (2)'!AR$4:AR$102=$B4)*('Thermometre (2)'!AS$4:AS$102="deja-vu"))</f>
        <v>0</v>
      </c>
    </row>
    <row r="5" spans="1:52" x14ac:dyDescent="0.25">
      <c r="A5">
        <f>AnalyseMurDeGlace!A5</f>
        <v>0.9</v>
      </c>
      <c r="B5" t="str">
        <f>AnalyseMurDeGlace!B5</f>
        <v>saut-avant</v>
      </c>
      <c r="C5">
        <f>COUNTIF('Thermometre (2)'!B$4:B$102,$B5)</f>
        <v>0</v>
      </c>
      <c r="D5">
        <f t="array" ref="D5">SUM(('Thermometre (2)'!B$4:B$102=$B5)*('Thermometre (2)'!C$4:C$102="deja-vu"))</f>
        <v>0</v>
      </c>
      <c r="E5" t="str">
        <f t="shared" si="13"/>
        <v>saut-avant</v>
      </c>
      <c r="F5">
        <f>COUNTIF('Thermometre (2)'!E$4:E$102,$B5)</f>
        <v>1</v>
      </c>
      <c r="G5">
        <f t="array" ref="G5">SUM(('Thermometre (2)'!E$4:E$102=$B5)*('Thermometre (2)'!F$4:F$102="deja-vu"))</f>
        <v>0</v>
      </c>
      <c r="H5" t="str">
        <f t="shared" si="0"/>
        <v>saut-avant</v>
      </c>
      <c r="I5">
        <f>COUNTIF('Thermometre (2)'!H$4:H$102,$B5)</f>
        <v>0</v>
      </c>
      <c r="J5">
        <f t="array" ref="J5">SUM(('Thermometre (2)'!H$4:H$102=$B5)*('Thermometre (2)'!I$4:I$102="deja-vu"))</f>
        <v>0</v>
      </c>
      <c r="K5" t="str">
        <f t="shared" si="1"/>
        <v>saut-avant</v>
      </c>
      <c r="L5">
        <f>COUNTIF('Thermometre (2)'!K$4:K$102,$B5)</f>
        <v>0</v>
      </c>
      <c r="M5">
        <f t="array" ref="M5">SUM(('Thermometre (2)'!K$4:K$102=$B5)*('Thermometre (2)'!L$4:L$102="deja-vu"))</f>
        <v>0</v>
      </c>
      <c r="N5" t="str">
        <f t="shared" si="2"/>
        <v>saut-avant</v>
      </c>
      <c r="O5">
        <f>COUNTIF('Thermometre (2)'!N$4:N$102,$B5)</f>
        <v>1</v>
      </c>
      <c r="P5">
        <f t="array" ref="P5">SUM(('Thermometre (2)'!N$4:N$102=$B5)*('Thermometre (2)'!O$4:O$102="deja-vu"))</f>
        <v>0</v>
      </c>
      <c r="Q5" t="str">
        <f t="shared" si="3"/>
        <v>saut-avant</v>
      </c>
      <c r="R5">
        <f>COUNTIF('Thermometre (2)'!Q$4:Q$102,$B5)</f>
        <v>0</v>
      </c>
      <c r="S5">
        <f t="array" ref="S5">SUM(('Thermometre (2)'!Q$4:Q$102=$B5)*('Thermometre (2)'!R$4:R$102="deja-vu"))</f>
        <v>0</v>
      </c>
      <c r="T5" t="str">
        <f t="shared" si="4"/>
        <v>saut-avant</v>
      </c>
      <c r="U5">
        <f>COUNTIF('Thermometre (2)'!T$4:T$102,$B5)</f>
        <v>0</v>
      </c>
      <c r="V5">
        <f t="array" ref="V5">SUM(('Thermometre (2)'!T$4:T$102=$B5)*('Thermometre (2)'!U$4:U$102="deja-vu"))</f>
        <v>0</v>
      </c>
      <c r="W5" t="str">
        <f t="shared" si="5"/>
        <v>saut-avant</v>
      </c>
      <c r="X5">
        <f>COUNTIF('Thermometre (2)'!W$4:W$102,$B5)</f>
        <v>0</v>
      </c>
      <c r="Y5">
        <f t="array" ref="Y5">SUM(('Thermometre (2)'!W$4:W$102=$B5)*('Thermometre (2)'!X$4:X$102="deja-vu"))</f>
        <v>0</v>
      </c>
      <c r="Z5" t="str">
        <f t="shared" si="6"/>
        <v>saut-avant</v>
      </c>
      <c r="AA5">
        <f>COUNTIF('Thermometre (2)'!Z$4:Z$102,$B5)</f>
        <v>0</v>
      </c>
      <c r="AB5">
        <f t="array" ref="AB5">SUM(('Thermometre (2)'!Z$4:Z$102=$B5)*('Thermometre (2)'!AA$4:AA$102="deja-vu"))</f>
        <v>0</v>
      </c>
      <c r="AC5" t="str">
        <f t="shared" si="7"/>
        <v>saut-avant</v>
      </c>
      <c r="AD5">
        <f>COUNTIF('Thermometre (2)'!AC$4:AC$102,$B5)</f>
        <v>1</v>
      </c>
      <c r="AE5">
        <f t="array" ref="AE5">SUM(('Thermometre (2)'!AC$4:AC$102=$B5)*('Thermometre (2)'!AD$4:AD$102="deja-vu"))</f>
        <v>0</v>
      </c>
      <c r="AF5" t="str">
        <f t="shared" si="8"/>
        <v>saut-avant</v>
      </c>
      <c r="AG5">
        <f>COUNTIF('Thermometre (2)'!AF$4:AF$102,$B5)</f>
        <v>1</v>
      </c>
      <c r="AH5">
        <f t="array" ref="AH5">SUM(('Thermometre (2)'!AF$4:AF$102=$B5)*('Thermometre (2)'!AG$4:AG$102="deja-vu"))</f>
        <v>0</v>
      </c>
      <c r="AI5" t="str">
        <f t="shared" si="9"/>
        <v>saut-avant</v>
      </c>
      <c r="AJ5">
        <f>COUNTIF('Thermometre (2)'!AI$4:AI$102,$B5)</f>
        <v>1</v>
      </c>
      <c r="AK5">
        <f t="array" ref="AK5">SUM(('Thermometre (2)'!AI$4:AI$102=$B5)*('Thermometre (2)'!AJ$4:AJ$102="deja-vu"))</f>
        <v>0</v>
      </c>
      <c r="AL5" t="str">
        <f t="shared" si="10"/>
        <v>saut-avant</v>
      </c>
      <c r="AM5">
        <f>COUNTIF('Thermometre (2)'!AL$4:AL$102,$B5)</f>
        <v>0</v>
      </c>
      <c r="AN5">
        <f t="array" ref="AN5">SUM(('Thermometre (2)'!AL$4:AL$102=$B5)*('Thermometre (2)'!AM$4:AM$102="deja-vu"))</f>
        <v>0</v>
      </c>
      <c r="AO5" t="str">
        <f t="shared" si="11"/>
        <v>saut-avant</v>
      </c>
      <c r="AP5">
        <f>COUNTIF('Thermometre (2)'!AO$4:AO$102,$B5)</f>
        <v>2</v>
      </c>
      <c r="AQ5">
        <f t="array" ref="AQ5">SUM(('Thermometre (2)'!AO$4:AO$102=$B5)*('Thermometre (2)'!AP$4:AP$102="deja-vu"))</f>
        <v>0</v>
      </c>
      <c r="AR5" t="str">
        <f t="shared" si="12"/>
        <v>saut-avant</v>
      </c>
      <c r="AS5">
        <f>COUNTIF('Thermometre (2)'!AR$4:AR$102,$B5)</f>
        <v>1</v>
      </c>
      <c r="AT5">
        <f t="array" ref="AT5">SUM(('Thermometre (2)'!AR$4:AR$102=$B5)*('Thermometre (2)'!AS$4:AS$102="deja-vu"))</f>
        <v>0</v>
      </c>
    </row>
    <row r="6" spans="1:52" x14ac:dyDescent="0.25">
      <c r="A6">
        <f>AnalyseMurDeGlace!A6</f>
        <v>-0.1</v>
      </c>
      <c r="B6" t="str">
        <f>AnalyseMurDeGlace!B6</f>
        <v>inutile</v>
      </c>
      <c r="C6">
        <f>COUNTIF('Thermometre (2)'!B$4:B$102,$B6)</f>
        <v>0</v>
      </c>
      <c r="D6">
        <f t="array" ref="D6">SUM(('Thermometre (2)'!B$4:B$102=$B6)*('Thermometre (2)'!C$4:C$102="deja-vu"))</f>
        <v>0</v>
      </c>
      <c r="E6" t="str">
        <f t="shared" si="13"/>
        <v>inutile</v>
      </c>
      <c r="F6">
        <f>COUNTIF('Thermometre (2)'!E$4:E$102,$B6)</f>
        <v>0</v>
      </c>
      <c r="G6">
        <f t="array" ref="G6">SUM(('Thermometre (2)'!E$4:E$102=$B6)*('Thermometre (2)'!F$4:F$102="deja-vu"))</f>
        <v>0</v>
      </c>
      <c r="H6" t="str">
        <f t="shared" si="0"/>
        <v>inutile</v>
      </c>
      <c r="I6">
        <f>COUNTIF('Thermometre (2)'!H$4:H$102,$B6)</f>
        <v>2</v>
      </c>
      <c r="J6">
        <f t="array" ref="J6">SUM(('Thermometre (2)'!H$4:H$102=$B6)*('Thermometre (2)'!I$4:I$102="deja-vu"))</f>
        <v>1</v>
      </c>
      <c r="K6" t="str">
        <f t="shared" si="1"/>
        <v>inutile</v>
      </c>
      <c r="L6">
        <f>COUNTIF('Thermometre (2)'!K$4:K$102,$B6)</f>
        <v>0</v>
      </c>
      <c r="M6">
        <f t="array" ref="M6">SUM(('Thermometre (2)'!K$4:K$102=$B6)*('Thermometre (2)'!L$4:L$102="deja-vu"))</f>
        <v>0</v>
      </c>
      <c r="N6" t="str">
        <f t="shared" si="2"/>
        <v>inutile</v>
      </c>
      <c r="O6">
        <f>COUNTIF('Thermometre (2)'!N$4:N$102,$B6)</f>
        <v>0</v>
      </c>
      <c r="P6">
        <f t="array" ref="P6">SUM(('Thermometre (2)'!N$4:N$102=$B6)*('Thermometre (2)'!O$4:O$102="deja-vu"))</f>
        <v>0</v>
      </c>
      <c r="Q6" t="str">
        <f t="shared" si="3"/>
        <v>inutile</v>
      </c>
      <c r="R6">
        <f>COUNTIF('Thermometre (2)'!Q$4:Q$102,$B6)</f>
        <v>0</v>
      </c>
      <c r="S6">
        <f t="array" ref="S6">SUM(('Thermometre (2)'!Q$4:Q$102=$B6)*('Thermometre (2)'!R$4:R$102="deja-vu"))</f>
        <v>0</v>
      </c>
      <c r="T6" t="str">
        <f t="shared" si="4"/>
        <v>inutile</v>
      </c>
      <c r="U6">
        <f>COUNTIF('Thermometre (2)'!T$4:T$102,$B6)</f>
        <v>0</v>
      </c>
      <c r="V6">
        <f t="array" ref="V6">SUM(('Thermometre (2)'!T$4:T$102=$B6)*('Thermometre (2)'!U$4:U$102="deja-vu"))</f>
        <v>0</v>
      </c>
      <c r="W6" t="str">
        <f t="shared" si="5"/>
        <v>inutile</v>
      </c>
      <c r="X6">
        <f>COUNTIF('Thermometre (2)'!W$4:W$102,$B6)</f>
        <v>0</v>
      </c>
      <c r="Y6">
        <f t="array" ref="Y6">SUM(('Thermometre (2)'!W$4:W$102=$B6)*('Thermometre (2)'!X$4:X$102="deja-vu"))</f>
        <v>0</v>
      </c>
      <c r="Z6" t="str">
        <f t="shared" si="6"/>
        <v>inutile</v>
      </c>
      <c r="AA6">
        <f>COUNTIF('Thermometre (2)'!Z$4:Z$102,$B6)</f>
        <v>0</v>
      </c>
      <c r="AB6">
        <f t="array" ref="AB6">SUM(('Thermometre (2)'!Z$4:Z$102=$B6)*('Thermometre (2)'!AA$4:AA$102="deja-vu"))</f>
        <v>0</v>
      </c>
      <c r="AC6" t="str">
        <f t="shared" si="7"/>
        <v>inutile</v>
      </c>
      <c r="AD6">
        <f>COUNTIF('Thermometre (2)'!AC$4:AC$102,$B6)</f>
        <v>1</v>
      </c>
      <c r="AE6">
        <f t="array" ref="AE6">SUM(('Thermometre (2)'!AC$4:AC$102=$B6)*('Thermometre (2)'!AD$4:AD$102="deja-vu"))</f>
        <v>0</v>
      </c>
      <c r="AF6" t="str">
        <f t="shared" si="8"/>
        <v>inutile</v>
      </c>
      <c r="AG6">
        <f>COUNTIF('Thermometre (2)'!AF$4:AF$102,$B6)</f>
        <v>1</v>
      </c>
      <c r="AH6">
        <f t="array" ref="AH6">SUM(('Thermometre (2)'!AF$4:AF$102=$B6)*('Thermometre (2)'!AG$4:AG$102="deja-vu"))</f>
        <v>0</v>
      </c>
      <c r="AI6" t="str">
        <f t="shared" si="9"/>
        <v>inutile</v>
      </c>
      <c r="AJ6">
        <f>COUNTIF('Thermometre (2)'!AI$4:AI$102,$B6)</f>
        <v>0</v>
      </c>
      <c r="AK6">
        <f t="array" ref="AK6">SUM(('Thermometre (2)'!AI$4:AI$102=$B6)*('Thermometre (2)'!AJ$4:AJ$102="deja-vu"))</f>
        <v>0</v>
      </c>
      <c r="AL6" t="str">
        <f t="shared" si="10"/>
        <v>inutile</v>
      </c>
      <c r="AM6">
        <f>COUNTIF('Thermometre (2)'!AL$4:AL$102,$B6)</f>
        <v>1</v>
      </c>
      <c r="AN6">
        <f t="array" ref="AN6">SUM(('Thermometre (2)'!AL$4:AL$102=$B6)*('Thermometre (2)'!AM$4:AM$102="deja-vu"))</f>
        <v>0</v>
      </c>
      <c r="AO6" t="str">
        <f t="shared" si="11"/>
        <v>inutile</v>
      </c>
      <c r="AP6">
        <f>COUNTIF('Thermometre (2)'!AO$4:AO$102,$B6)</f>
        <v>1</v>
      </c>
      <c r="AQ6">
        <f t="array" ref="AQ6">SUM(('Thermometre (2)'!AO$4:AO$102=$B6)*('Thermometre (2)'!AP$4:AP$102="deja-vu"))</f>
        <v>0</v>
      </c>
      <c r="AR6" t="str">
        <f t="shared" si="12"/>
        <v>inutile</v>
      </c>
      <c r="AS6">
        <f>COUNTIF('Thermometre (2)'!AR$4:AR$102,$B6)</f>
        <v>1</v>
      </c>
      <c r="AT6">
        <f t="array" ref="AT6">SUM(('Thermometre (2)'!AR$4:AR$102=$B6)*('Thermometre (2)'!AS$4:AS$102="deja-vu"))</f>
        <v>0</v>
      </c>
    </row>
    <row r="7" spans="1:52" x14ac:dyDescent="0.25">
      <c r="A7">
        <f>AnalyseMurDeGlace!A7</f>
        <v>0</v>
      </c>
      <c r="B7" t="str">
        <f>AnalyseMurDeGlace!B7</f>
        <v>non-optimale</v>
      </c>
      <c r="C7">
        <f>COUNTIF('Thermometre (2)'!B$4:B$102,$B7)</f>
        <v>1</v>
      </c>
      <c r="D7">
        <f t="array" ref="D7">SUM(('Thermometre (2)'!B$4:B$102=$B7)*('Thermometre (2)'!C$4:C$102="deja-vu"))</f>
        <v>0</v>
      </c>
      <c r="E7" t="str">
        <f t="shared" si="13"/>
        <v>non-optimale</v>
      </c>
      <c r="F7">
        <f>COUNTIF('Thermometre (2)'!E$4:E$102,$B7)</f>
        <v>1</v>
      </c>
      <c r="G7">
        <f t="array" ref="G7">SUM(('Thermometre (2)'!E$4:E$102=$B7)*('Thermometre (2)'!F$4:F$102="deja-vu"))</f>
        <v>0</v>
      </c>
      <c r="H7" t="str">
        <f t="shared" si="0"/>
        <v>non-optimale</v>
      </c>
      <c r="I7">
        <f>COUNTIF('Thermometre (2)'!H$4:H$102,$B7)</f>
        <v>1</v>
      </c>
      <c r="J7">
        <f t="array" ref="J7">SUM(('Thermometre (2)'!H$4:H$102=$B7)*('Thermometre (2)'!I$4:I$102="deja-vu"))</f>
        <v>0</v>
      </c>
      <c r="K7" t="str">
        <f t="shared" si="1"/>
        <v>non-optimale</v>
      </c>
      <c r="L7">
        <f>COUNTIF('Thermometre (2)'!K$4:K$102,$B7)</f>
        <v>0</v>
      </c>
      <c r="M7">
        <f t="array" ref="M7">SUM(('Thermometre (2)'!K$4:K$102=$B7)*('Thermometre (2)'!L$4:L$102="deja-vu"))</f>
        <v>0</v>
      </c>
      <c r="N7" t="str">
        <f t="shared" si="2"/>
        <v>non-optimale</v>
      </c>
      <c r="O7">
        <f>COUNTIF('Thermometre (2)'!N$4:N$102,$B7)</f>
        <v>0</v>
      </c>
      <c r="P7">
        <f t="array" ref="P7">SUM(('Thermometre (2)'!N$4:N$102=$B7)*('Thermometre (2)'!O$4:O$102="deja-vu"))</f>
        <v>0</v>
      </c>
      <c r="Q7" t="str">
        <f t="shared" si="3"/>
        <v>non-optimale</v>
      </c>
      <c r="R7">
        <f>COUNTIF('Thermometre (2)'!Q$4:Q$102,$B7)</f>
        <v>0</v>
      </c>
      <c r="S7">
        <f t="array" ref="S7">SUM(('Thermometre (2)'!Q$4:Q$102=$B7)*('Thermometre (2)'!R$4:R$102="deja-vu"))</f>
        <v>0</v>
      </c>
      <c r="T7" t="str">
        <f t="shared" si="4"/>
        <v>non-optimale</v>
      </c>
      <c r="U7">
        <f>COUNTIF('Thermometre (2)'!T$4:T$102,$B7)</f>
        <v>1</v>
      </c>
      <c r="V7">
        <f t="array" ref="V7">SUM(('Thermometre (2)'!T$4:T$102=$B7)*('Thermometre (2)'!U$4:U$102="deja-vu"))</f>
        <v>0</v>
      </c>
      <c r="W7" t="str">
        <f t="shared" si="5"/>
        <v>non-optimale</v>
      </c>
      <c r="X7">
        <f>COUNTIF('Thermometre (2)'!W$4:W$102,$B7)</f>
        <v>1</v>
      </c>
      <c r="Y7">
        <f t="array" ref="Y7">SUM(('Thermometre (2)'!W$4:W$102=$B7)*('Thermometre (2)'!X$4:X$102="deja-vu"))</f>
        <v>0</v>
      </c>
      <c r="Z7" t="str">
        <f t="shared" si="6"/>
        <v>non-optimale</v>
      </c>
      <c r="AA7">
        <f>COUNTIF('Thermometre (2)'!Z$4:Z$102,$B7)</f>
        <v>1</v>
      </c>
      <c r="AB7">
        <f t="array" ref="AB7">SUM(('Thermometre (2)'!Z$4:Z$102=$B7)*('Thermometre (2)'!AA$4:AA$102="deja-vu"))</f>
        <v>0</v>
      </c>
      <c r="AC7" t="str">
        <f t="shared" si="7"/>
        <v>non-optimale</v>
      </c>
      <c r="AD7">
        <f>COUNTIF('Thermometre (2)'!AC$4:AC$102,$B7)</f>
        <v>1</v>
      </c>
      <c r="AE7">
        <f t="array" ref="AE7">SUM(('Thermometre (2)'!AC$4:AC$102=$B7)*('Thermometre (2)'!AD$4:AD$102="deja-vu"))</f>
        <v>0</v>
      </c>
      <c r="AF7" t="str">
        <f t="shared" si="8"/>
        <v>non-optimale</v>
      </c>
      <c r="AG7">
        <f>COUNTIF('Thermometre (2)'!AF$4:AF$102,$B7)</f>
        <v>1</v>
      </c>
      <c r="AH7">
        <f t="array" ref="AH7">SUM(('Thermometre (2)'!AF$4:AF$102=$B7)*('Thermometre (2)'!AG$4:AG$102="deja-vu"))</f>
        <v>0</v>
      </c>
      <c r="AI7" t="str">
        <f t="shared" si="9"/>
        <v>non-optimale</v>
      </c>
      <c r="AJ7">
        <f>COUNTIF('Thermometre (2)'!AI$4:AI$102,$B7)</f>
        <v>1</v>
      </c>
      <c r="AK7">
        <f t="array" ref="AK7">SUM(('Thermometre (2)'!AI$4:AI$102=$B7)*('Thermometre (2)'!AJ$4:AJ$102="deja-vu"))</f>
        <v>0</v>
      </c>
      <c r="AL7" t="str">
        <f t="shared" si="10"/>
        <v>non-optimale</v>
      </c>
      <c r="AM7">
        <f>COUNTIF('Thermometre (2)'!AL$4:AL$102,$B7)</f>
        <v>0</v>
      </c>
      <c r="AN7">
        <f t="array" ref="AN7">SUM(('Thermometre (2)'!AL$4:AL$102=$B7)*('Thermometre (2)'!AM$4:AM$102="deja-vu"))</f>
        <v>0</v>
      </c>
      <c r="AO7" t="str">
        <f t="shared" si="11"/>
        <v>non-optimale</v>
      </c>
      <c r="AP7">
        <f>COUNTIF('Thermometre (2)'!AO$4:AO$102,$B7)</f>
        <v>2</v>
      </c>
      <c r="AQ7">
        <f t="array" ref="AQ7">SUM(('Thermometre (2)'!AO$4:AO$102=$B7)*('Thermometre (2)'!AP$4:AP$102="deja-vu"))</f>
        <v>0</v>
      </c>
      <c r="AR7" t="str">
        <f t="shared" si="12"/>
        <v>non-optimale</v>
      </c>
      <c r="AS7">
        <f>COUNTIF('Thermometre (2)'!AR$4:AR$102,$B7)</f>
        <v>0</v>
      </c>
      <c r="AT7">
        <f t="array" ref="AT7">SUM(('Thermometre (2)'!AR$4:AR$102=$B7)*('Thermometre (2)'!AS$4:AS$102="deja-vu"))</f>
        <v>0</v>
      </c>
    </row>
    <row r="8" spans="1:52" x14ac:dyDescent="0.25">
      <c r="A8">
        <f>AnalyseMurDeGlace!A8</f>
        <v>-0.5</v>
      </c>
      <c r="B8" t="str">
        <f>AnalyseMurDeGlace!B8</f>
        <v>erronee</v>
      </c>
      <c r="C8">
        <f>COUNTIF('Thermometre (2)'!B$4:B$102,$B8)</f>
        <v>2</v>
      </c>
      <c r="D8">
        <f t="array" ref="D8">SUM(('Thermometre (2)'!B$4:B$102=$B8)*('Thermometre (2)'!C$4:C$102="deja-vu"))</f>
        <v>1</v>
      </c>
      <c r="E8" t="str">
        <f t="shared" si="13"/>
        <v>erronee</v>
      </c>
      <c r="F8">
        <f>COUNTIF('Thermometre (2)'!E$4:E$102,$B8)</f>
        <v>3</v>
      </c>
      <c r="G8">
        <f t="array" ref="G8">SUM(('Thermometre (2)'!E$4:E$102=$B8)*('Thermometre (2)'!F$4:F$102="deja-vu"))</f>
        <v>1</v>
      </c>
      <c r="H8" t="str">
        <f t="shared" si="0"/>
        <v>erronee</v>
      </c>
      <c r="I8">
        <f>COUNTIF('Thermometre (2)'!H$4:H$102,$B8)</f>
        <v>5</v>
      </c>
      <c r="J8">
        <f t="array" ref="J8">SUM(('Thermometre (2)'!H$4:H$102=$B8)*('Thermometre (2)'!I$4:I$102="deja-vu"))</f>
        <v>2</v>
      </c>
      <c r="K8" t="str">
        <f t="shared" si="1"/>
        <v>erronee</v>
      </c>
      <c r="L8">
        <f>COUNTIF('Thermometre (2)'!K$4:K$102,$B8)</f>
        <v>0</v>
      </c>
      <c r="M8">
        <f t="array" ref="M8">SUM(('Thermometre (2)'!K$4:K$102=$B8)*('Thermometre (2)'!L$4:L$102="deja-vu"))</f>
        <v>0</v>
      </c>
      <c r="N8" t="str">
        <f t="shared" si="2"/>
        <v>erronee</v>
      </c>
      <c r="O8">
        <f>COUNTIF('Thermometre (2)'!N$4:N$102,$B8)</f>
        <v>1</v>
      </c>
      <c r="P8">
        <f t="array" ref="P8">SUM(('Thermometre (2)'!N$4:N$102=$B8)*('Thermometre (2)'!O$4:O$102="deja-vu"))</f>
        <v>0</v>
      </c>
      <c r="Q8" t="str">
        <f t="shared" si="3"/>
        <v>erronee</v>
      </c>
      <c r="R8">
        <f>COUNTIF('Thermometre (2)'!Q$4:Q$102,$B8)</f>
        <v>0</v>
      </c>
      <c r="S8">
        <f t="array" ref="S8">SUM(('Thermometre (2)'!Q$4:Q$102=$B8)*('Thermometre (2)'!R$4:R$102="deja-vu"))</f>
        <v>0</v>
      </c>
      <c r="T8" t="str">
        <f t="shared" si="4"/>
        <v>erronee</v>
      </c>
      <c r="U8">
        <f>COUNTIF('Thermometre (2)'!T$4:T$102,$B8)</f>
        <v>1</v>
      </c>
      <c r="V8">
        <f t="array" ref="V8">SUM(('Thermometre (2)'!T$4:T$102=$B8)*('Thermometre (2)'!U$4:U$102="deja-vu"))</f>
        <v>1</v>
      </c>
      <c r="W8" t="str">
        <f t="shared" si="5"/>
        <v>erronee</v>
      </c>
      <c r="X8">
        <f>COUNTIF('Thermometre (2)'!W$4:W$102,$B8)</f>
        <v>2</v>
      </c>
      <c r="Y8">
        <f t="array" ref="Y8">SUM(('Thermometre (2)'!W$4:W$102=$B8)*('Thermometre (2)'!X$4:X$102="deja-vu"))</f>
        <v>0</v>
      </c>
      <c r="Z8" t="str">
        <f t="shared" si="6"/>
        <v>erronee</v>
      </c>
      <c r="AA8">
        <f>COUNTIF('Thermometre (2)'!Z$4:Z$102,$B8)</f>
        <v>0</v>
      </c>
      <c r="AB8">
        <f t="array" ref="AB8">SUM(('Thermometre (2)'!Z$4:Z$102=$B8)*('Thermometre (2)'!AA$4:AA$102="deja-vu"))</f>
        <v>0</v>
      </c>
      <c r="AC8" t="str">
        <f t="shared" si="7"/>
        <v>erronee</v>
      </c>
      <c r="AD8">
        <f>COUNTIF('Thermometre (2)'!AC$4:AC$102,$B8)</f>
        <v>3</v>
      </c>
      <c r="AE8">
        <f t="array" ref="AE8">SUM(('Thermometre (2)'!AC$4:AC$102=$B8)*('Thermometre (2)'!AD$4:AD$102="deja-vu"))</f>
        <v>1</v>
      </c>
      <c r="AF8" t="str">
        <f t="shared" si="8"/>
        <v>erronee</v>
      </c>
      <c r="AG8">
        <f>COUNTIF('Thermometre (2)'!AF$4:AF$102,$B8)</f>
        <v>3</v>
      </c>
      <c r="AH8">
        <f t="array" ref="AH8">SUM(('Thermometre (2)'!AF$4:AF$102=$B8)*('Thermometre (2)'!AG$4:AG$102="deja-vu"))</f>
        <v>1</v>
      </c>
      <c r="AI8" t="str">
        <f t="shared" si="9"/>
        <v>erronee</v>
      </c>
      <c r="AJ8">
        <f>COUNTIF('Thermometre (2)'!AI$4:AI$102,$B8)</f>
        <v>3</v>
      </c>
      <c r="AK8">
        <f t="array" ref="AK8">SUM(('Thermometre (2)'!AI$4:AI$102=$B8)*('Thermometre (2)'!AJ$4:AJ$102="deja-vu"))</f>
        <v>1</v>
      </c>
      <c r="AL8" t="str">
        <f t="shared" si="10"/>
        <v>erronee</v>
      </c>
      <c r="AM8">
        <f>COUNTIF('Thermometre (2)'!AL$4:AL$102,$B8)</f>
        <v>0</v>
      </c>
      <c r="AN8">
        <f t="array" ref="AN8">SUM(('Thermometre (2)'!AL$4:AL$102=$B8)*('Thermometre (2)'!AM$4:AM$102="deja-vu"))</f>
        <v>0</v>
      </c>
      <c r="AO8" t="str">
        <f t="shared" si="11"/>
        <v>erronee</v>
      </c>
      <c r="AP8">
        <f>COUNTIF('Thermometre (2)'!AO$4:AO$102,$B8)</f>
        <v>7</v>
      </c>
      <c r="AQ8">
        <f t="array" ref="AQ8">SUM(('Thermometre (2)'!AO$4:AO$102=$B8)*('Thermometre (2)'!AP$4:AP$102="deja-vu"))</f>
        <v>4</v>
      </c>
      <c r="AR8" t="str">
        <f t="shared" si="12"/>
        <v>erronee</v>
      </c>
      <c r="AS8">
        <f>COUNTIF('Thermometre (2)'!AR$4:AR$102,$B8)</f>
        <v>6</v>
      </c>
      <c r="AT8">
        <f t="array" ref="AT8">SUM(('Thermometre (2)'!AR$4:AR$102=$B8)*('Thermometre (2)'!AS$4:AS$102="deja-vu"))</f>
        <v>2</v>
      </c>
    </row>
    <row r="9" spans="1:52" x14ac:dyDescent="0.25">
      <c r="A9">
        <f>AnalyseMurDeGlace!A9</f>
        <v>0.2</v>
      </c>
      <c r="B9" t="str">
        <f>AnalyseMurDeGlace!B9</f>
        <v>rattapage</v>
      </c>
      <c r="C9">
        <f>COUNTIF('Thermometre (2)'!B$4:B$102,$B9)</f>
        <v>0</v>
      </c>
      <c r="D9">
        <f t="array" ref="D9">SUM(('Thermometre (2)'!B$4:B$102=$B9)*('Thermometre (2)'!C$4:C$102="deja-vu"))</f>
        <v>0</v>
      </c>
      <c r="E9" t="str">
        <f t="shared" si="13"/>
        <v>rattapage</v>
      </c>
      <c r="F9">
        <f>COUNTIF('Thermometre (2)'!E$4:E$102,$B9)</f>
        <v>0</v>
      </c>
      <c r="G9">
        <f t="array" ref="G9">SUM(('Thermometre (2)'!E$4:E$102=$B9)*('Thermometre (2)'!F$4:F$102="deja-vu"))</f>
        <v>0</v>
      </c>
      <c r="H9" t="str">
        <f t="shared" si="0"/>
        <v>rattapage</v>
      </c>
      <c r="I9">
        <f>COUNTIF('Thermometre (2)'!H$4:H$102,$B9)</f>
        <v>0</v>
      </c>
      <c r="J9">
        <f t="array" ref="J9">SUM(('Thermometre (2)'!H$4:H$102=$B9)*('Thermometre (2)'!I$4:I$102="deja-vu"))</f>
        <v>0</v>
      </c>
      <c r="K9" t="str">
        <f t="shared" si="1"/>
        <v>rattapage</v>
      </c>
      <c r="L9">
        <f>COUNTIF('Thermometre (2)'!K$4:K$102,$B9)</f>
        <v>0</v>
      </c>
      <c r="M9">
        <f t="array" ref="M9">SUM(('Thermometre (2)'!K$4:K$102=$B9)*('Thermometre (2)'!L$4:L$102="deja-vu"))</f>
        <v>0</v>
      </c>
      <c r="N9" t="str">
        <f t="shared" si="2"/>
        <v>rattapage</v>
      </c>
      <c r="O9">
        <f>COUNTIF('Thermometre (2)'!N$4:N$102,$B9)</f>
        <v>0</v>
      </c>
      <c r="P9">
        <f t="array" ref="P9">SUM(('Thermometre (2)'!N$4:N$102=$B9)*('Thermometre (2)'!O$4:O$102="deja-vu"))</f>
        <v>0</v>
      </c>
      <c r="Q9" t="str">
        <f t="shared" si="3"/>
        <v>rattapage</v>
      </c>
      <c r="R9">
        <f>COUNTIF('Thermometre (2)'!Q$4:Q$102,$B9)</f>
        <v>0</v>
      </c>
      <c r="S9">
        <f t="array" ref="S9">SUM(('Thermometre (2)'!Q$4:Q$102=$B9)*('Thermometre (2)'!R$4:R$102="deja-vu"))</f>
        <v>0</v>
      </c>
      <c r="T9" t="str">
        <f t="shared" si="4"/>
        <v>rattapage</v>
      </c>
      <c r="U9">
        <f>COUNTIF('Thermometre (2)'!T$4:T$102,$B9)</f>
        <v>0</v>
      </c>
      <c r="V9">
        <f t="array" ref="V9">SUM(('Thermometre (2)'!T$4:T$102=$B9)*('Thermometre (2)'!U$4:U$102="deja-vu"))</f>
        <v>0</v>
      </c>
      <c r="W9" t="str">
        <f t="shared" si="5"/>
        <v>rattapage</v>
      </c>
      <c r="X9">
        <f>COUNTIF('Thermometre (2)'!W$4:W$102,$B9)</f>
        <v>1</v>
      </c>
      <c r="Y9">
        <f t="array" ref="Y9">SUM(('Thermometre (2)'!W$4:W$102=$B9)*('Thermometre (2)'!X$4:X$102="deja-vu"))</f>
        <v>1</v>
      </c>
      <c r="Z9" t="str">
        <f t="shared" si="6"/>
        <v>rattapage</v>
      </c>
      <c r="AA9">
        <f>COUNTIF('Thermometre (2)'!Z$4:Z$102,$B9)</f>
        <v>0</v>
      </c>
      <c r="AB9">
        <f t="array" ref="AB9">SUM(('Thermometre (2)'!Z$4:Z$102=$B9)*('Thermometre (2)'!AA$4:AA$102="deja-vu"))</f>
        <v>0</v>
      </c>
      <c r="AC9" t="str">
        <f t="shared" si="7"/>
        <v>rattapage</v>
      </c>
      <c r="AD9">
        <f>COUNTIF('Thermometre (2)'!AC$4:AC$102,$B9)</f>
        <v>1</v>
      </c>
      <c r="AE9">
        <f t="array" ref="AE9">SUM(('Thermometre (2)'!AC$4:AC$102=$B9)*('Thermometre (2)'!AD$4:AD$102="deja-vu"))</f>
        <v>0</v>
      </c>
      <c r="AF9" t="str">
        <f t="shared" si="8"/>
        <v>rattapage</v>
      </c>
      <c r="AG9">
        <f>COUNTIF('Thermometre (2)'!AF$4:AF$102,$B9)</f>
        <v>1</v>
      </c>
      <c r="AH9">
        <f t="array" ref="AH9">SUM(('Thermometre (2)'!AF$4:AF$102=$B9)*('Thermometre (2)'!AG$4:AG$102="deja-vu"))</f>
        <v>0</v>
      </c>
      <c r="AI9" t="str">
        <f t="shared" si="9"/>
        <v>rattapage</v>
      </c>
      <c r="AJ9">
        <f>COUNTIF('Thermometre (2)'!AI$4:AI$102,$B9)</f>
        <v>0</v>
      </c>
      <c r="AK9">
        <f t="array" ref="AK9">SUM(('Thermometre (2)'!AI$4:AI$102=$B9)*('Thermometre (2)'!AJ$4:AJ$102="deja-vu"))</f>
        <v>0</v>
      </c>
      <c r="AL9" t="str">
        <f t="shared" si="10"/>
        <v>rattapage</v>
      </c>
      <c r="AM9">
        <f>COUNTIF('Thermometre (2)'!AL$4:AL$102,$B9)</f>
        <v>0</v>
      </c>
      <c r="AN9">
        <f t="array" ref="AN9">SUM(('Thermometre (2)'!AL$4:AL$102=$B9)*('Thermometre (2)'!AM$4:AM$102="deja-vu"))</f>
        <v>0</v>
      </c>
      <c r="AO9" t="str">
        <f t="shared" si="11"/>
        <v>rattapage</v>
      </c>
      <c r="AP9">
        <f>COUNTIF('Thermometre (2)'!AO$4:AO$102,$B9)</f>
        <v>2</v>
      </c>
      <c r="AQ9">
        <f t="array" ref="AQ9">SUM(('Thermometre (2)'!AO$4:AO$102=$B9)*('Thermometre (2)'!AP$4:AP$102="deja-vu"))</f>
        <v>1</v>
      </c>
      <c r="AR9" t="str">
        <f t="shared" si="12"/>
        <v>rattapage</v>
      </c>
      <c r="AS9">
        <f>COUNTIF('Thermometre (2)'!AR$4:AR$102,$B9)</f>
        <v>2</v>
      </c>
      <c r="AT9">
        <f t="array" ref="AT9">SUM(('Thermometre (2)'!AR$4:AR$102=$B9)*('Thermometre (2)'!AS$4:AS$102="deja-vu"))</f>
        <v>1</v>
      </c>
    </row>
    <row r="10" spans="1:52" x14ac:dyDescent="0.25">
      <c r="A10">
        <f>AnalyseMurDeGlace!A10</f>
        <v>0</v>
      </c>
      <c r="B10" t="str">
        <f>AnalyseMurDeGlace!B10</f>
        <v>retour_arriere</v>
      </c>
      <c r="C10">
        <f>COUNTIF('Thermometre (2)'!B$4:B$102,$B10)</f>
        <v>0</v>
      </c>
      <c r="D10">
        <f t="array" ref="D10">SUM(('Thermometre (2)'!B$4:B$102=$B10)*('Thermometre (2)'!C$4:C$102="deja-vu"))</f>
        <v>0</v>
      </c>
      <c r="E10" t="str">
        <f t="shared" si="13"/>
        <v>retour_arriere</v>
      </c>
      <c r="F10">
        <f>COUNTIF('Thermometre (2)'!E$4:E$102,$B10)</f>
        <v>1</v>
      </c>
      <c r="G10">
        <f t="array" ref="G10">SUM(('Thermometre (2)'!E$4:E$102=$B10)*('Thermometre (2)'!F$4:F$102="deja-vu"))</f>
        <v>1</v>
      </c>
      <c r="H10" t="str">
        <f t="shared" si="0"/>
        <v>retour_arriere</v>
      </c>
      <c r="I10">
        <f>COUNTIF('Thermometre (2)'!H$4:H$102,$B10)</f>
        <v>0</v>
      </c>
      <c r="J10">
        <f t="array" ref="J10">SUM(('Thermometre (2)'!H$4:H$102=$B10)*('Thermometre (2)'!I$4:I$102="deja-vu"))</f>
        <v>0</v>
      </c>
      <c r="K10" t="str">
        <f t="shared" si="1"/>
        <v>retour_arriere</v>
      </c>
      <c r="L10">
        <f>COUNTIF('Thermometre (2)'!K$4:K$102,$B10)</f>
        <v>0</v>
      </c>
      <c r="M10">
        <f t="array" ref="M10">SUM(('Thermometre (2)'!K$4:K$102=$B10)*('Thermometre (2)'!L$4:L$102="deja-vu"))</f>
        <v>0</v>
      </c>
      <c r="N10" t="str">
        <f t="shared" si="2"/>
        <v>retour_arriere</v>
      </c>
      <c r="O10">
        <f>COUNTIF('Thermometre (2)'!N$4:N$102,$B10)</f>
        <v>0</v>
      </c>
      <c r="P10">
        <f t="array" ref="P10">SUM(('Thermometre (2)'!N$4:N$102=$B10)*('Thermometre (2)'!O$4:O$102="deja-vu"))</f>
        <v>0</v>
      </c>
      <c r="Q10" t="str">
        <f t="shared" si="3"/>
        <v>retour_arriere</v>
      </c>
      <c r="R10">
        <f>COUNTIF('Thermometre (2)'!Q$4:Q$102,$B10)</f>
        <v>0</v>
      </c>
      <c r="S10">
        <f t="array" ref="S10">SUM(('Thermometre (2)'!Q$4:Q$102=$B10)*('Thermometre (2)'!R$4:R$102="deja-vu"))</f>
        <v>0</v>
      </c>
      <c r="T10" t="str">
        <f t="shared" si="4"/>
        <v>retour_arriere</v>
      </c>
      <c r="U10">
        <f>COUNTIF('Thermometre (2)'!T$4:T$102,$B10)</f>
        <v>0</v>
      </c>
      <c r="V10">
        <f t="array" ref="V10">SUM(('Thermometre (2)'!T$4:T$102=$B10)*('Thermometre (2)'!U$4:U$102="deja-vu"))</f>
        <v>0</v>
      </c>
      <c r="W10" t="str">
        <f t="shared" si="5"/>
        <v>retour_arriere</v>
      </c>
      <c r="X10">
        <f>COUNTIF('Thermometre (2)'!W$4:W$102,$B10)</f>
        <v>3</v>
      </c>
      <c r="Y10">
        <f t="array" ref="Y10">SUM(('Thermometre (2)'!W$4:W$102=$B10)*('Thermometre (2)'!X$4:X$102="deja-vu"))</f>
        <v>3</v>
      </c>
      <c r="Z10" t="str">
        <f t="shared" si="6"/>
        <v>retour_arriere</v>
      </c>
      <c r="AA10">
        <f>COUNTIF('Thermometre (2)'!Z$4:Z$102,$B10)</f>
        <v>0</v>
      </c>
      <c r="AB10">
        <f t="array" ref="AB10">SUM(('Thermometre (2)'!Z$4:Z$102=$B10)*('Thermometre (2)'!AA$4:AA$102="deja-vu"))</f>
        <v>0</v>
      </c>
      <c r="AC10" t="str">
        <f t="shared" si="7"/>
        <v>retour_arriere</v>
      </c>
      <c r="AD10">
        <f>COUNTIF('Thermometre (2)'!AC$4:AC$102,$B10)</f>
        <v>0</v>
      </c>
      <c r="AE10">
        <f t="array" ref="AE10">SUM(('Thermometre (2)'!AC$4:AC$102=$B10)*('Thermometre (2)'!AD$4:AD$102="deja-vu"))</f>
        <v>0</v>
      </c>
      <c r="AF10" t="str">
        <f t="shared" si="8"/>
        <v>retour_arriere</v>
      </c>
      <c r="AG10">
        <f>COUNTIF('Thermometre (2)'!AF$4:AF$102,$B10)</f>
        <v>0</v>
      </c>
      <c r="AH10">
        <f t="array" ref="AH10">SUM(('Thermometre (2)'!AF$4:AF$102=$B10)*('Thermometre (2)'!AG$4:AG$102="deja-vu"))</f>
        <v>0</v>
      </c>
      <c r="AI10" t="str">
        <f t="shared" si="9"/>
        <v>retour_arriere</v>
      </c>
      <c r="AJ10">
        <f>COUNTIF('Thermometre (2)'!AI$4:AI$102,$B10)</f>
        <v>4</v>
      </c>
      <c r="AK10">
        <f t="array" ref="AK10">SUM(('Thermometre (2)'!AI$4:AI$102=$B10)*('Thermometre (2)'!AJ$4:AJ$102="deja-vu"))</f>
        <v>4</v>
      </c>
      <c r="AL10" t="str">
        <f t="shared" si="10"/>
        <v>retour_arriere</v>
      </c>
      <c r="AM10">
        <f>COUNTIF('Thermometre (2)'!AL$4:AL$102,$B10)</f>
        <v>0</v>
      </c>
      <c r="AN10">
        <f t="array" ref="AN10">SUM(('Thermometre (2)'!AL$4:AL$102=$B10)*('Thermometre (2)'!AM$4:AM$102="deja-vu"))</f>
        <v>0</v>
      </c>
      <c r="AO10" t="str">
        <f t="shared" si="11"/>
        <v>retour_arriere</v>
      </c>
      <c r="AP10">
        <f>COUNTIF('Thermometre (2)'!AO$4:AO$102,$B10)</f>
        <v>1</v>
      </c>
      <c r="AQ10">
        <f t="array" ref="AQ10">SUM(('Thermometre (2)'!AO$4:AO$102=$B10)*('Thermometre (2)'!AP$4:AP$102="deja-vu"))</f>
        <v>1</v>
      </c>
      <c r="AR10" t="str">
        <f t="shared" si="12"/>
        <v>retour_arriere</v>
      </c>
      <c r="AS10">
        <f>COUNTIF('Thermometre (2)'!AR$4:AR$102,$B10)</f>
        <v>0</v>
      </c>
      <c r="AT10">
        <f t="array" ref="AT10">SUM(('Thermometre (2)'!AR$4:AR$102=$B10)*('Thermometre (2)'!AS$4:AS$102="deja-vu"))</f>
        <v>0</v>
      </c>
    </row>
    <row r="11" spans="1:52" x14ac:dyDescent="0.25">
      <c r="A11">
        <f>AnalyseMurDeGlace!A11</f>
        <v>0.6</v>
      </c>
      <c r="B11" t="str">
        <f>AnalyseMurDeGlace!B11</f>
        <v>rapprochement</v>
      </c>
      <c r="C11">
        <f>COUNTIF('Thermometre (2)'!B$4:B$102,$B11)</f>
        <v>0</v>
      </c>
      <c r="D11">
        <f t="array" ref="D11">SUM(('Thermometre (2)'!B$4:B$102=$B11)*('Thermometre (2)'!C$4:C$102="deja-vu"))</f>
        <v>0</v>
      </c>
      <c r="E11" t="str">
        <f t="shared" si="13"/>
        <v>rapprochement</v>
      </c>
      <c r="F11">
        <f>COUNTIF('Thermometre (2)'!E$4:E$102,$B11)</f>
        <v>1</v>
      </c>
      <c r="G11">
        <f t="array" ref="G11">SUM(('Thermometre (2)'!E$4:E$102=$B11)*('Thermometre (2)'!F$4:F$102="deja-vu"))</f>
        <v>0</v>
      </c>
      <c r="H11" t="str">
        <f t="shared" si="0"/>
        <v>rapprochement</v>
      </c>
      <c r="I11">
        <f>COUNTIF('Thermometre (2)'!H$4:H$102,$B11)</f>
        <v>0</v>
      </c>
      <c r="J11">
        <f t="array" ref="J11">SUM(('Thermometre (2)'!H$4:H$102=$B11)*('Thermometre (2)'!I$4:I$102="deja-vu"))</f>
        <v>0</v>
      </c>
      <c r="K11" t="str">
        <f t="shared" si="1"/>
        <v>rapprochement</v>
      </c>
      <c r="L11">
        <f>COUNTIF('Thermometre (2)'!K$4:K$102,$B11)</f>
        <v>0</v>
      </c>
      <c r="M11">
        <f t="array" ref="M11">SUM(('Thermometre (2)'!K$4:K$102=$B11)*('Thermometre (2)'!L$4:L$102="deja-vu"))</f>
        <v>0</v>
      </c>
      <c r="N11" t="str">
        <f t="shared" si="2"/>
        <v>rapprochement</v>
      </c>
      <c r="O11">
        <f>COUNTIF('Thermometre (2)'!N$4:N$102,$B11)</f>
        <v>0</v>
      </c>
      <c r="P11">
        <f t="array" ref="P11">SUM(('Thermometre (2)'!N$4:N$102=$B11)*('Thermometre (2)'!O$4:O$102="deja-vu"))</f>
        <v>0</v>
      </c>
      <c r="Q11" t="str">
        <f t="shared" si="3"/>
        <v>rapprochement</v>
      </c>
      <c r="R11">
        <f>COUNTIF('Thermometre (2)'!Q$4:Q$102,$B11)</f>
        <v>0</v>
      </c>
      <c r="S11">
        <f t="array" ref="S11">SUM(('Thermometre (2)'!Q$4:Q$102=$B11)*('Thermometre (2)'!R$4:R$102="deja-vu"))</f>
        <v>0</v>
      </c>
      <c r="T11" t="str">
        <f t="shared" si="4"/>
        <v>rapprochement</v>
      </c>
      <c r="U11">
        <f>COUNTIF('Thermometre (2)'!T$4:T$102,$B11)</f>
        <v>0</v>
      </c>
      <c r="V11">
        <f t="array" ref="V11">SUM(('Thermometre (2)'!T$4:T$102=$B11)*('Thermometre (2)'!U$4:U$102="deja-vu"))</f>
        <v>0</v>
      </c>
      <c r="W11" t="str">
        <f t="shared" si="5"/>
        <v>rapprochement</v>
      </c>
      <c r="X11">
        <f>COUNTIF('Thermometre (2)'!W$4:W$102,$B11)</f>
        <v>2</v>
      </c>
      <c r="Y11">
        <f t="array" ref="Y11">SUM(('Thermometre (2)'!W$4:W$102=$B11)*('Thermometre (2)'!X$4:X$102="deja-vu"))</f>
        <v>0</v>
      </c>
      <c r="Z11" t="str">
        <f t="shared" si="6"/>
        <v>rapprochement</v>
      </c>
      <c r="AA11">
        <f>COUNTIF('Thermometre (2)'!Z$4:Z$102,$B11)</f>
        <v>0</v>
      </c>
      <c r="AB11">
        <f t="array" ref="AB11">SUM(('Thermometre (2)'!Z$4:Z$102=$B11)*('Thermometre (2)'!AA$4:AA$102="deja-vu"))</f>
        <v>0</v>
      </c>
      <c r="AC11" t="str">
        <f t="shared" si="7"/>
        <v>rapprochement</v>
      </c>
      <c r="AD11">
        <f>COUNTIF('Thermometre (2)'!AC$4:AC$102,$B11)</f>
        <v>0</v>
      </c>
      <c r="AE11">
        <f t="array" ref="AE11">SUM(('Thermometre (2)'!AC$4:AC$102=$B11)*('Thermometre (2)'!AD$4:AD$102="deja-vu"))</f>
        <v>0</v>
      </c>
      <c r="AF11" t="str">
        <f t="shared" si="8"/>
        <v>rapprochement</v>
      </c>
      <c r="AG11">
        <f>COUNTIF('Thermometre (2)'!AF$4:AF$102,$B11)</f>
        <v>0</v>
      </c>
      <c r="AH11">
        <f t="array" ref="AH11">SUM(('Thermometre (2)'!AF$4:AF$102=$B11)*('Thermometre (2)'!AG$4:AG$102="deja-vu"))</f>
        <v>0</v>
      </c>
      <c r="AI11" t="str">
        <f t="shared" si="9"/>
        <v>rapprochement</v>
      </c>
      <c r="AJ11">
        <f>COUNTIF('Thermometre (2)'!AI$4:AI$102,$B11)</f>
        <v>2</v>
      </c>
      <c r="AK11">
        <f t="array" ref="AK11">SUM(('Thermometre (2)'!AI$4:AI$102=$B11)*('Thermometre (2)'!AJ$4:AJ$102="deja-vu"))</f>
        <v>1</v>
      </c>
      <c r="AL11" t="str">
        <f t="shared" si="10"/>
        <v>rapprochement</v>
      </c>
      <c r="AM11">
        <f>COUNTIF('Thermometre (2)'!AL$4:AL$102,$B11)</f>
        <v>0</v>
      </c>
      <c r="AN11">
        <f t="array" ref="AN11">SUM(('Thermometre (2)'!AL$4:AL$102=$B11)*('Thermometre (2)'!AM$4:AM$102="deja-vu"))</f>
        <v>0</v>
      </c>
      <c r="AO11" t="str">
        <f t="shared" si="11"/>
        <v>rapprochement</v>
      </c>
      <c r="AP11">
        <f>COUNTIF('Thermometre (2)'!AO$4:AO$102,$B11)</f>
        <v>1</v>
      </c>
      <c r="AQ11">
        <f t="array" ref="AQ11">SUM(('Thermometre (2)'!AO$4:AO$102=$B11)*('Thermometre (2)'!AP$4:AP$102="deja-vu"))</f>
        <v>1</v>
      </c>
      <c r="AR11" t="str">
        <f t="shared" si="12"/>
        <v>rapprochement</v>
      </c>
      <c r="AS11">
        <f>COUNTIF('Thermometre (2)'!AR$4:AR$102,$B11)</f>
        <v>0</v>
      </c>
      <c r="AT11">
        <f t="array" ref="AT11">SUM(('Thermometre (2)'!AR$4:AR$102=$B11)*('Thermometre (2)'!AS$4:AS$102="deja-vu"))</f>
        <v>0</v>
      </c>
    </row>
    <row r="12" spans="1:52" x14ac:dyDescent="0.25">
      <c r="A12">
        <f>AnalyseMurDeGlace!A12</f>
        <v>0</v>
      </c>
      <c r="B12" t="str">
        <f>AnalyseMurDeGlace!B12</f>
        <v>stagnation</v>
      </c>
      <c r="C12">
        <f>COUNTIF('Thermometre (2)'!B$4:B$102,$B12)</f>
        <v>0</v>
      </c>
      <c r="D12">
        <f t="array" ref="D12">SUM(('Thermometre (2)'!B$4:B$102=$B12)*('Thermometre (2)'!C$4:C$102="deja-vu"))</f>
        <v>0</v>
      </c>
      <c r="E12" t="str">
        <f t="shared" si="13"/>
        <v>stagnation</v>
      </c>
      <c r="F12">
        <f>COUNTIF('Thermometre (2)'!E$4:E$102,$B12)</f>
        <v>15</v>
      </c>
      <c r="G12">
        <f t="array" ref="G12">SUM(('Thermometre (2)'!E$4:E$102=$B12)*('Thermometre (2)'!F$4:F$102="deja-vu"))</f>
        <v>3</v>
      </c>
      <c r="H12" t="str">
        <f t="shared" si="0"/>
        <v>stagnation</v>
      </c>
      <c r="I12">
        <f>COUNTIF('Thermometre (2)'!H$4:H$102,$B12)</f>
        <v>3</v>
      </c>
      <c r="J12">
        <f t="array" ref="J12">SUM(('Thermometre (2)'!H$4:H$102=$B12)*('Thermometre (2)'!I$4:I$102="deja-vu"))</f>
        <v>1</v>
      </c>
      <c r="K12" t="str">
        <f t="shared" si="1"/>
        <v>stagnation</v>
      </c>
      <c r="L12">
        <f>COUNTIF('Thermometre (2)'!K$4:K$102,$B12)</f>
        <v>0</v>
      </c>
      <c r="M12">
        <f t="array" ref="M12">SUM(('Thermometre (2)'!K$4:K$102=$B12)*('Thermometre (2)'!L$4:L$102="deja-vu"))</f>
        <v>0</v>
      </c>
      <c r="N12" t="str">
        <f t="shared" si="2"/>
        <v>stagnation</v>
      </c>
      <c r="O12">
        <f>COUNTIF('Thermometre (2)'!N$4:N$102,$B12)</f>
        <v>0</v>
      </c>
      <c r="P12">
        <f t="array" ref="P12">SUM(('Thermometre (2)'!N$4:N$102=$B12)*('Thermometre (2)'!O$4:O$102="deja-vu"))</f>
        <v>0</v>
      </c>
      <c r="Q12" t="str">
        <f t="shared" si="3"/>
        <v>stagnation</v>
      </c>
      <c r="R12">
        <f>COUNTIF('Thermometre (2)'!Q$4:Q$102,$B12)</f>
        <v>0</v>
      </c>
      <c r="S12">
        <f t="array" ref="S12">SUM(('Thermometre (2)'!Q$4:Q$102=$B12)*('Thermometre (2)'!R$4:R$102="deja-vu"))</f>
        <v>0</v>
      </c>
      <c r="T12" t="str">
        <f t="shared" si="4"/>
        <v>stagnation</v>
      </c>
      <c r="U12">
        <f>COUNTIF('Thermometre (2)'!T$4:T$102,$B12)</f>
        <v>0</v>
      </c>
      <c r="V12">
        <f t="array" ref="V12">SUM(('Thermometre (2)'!T$4:T$102=$B12)*('Thermometre (2)'!U$4:U$102="deja-vu"))</f>
        <v>0</v>
      </c>
      <c r="W12" t="str">
        <f t="shared" si="5"/>
        <v>stagnation</v>
      </c>
      <c r="X12">
        <f>COUNTIF('Thermometre (2)'!W$4:W$102,$B12)</f>
        <v>4</v>
      </c>
      <c r="Y12">
        <f t="array" ref="Y12">SUM(('Thermometre (2)'!W$4:W$102=$B12)*('Thermometre (2)'!X$4:X$102="deja-vu"))</f>
        <v>0</v>
      </c>
      <c r="Z12" t="str">
        <f t="shared" si="6"/>
        <v>stagnation</v>
      </c>
      <c r="AA12">
        <f>COUNTIF('Thermometre (2)'!Z$4:Z$102,$B12)</f>
        <v>0</v>
      </c>
      <c r="AB12">
        <f t="array" ref="AB12">SUM(('Thermometre (2)'!Z$4:Z$102=$B12)*('Thermometre (2)'!AA$4:AA$102="deja-vu"))</f>
        <v>0</v>
      </c>
      <c r="AC12" t="str">
        <f t="shared" si="7"/>
        <v>stagnation</v>
      </c>
      <c r="AD12">
        <f>COUNTIF('Thermometre (2)'!AC$4:AC$102,$B12)</f>
        <v>8</v>
      </c>
      <c r="AE12">
        <f t="array" ref="AE12">SUM(('Thermometre (2)'!AC$4:AC$102=$B12)*('Thermometre (2)'!AD$4:AD$102="deja-vu"))</f>
        <v>3</v>
      </c>
      <c r="AF12" t="str">
        <f t="shared" si="8"/>
        <v>stagnation</v>
      </c>
      <c r="AG12">
        <f>COUNTIF('Thermometre (2)'!AF$4:AF$102,$B12)</f>
        <v>10</v>
      </c>
      <c r="AH12">
        <f t="array" ref="AH12">SUM(('Thermometre (2)'!AF$4:AF$102=$B12)*('Thermometre (2)'!AG$4:AG$102="deja-vu"))</f>
        <v>5</v>
      </c>
      <c r="AI12" t="str">
        <f t="shared" si="9"/>
        <v>stagnation</v>
      </c>
      <c r="AJ12">
        <f>COUNTIF('Thermometre (2)'!AI$4:AI$102,$B12)</f>
        <v>12</v>
      </c>
      <c r="AK12">
        <f t="array" ref="AK12">SUM(('Thermometre (2)'!AI$4:AI$102=$B12)*('Thermometre (2)'!AJ$4:AJ$102="deja-vu"))</f>
        <v>4</v>
      </c>
      <c r="AL12" t="str">
        <f t="shared" si="10"/>
        <v>stagnation</v>
      </c>
      <c r="AM12">
        <f>COUNTIF('Thermometre (2)'!AL$4:AL$102,$B12)</f>
        <v>0</v>
      </c>
      <c r="AN12">
        <f t="array" ref="AN12">SUM(('Thermometre (2)'!AL$4:AL$102=$B12)*('Thermometre (2)'!AM$4:AM$102="deja-vu"))</f>
        <v>0</v>
      </c>
      <c r="AO12" t="str">
        <f t="shared" si="11"/>
        <v>stagnation</v>
      </c>
      <c r="AP12">
        <f>COUNTIF('Thermometre (2)'!AO$4:AO$102,$B12)</f>
        <v>12</v>
      </c>
      <c r="AQ12">
        <f t="array" ref="AQ12">SUM(('Thermometre (2)'!AO$4:AO$102=$B12)*('Thermometre (2)'!AP$4:AP$102="deja-vu"))</f>
        <v>2</v>
      </c>
      <c r="AR12" t="str">
        <f t="shared" si="12"/>
        <v>stagnation</v>
      </c>
      <c r="AS12">
        <f>COUNTIF('Thermometre (2)'!AR$4:AR$102,$B12)</f>
        <v>17</v>
      </c>
      <c r="AT12">
        <f t="array" ref="AT12">SUM(('Thermometre (2)'!AR$4:AR$102=$B12)*('Thermometre (2)'!AS$4:AS$102="deja-vu"))</f>
        <v>4</v>
      </c>
    </row>
    <row r="13" spans="1:52" x14ac:dyDescent="0.25">
      <c r="A13">
        <f>AnalyseMurDeGlace!A13</f>
        <v>-0.2</v>
      </c>
      <c r="B13" t="str">
        <f>AnalyseMurDeGlace!B13</f>
        <v>eloignement</v>
      </c>
      <c r="C13">
        <f>COUNTIF('Thermometre (2)'!B$4:B$102,$B13)</f>
        <v>0</v>
      </c>
      <c r="D13">
        <f t="array" ref="D13">SUM(('Thermometre (2)'!B$4:B$102=$B13)*('Thermometre (2)'!C$4:C$102="deja-vu"))</f>
        <v>0</v>
      </c>
      <c r="E13" t="str">
        <f t="shared" si="13"/>
        <v>eloignement</v>
      </c>
      <c r="F13">
        <f>COUNTIF('Thermometre (2)'!E$4:E$102,$B13)</f>
        <v>1</v>
      </c>
      <c r="G13">
        <f t="array" ref="G13">SUM(('Thermometre (2)'!E$4:E$102=$B13)*('Thermometre (2)'!F$4:F$102="deja-vu"))</f>
        <v>0</v>
      </c>
      <c r="H13" t="str">
        <f t="shared" si="0"/>
        <v>eloignement</v>
      </c>
      <c r="I13">
        <f>COUNTIF('Thermometre (2)'!H$4:H$102,$B13)</f>
        <v>0</v>
      </c>
      <c r="J13">
        <f t="array" ref="J13">SUM(('Thermometre (2)'!H$4:H$102=$B13)*('Thermometre (2)'!I$4:I$102="deja-vu"))</f>
        <v>0</v>
      </c>
      <c r="K13" t="str">
        <f t="shared" si="1"/>
        <v>eloignement</v>
      </c>
      <c r="L13">
        <f>COUNTIF('Thermometre (2)'!K$4:K$102,$B13)</f>
        <v>0</v>
      </c>
      <c r="M13">
        <f t="array" ref="M13">SUM(('Thermometre (2)'!K$4:K$102=$B13)*('Thermometre (2)'!L$4:L$102="deja-vu"))</f>
        <v>0</v>
      </c>
      <c r="N13" t="str">
        <f t="shared" si="2"/>
        <v>eloignement</v>
      </c>
      <c r="O13">
        <f>COUNTIF('Thermometre (2)'!N$4:N$102,$B13)</f>
        <v>0</v>
      </c>
      <c r="P13">
        <f t="array" ref="P13">SUM(('Thermometre (2)'!N$4:N$102=$B13)*('Thermometre (2)'!O$4:O$102="deja-vu"))</f>
        <v>0</v>
      </c>
      <c r="Q13" t="str">
        <f t="shared" si="3"/>
        <v>eloignement</v>
      </c>
      <c r="R13">
        <f>COUNTIF('Thermometre (2)'!Q$4:Q$102,$B13)</f>
        <v>0</v>
      </c>
      <c r="S13">
        <f t="array" ref="S13">SUM(('Thermometre (2)'!Q$4:Q$102=$B13)*('Thermometre (2)'!R$4:R$102="deja-vu"))</f>
        <v>0</v>
      </c>
      <c r="T13" t="str">
        <f t="shared" si="4"/>
        <v>eloignement</v>
      </c>
      <c r="U13">
        <f>COUNTIF('Thermometre (2)'!T$4:T$102,$B13)</f>
        <v>0</v>
      </c>
      <c r="V13">
        <f t="array" ref="V13">SUM(('Thermometre (2)'!T$4:T$102=$B13)*('Thermometre (2)'!U$4:U$102="deja-vu"))</f>
        <v>0</v>
      </c>
      <c r="W13" t="str">
        <f t="shared" si="5"/>
        <v>eloignement</v>
      </c>
      <c r="X13">
        <f>COUNTIF('Thermometre (2)'!W$4:W$102,$B13)</f>
        <v>2</v>
      </c>
      <c r="Y13">
        <f t="array" ref="Y13">SUM(('Thermometre (2)'!W$4:W$102=$B13)*('Thermometre (2)'!X$4:X$102="deja-vu"))</f>
        <v>1</v>
      </c>
      <c r="Z13" t="str">
        <f t="shared" si="6"/>
        <v>eloignement</v>
      </c>
      <c r="AA13">
        <f>COUNTIF('Thermometre (2)'!Z$4:Z$102,$B13)</f>
        <v>0</v>
      </c>
      <c r="AB13">
        <f t="array" ref="AB13">SUM(('Thermometre (2)'!Z$4:Z$102=$B13)*('Thermometre (2)'!AA$4:AA$102="deja-vu"))</f>
        <v>0</v>
      </c>
      <c r="AC13" t="str">
        <f t="shared" si="7"/>
        <v>eloignement</v>
      </c>
      <c r="AD13">
        <f>COUNTIF('Thermometre (2)'!AC$4:AC$102,$B13)</f>
        <v>0</v>
      </c>
      <c r="AE13">
        <f t="array" ref="AE13">SUM(('Thermometre (2)'!AC$4:AC$102=$B13)*('Thermometre (2)'!AD$4:AD$102="deja-vu"))</f>
        <v>0</v>
      </c>
      <c r="AF13" t="str">
        <f t="shared" si="8"/>
        <v>eloignement</v>
      </c>
      <c r="AG13">
        <f>COUNTIF('Thermometre (2)'!AF$4:AF$102,$B13)</f>
        <v>0</v>
      </c>
      <c r="AH13">
        <f t="array" ref="AH13">SUM(('Thermometre (2)'!AF$4:AF$102=$B13)*('Thermometre (2)'!AG$4:AG$102="deja-vu"))</f>
        <v>0</v>
      </c>
      <c r="AI13" t="str">
        <f t="shared" si="9"/>
        <v>eloignement</v>
      </c>
      <c r="AJ13">
        <f>COUNTIF('Thermometre (2)'!AI$4:AI$102,$B13)</f>
        <v>2</v>
      </c>
      <c r="AK13">
        <f t="array" ref="AK13">SUM(('Thermometre (2)'!AI$4:AI$102=$B13)*('Thermometre (2)'!AJ$4:AJ$102="deja-vu"))</f>
        <v>1</v>
      </c>
      <c r="AL13" t="str">
        <f t="shared" si="10"/>
        <v>eloignement</v>
      </c>
      <c r="AM13">
        <f>COUNTIF('Thermometre (2)'!AL$4:AL$102,$B13)</f>
        <v>0</v>
      </c>
      <c r="AN13">
        <f t="array" ref="AN13">SUM(('Thermometre (2)'!AL$4:AL$102=$B13)*('Thermometre (2)'!AM$4:AM$102="deja-vu"))</f>
        <v>0</v>
      </c>
      <c r="AO13" t="str">
        <f t="shared" si="11"/>
        <v>eloignement</v>
      </c>
      <c r="AP13">
        <f>COUNTIF('Thermometre (2)'!AO$4:AO$102,$B13)</f>
        <v>2</v>
      </c>
      <c r="AQ13">
        <f t="array" ref="AQ13">SUM(('Thermometre (2)'!AO$4:AO$102=$B13)*('Thermometre (2)'!AP$4:AP$102="deja-vu"))</f>
        <v>0</v>
      </c>
      <c r="AR13" t="str">
        <f t="shared" si="12"/>
        <v>eloignement</v>
      </c>
      <c r="AS13">
        <f>COUNTIF('Thermometre (2)'!AR$4:AR$102,$B13)</f>
        <v>0</v>
      </c>
      <c r="AT13">
        <f t="array" ref="AT13">SUM(('Thermometre (2)'!AR$4:AR$102=$B13)*('Thermometre (2)'!AS$4:AS$102="deja-vu"))</f>
        <v>0</v>
      </c>
    </row>
    <row r="14" spans="1:52" x14ac:dyDescent="0.25">
      <c r="A14">
        <f>AnalyseMurDeGlace!A14</f>
        <v>-0.1</v>
      </c>
      <c r="B14" t="str">
        <f>AnalyseMurDeGlace!B14</f>
        <v>manquante</v>
      </c>
      <c r="C14">
        <f>COUNTIF('Thermometre (2)'!B$4:B$102,$B14)</f>
        <v>0</v>
      </c>
      <c r="D14">
        <f t="array" ref="D14">SUM(('Thermometre (2)'!B$4:B$102=$B14)*('Thermometre (2)'!C$4:C$102="deja-vu"))</f>
        <v>0</v>
      </c>
      <c r="E14" t="str">
        <f t="shared" si="13"/>
        <v>manquante</v>
      </c>
      <c r="F14">
        <f>COUNTIF('Thermometre (2)'!E$4:E$102,$B14)</f>
        <v>0</v>
      </c>
      <c r="G14">
        <f t="array" ref="G14">SUM(('Thermometre (2)'!E$4:E$102=$B14)*('Thermometre (2)'!F$4:F$102="deja-vu"))</f>
        <v>0</v>
      </c>
      <c r="H14" t="str">
        <f t="shared" si="0"/>
        <v>manquante</v>
      </c>
      <c r="I14">
        <f>COUNTIF('Thermometre (2)'!H$4:H$102,$B14)</f>
        <v>0</v>
      </c>
      <c r="J14">
        <f t="array" ref="J14">SUM(('Thermometre (2)'!H$4:H$102=$B14)*('Thermometre (2)'!I$4:I$102="deja-vu"))</f>
        <v>0</v>
      </c>
      <c r="K14" t="str">
        <f t="shared" si="1"/>
        <v>manquante</v>
      </c>
      <c r="L14">
        <f>COUNTIF('Thermometre (2)'!K$4:K$102,$B14)</f>
        <v>0</v>
      </c>
      <c r="M14">
        <f t="array" ref="M14">SUM(('Thermometre (2)'!K$4:K$102=$B14)*('Thermometre (2)'!L$4:L$102="deja-vu"))</f>
        <v>0</v>
      </c>
      <c r="N14" t="str">
        <f t="shared" si="2"/>
        <v>manquante</v>
      </c>
      <c r="O14">
        <f>COUNTIF('Thermometre (2)'!N$4:N$102,$B14)</f>
        <v>0</v>
      </c>
      <c r="P14">
        <f t="array" ref="P14">SUM(('Thermometre (2)'!N$4:N$102=$B14)*('Thermometre (2)'!O$4:O$102="deja-vu"))</f>
        <v>0</v>
      </c>
      <c r="Q14" t="str">
        <f t="shared" si="3"/>
        <v>manquante</v>
      </c>
      <c r="R14">
        <f>COUNTIF('Thermometre (2)'!Q$4:Q$102,$B14)</f>
        <v>0</v>
      </c>
      <c r="S14">
        <f t="array" ref="S14">SUM(('Thermometre (2)'!Q$4:Q$102=$B14)*('Thermometre (2)'!R$4:R$102="deja-vu"))</f>
        <v>0</v>
      </c>
      <c r="T14" t="str">
        <f t="shared" si="4"/>
        <v>manquante</v>
      </c>
      <c r="U14">
        <f>COUNTIF('Thermometre (2)'!T$4:T$102,$B14)</f>
        <v>0</v>
      </c>
      <c r="V14">
        <f t="array" ref="V14">SUM(('Thermometre (2)'!T$4:T$102=$B14)*('Thermometre (2)'!U$4:U$102="deja-vu"))</f>
        <v>0</v>
      </c>
      <c r="W14" t="str">
        <f t="shared" si="5"/>
        <v>manquante</v>
      </c>
      <c r="X14">
        <f>COUNTIF('Thermometre (2)'!W$4:W$102,$B14)</f>
        <v>4</v>
      </c>
      <c r="Y14">
        <f t="array" ref="Y14">SUM(('Thermometre (2)'!W$4:W$102=$B14)*('Thermometre (2)'!X$4:X$102="deja-vu"))</f>
        <v>0</v>
      </c>
      <c r="Z14" t="str">
        <f t="shared" si="6"/>
        <v>manquante</v>
      </c>
      <c r="AA14">
        <f>COUNTIF('Thermometre (2)'!Z$4:Z$102,$B14)</f>
        <v>0</v>
      </c>
      <c r="AB14">
        <f t="array" ref="AB14">SUM(('Thermometre (2)'!Z$4:Z$102=$B14)*('Thermometre (2)'!AA$4:AA$102="deja-vu"))</f>
        <v>0</v>
      </c>
      <c r="AC14" t="str">
        <f t="shared" si="7"/>
        <v>manquante</v>
      </c>
      <c r="AD14">
        <f>COUNTIF('Thermometre (2)'!AC$4:AC$102,$B14)</f>
        <v>0</v>
      </c>
      <c r="AE14">
        <f t="array" ref="AE14">SUM(('Thermometre (2)'!AC$4:AC$102=$B14)*('Thermometre (2)'!AD$4:AD$102="deja-vu"))</f>
        <v>0</v>
      </c>
      <c r="AF14" t="str">
        <f t="shared" si="8"/>
        <v>manquante</v>
      </c>
      <c r="AG14">
        <f>COUNTIF('Thermometre (2)'!AF$4:AF$102,$B14)</f>
        <v>0</v>
      </c>
      <c r="AH14">
        <f t="array" ref="AH14">SUM(('Thermometre (2)'!AF$4:AF$102=$B14)*('Thermometre (2)'!AG$4:AG$102="deja-vu"))</f>
        <v>0</v>
      </c>
      <c r="AI14" t="str">
        <f t="shared" si="9"/>
        <v>manquante</v>
      </c>
      <c r="AJ14">
        <f>COUNTIF('Thermometre (2)'!AI$4:AI$102,$B14)</f>
        <v>2</v>
      </c>
      <c r="AK14">
        <f t="array" ref="AK14">SUM(('Thermometre (2)'!AI$4:AI$102=$B14)*('Thermometre (2)'!AJ$4:AJ$102="deja-vu"))</f>
        <v>0</v>
      </c>
      <c r="AL14" t="str">
        <f t="shared" si="10"/>
        <v>manquante</v>
      </c>
      <c r="AM14">
        <f>COUNTIF('Thermometre (2)'!AL$4:AL$102,$B14)</f>
        <v>0</v>
      </c>
      <c r="AN14">
        <f t="array" ref="AN14">SUM(('Thermometre (2)'!AL$4:AL$102=$B14)*('Thermometre (2)'!AM$4:AM$102="deja-vu"))</f>
        <v>0</v>
      </c>
      <c r="AO14" t="str">
        <f t="shared" si="11"/>
        <v>manquante</v>
      </c>
      <c r="AP14">
        <f>COUNTIF('Thermometre (2)'!AO$4:AO$102,$B14)</f>
        <v>0</v>
      </c>
      <c r="AQ14">
        <f t="array" ref="AQ14">SUM(('Thermometre (2)'!AO$4:AO$102=$B14)*('Thermometre (2)'!AP$4:AP$102="deja-vu"))</f>
        <v>0</v>
      </c>
      <c r="AR14" t="str">
        <f t="shared" si="12"/>
        <v>manquante</v>
      </c>
      <c r="AS14">
        <f>COUNTIF('Thermometre (2)'!AR$4:AR$102,$B14)</f>
        <v>0</v>
      </c>
      <c r="AT14">
        <f t="array" ref="AT14">SUM(('Thermometre (2)'!AR$4:AR$102=$B14)*('Thermometre (2)'!AS$4:AS$102="deja-vu"))</f>
        <v>0</v>
      </c>
    </row>
    <row r="15" spans="1:52" x14ac:dyDescent="0.25">
      <c r="A15">
        <f>AnalyseMurDeGlace!A15</f>
        <v>0</v>
      </c>
      <c r="B15" t="str">
        <f>AnalyseMurDeGlace!B15</f>
        <v>autre-branche-de-resolution</v>
      </c>
      <c r="C15">
        <f>COUNTIF('Thermometre (2)'!B$4:B$102,$B15)</f>
        <v>0</v>
      </c>
      <c r="D15">
        <f t="array" ref="D15">SUM(('Thermometre (2)'!B$4:B$102=$B15)*('Thermometre (2)'!C$4:C$102="deja-vu"))</f>
        <v>0</v>
      </c>
      <c r="E15" t="str">
        <f t="shared" si="13"/>
        <v>autre-branche-de-resolution</v>
      </c>
      <c r="F15">
        <f>COUNTIF('Thermometre (2)'!E$4:E$102,$B15)</f>
        <v>0</v>
      </c>
      <c r="G15">
        <f t="array" ref="G15">SUM(('Thermometre (2)'!E$4:E$102=$B15)*('Thermometre (2)'!F$4:F$102="deja-vu"))</f>
        <v>0</v>
      </c>
      <c r="H15" t="str">
        <f t="shared" si="0"/>
        <v>autre-branche-de-resolution</v>
      </c>
      <c r="I15">
        <f>COUNTIF('Thermometre (2)'!H$4:H$102,$B15)</f>
        <v>0</v>
      </c>
      <c r="J15">
        <f t="array" ref="J15">SUM(('Thermometre (2)'!H$4:H$102=$B15)*('Thermometre (2)'!I$4:I$102="deja-vu"))</f>
        <v>0</v>
      </c>
      <c r="K15" t="str">
        <f t="shared" si="1"/>
        <v>autre-branche-de-resolution</v>
      </c>
      <c r="L15">
        <f>COUNTIF('Thermometre (2)'!K$4:K$102,$B15)</f>
        <v>0</v>
      </c>
      <c r="M15">
        <f t="array" ref="M15">SUM(('Thermometre (2)'!K$4:K$102=$B15)*('Thermometre (2)'!L$4:L$102="deja-vu"))</f>
        <v>0</v>
      </c>
      <c r="N15" t="str">
        <f t="shared" si="2"/>
        <v>autre-branche-de-resolution</v>
      </c>
      <c r="O15">
        <f>COUNTIF('Thermometre (2)'!N$4:N$102,$B15)</f>
        <v>0</v>
      </c>
      <c r="P15">
        <f t="array" ref="P15">SUM(('Thermometre (2)'!N$4:N$102=$B15)*('Thermometre (2)'!O$4:O$102="deja-vu"))</f>
        <v>0</v>
      </c>
      <c r="Q15" t="str">
        <f t="shared" si="3"/>
        <v>autre-branche-de-resolution</v>
      </c>
      <c r="R15">
        <f>COUNTIF('Thermometre (2)'!Q$4:Q$102,$B15)</f>
        <v>0</v>
      </c>
      <c r="S15">
        <f t="array" ref="S15">SUM(('Thermometre (2)'!Q$4:Q$102=$B15)*('Thermometre (2)'!R$4:R$102="deja-vu"))</f>
        <v>0</v>
      </c>
      <c r="T15" t="str">
        <f t="shared" si="4"/>
        <v>autre-branche-de-resolution</v>
      </c>
      <c r="U15">
        <f>COUNTIF('Thermometre (2)'!T$4:T$102,$B15)</f>
        <v>0</v>
      </c>
      <c r="V15">
        <f t="array" ref="V15">SUM(('Thermometre (2)'!T$4:T$102=$B15)*('Thermometre (2)'!U$4:U$102="deja-vu"))</f>
        <v>0</v>
      </c>
      <c r="W15" t="str">
        <f t="shared" si="5"/>
        <v>autre-branche-de-resolution</v>
      </c>
      <c r="X15">
        <f>COUNTIF('Thermometre (2)'!W$4:W$102,$B15)</f>
        <v>0</v>
      </c>
      <c r="Y15">
        <f t="array" ref="Y15">SUM(('Thermometre (2)'!W$4:W$102=$B15)*('Thermometre (2)'!X$4:X$102="deja-vu"))</f>
        <v>0</v>
      </c>
      <c r="Z15" t="str">
        <f t="shared" si="6"/>
        <v>autre-branche-de-resolution</v>
      </c>
      <c r="AA15">
        <f>COUNTIF('Thermometre (2)'!Z$4:Z$102,$B15)</f>
        <v>0</v>
      </c>
      <c r="AB15">
        <f t="array" ref="AB15">SUM(('Thermometre (2)'!Z$4:Z$102=$B15)*('Thermometre (2)'!AA$4:AA$102="deja-vu"))</f>
        <v>0</v>
      </c>
      <c r="AC15" t="str">
        <f t="shared" si="7"/>
        <v>autre-branche-de-resolution</v>
      </c>
      <c r="AD15">
        <f>COUNTIF('Thermometre (2)'!AC$4:AC$102,$B15)</f>
        <v>0</v>
      </c>
      <c r="AE15">
        <f t="array" ref="AE15">SUM(('Thermometre (2)'!AC$4:AC$102=$B15)*('Thermometre (2)'!AD$4:AD$102="deja-vu"))</f>
        <v>0</v>
      </c>
      <c r="AF15" t="str">
        <f t="shared" si="8"/>
        <v>autre-branche-de-resolution</v>
      </c>
      <c r="AG15">
        <f>COUNTIF('Thermometre (2)'!AF$4:AF$102,$B15)</f>
        <v>0</v>
      </c>
      <c r="AH15">
        <f t="array" ref="AH15">SUM(('Thermometre (2)'!AF$4:AF$102=$B15)*('Thermometre (2)'!AG$4:AG$102="deja-vu"))</f>
        <v>0</v>
      </c>
      <c r="AI15" t="str">
        <f t="shared" si="9"/>
        <v>autre-branche-de-resolution</v>
      </c>
      <c r="AJ15">
        <f>COUNTIF('Thermometre (2)'!AI$4:AI$102,$B15)</f>
        <v>0</v>
      </c>
      <c r="AK15">
        <f t="array" ref="AK15">SUM(('Thermometre (2)'!AI$4:AI$102=$B15)*('Thermometre (2)'!AJ$4:AJ$102="deja-vu"))</f>
        <v>0</v>
      </c>
      <c r="AL15" t="str">
        <f t="shared" si="10"/>
        <v>autre-branche-de-resolution</v>
      </c>
      <c r="AM15">
        <f>COUNTIF('Thermometre (2)'!AL$4:AL$102,$B15)</f>
        <v>0</v>
      </c>
      <c r="AN15">
        <f t="array" ref="AN15">SUM(('Thermometre (2)'!AL$4:AL$102=$B15)*('Thermometre (2)'!AM$4:AM$102="deja-vu"))</f>
        <v>0</v>
      </c>
      <c r="AO15" t="str">
        <f t="shared" si="11"/>
        <v>autre-branche-de-resolution</v>
      </c>
      <c r="AP15">
        <f>COUNTIF('Thermometre (2)'!AO$4:AO$102,$B15)</f>
        <v>0</v>
      </c>
      <c r="AQ15">
        <f t="array" ref="AQ15">SUM(('Thermometre (2)'!AO$4:AO$102=$B15)*('Thermometre (2)'!AP$4:AP$102="deja-vu"))</f>
        <v>0</v>
      </c>
      <c r="AR15" t="str">
        <f t="shared" si="12"/>
        <v>autre-branche-de-resolution</v>
      </c>
      <c r="AS15">
        <f>COUNTIF('Thermometre (2)'!AR$4:AR$102,$B15)</f>
        <v>0</v>
      </c>
      <c r="AT15">
        <f t="array" ref="AT15">SUM(('Thermometre (2)'!AR$4:AR$102=$B15)*('Thermometre (2)'!AS$4:AS$102="deja-vu"))</f>
        <v>0</v>
      </c>
    </row>
    <row r="16" spans="1:52" x14ac:dyDescent="0.25">
      <c r="A16">
        <f>AnalyseMurDeGlace!A16</f>
        <v>0</v>
      </c>
      <c r="B16" t="str">
        <f>AnalyseMurDeGlace!B16</f>
        <v>intrusion</v>
      </c>
      <c r="C16">
        <f>COUNTIF('Thermometre (2)'!B$4:B$102,$B16)</f>
        <v>0</v>
      </c>
      <c r="D16">
        <f t="array" ref="D16">SUM(('Thermometre (2)'!B$4:B$102=$B16)*('Thermometre (2)'!C$4:C$102="deja-vu"))</f>
        <v>0</v>
      </c>
      <c r="E16" t="str">
        <f t="shared" si="13"/>
        <v>intrusion</v>
      </c>
      <c r="F16">
        <f>COUNTIF('Thermometre (2)'!E$4:E$102,$B16)</f>
        <v>0</v>
      </c>
      <c r="G16">
        <f t="array" ref="G16">SUM(('Thermometre (2)'!E$4:E$102=$B16)*('Thermometre (2)'!F$4:F$102="deja-vu"))</f>
        <v>0</v>
      </c>
      <c r="H16" t="str">
        <f t="shared" si="0"/>
        <v>intrusion</v>
      </c>
      <c r="I16">
        <f>COUNTIF('Thermometre (2)'!H$4:H$102,$B16)</f>
        <v>0</v>
      </c>
      <c r="J16">
        <f t="array" ref="J16">SUM(('Thermometre (2)'!H$4:H$102=$B16)*('Thermometre (2)'!I$4:I$102="deja-vu"))</f>
        <v>0</v>
      </c>
      <c r="K16" t="str">
        <f t="shared" si="1"/>
        <v>intrusion</v>
      </c>
      <c r="L16">
        <f>COUNTIF('Thermometre (2)'!K$4:K$102,$B16)</f>
        <v>0</v>
      </c>
      <c r="M16">
        <f t="array" ref="M16">SUM(('Thermometre (2)'!K$4:K$102=$B16)*('Thermometre (2)'!L$4:L$102="deja-vu"))</f>
        <v>0</v>
      </c>
      <c r="N16" t="str">
        <f t="shared" si="2"/>
        <v>intrusion</v>
      </c>
      <c r="O16">
        <f>COUNTIF('Thermometre (2)'!N$4:N$102,$B16)</f>
        <v>0</v>
      </c>
      <c r="P16">
        <f t="array" ref="P16">SUM(('Thermometre (2)'!N$4:N$102=$B16)*('Thermometre (2)'!O$4:O$102="deja-vu"))</f>
        <v>0</v>
      </c>
      <c r="Q16" t="str">
        <f t="shared" si="3"/>
        <v>intrusion</v>
      </c>
      <c r="R16">
        <f>COUNTIF('Thermometre (2)'!Q$4:Q$102,$B16)</f>
        <v>0</v>
      </c>
      <c r="S16">
        <f t="array" ref="S16">SUM(('Thermometre (2)'!Q$4:Q$102=$B16)*('Thermometre (2)'!R$4:R$102="deja-vu"))</f>
        <v>0</v>
      </c>
      <c r="T16" t="str">
        <f t="shared" si="4"/>
        <v>intrusion</v>
      </c>
      <c r="U16">
        <f>COUNTIF('Thermometre (2)'!T$4:T$102,$B16)</f>
        <v>0</v>
      </c>
      <c r="V16">
        <f t="array" ref="V16">SUM(('Thermometre (2)'!T$4:T$102=$B16)*('Thermometre (2)'!U$4:U$102="deja-vu"))</f>
        <v>0</v>
      </c>
      <c r="W16" t="str">
        <f t="shared" si="5"/>
        <v>intrusion</v>
      </c>
      <c r="X16">
        <f>COUNTIF('Thermometre (2)'!W$4:W$102,$B16)</f>
        <v>0</v>
      </c>
      <c r="Y16">
        <f t="array" ref="Y16">SUM(('Thermometre (2)'!W$4:W$102=$B16)*('Thermometre (2)'!X$4:X$102="deja-vu"))</f>
        <v>0</v>
      </c>
      <c r="Z16" t="str">
        <f t="shared" si="6"/>
        <v>intrusion</v>
      </c>
      <c r="AA16">
        <f>COUNTIF('Thermometre (2)'!Z$4:Z$102,$B16)</f>
        <v>0</v>
      </c>
      <c r="AB16">
        <f t="array" ref="AB16">SUM(('Thermometre (2)'!Z$4:Z$102=$B16)*('Thermometre (2)'!AA$4:AA$102="deja-vu"))</f>
        <v>0</v>
      </c>
      <c r="AC16" t="str">
        <f t="shared" si="7"/>
        <v>intrusion</v>
      </c>
      <c r="AD16">
        <f>COUNTIF('Thermometre (2)'!AC$4:AC$102,$B16)</f>
        <v>0</v>
      </c>
      <c r="AE16">
        <f t="array" ref="AE16">SUM(('Thermometre (2)'!AC$4:AC$102=$B16)*('Thermometre (2)'!AD$4:AD$102="deja-vu"))</f>
        <v>0</v>
      </c>
      <c r="AF16" t="str">
        <f t="shared" si="8"/>
        <v>intrusion</v>
      </c>
      <c r="AG16">
        <f>COUNTIF('Thermometre (2)'!AF$4:AF$102,$B16)</f>
        <v>0</v>
      </c>
      <c r="AH16">
        <f t="array" ref="AH16">SUM(('Thermometre (2)'!AF$4:AF$102=$B16)*('Thermometre (2)'!AG$4:AG$102="deja-vu"))</f>
        <v>0</v>
      </c>
      <c r="AI16" t="str">
        <f t="shared" si="9"/>
        <v>intrusion</v>
      </c>
      <c r="AJ16">
        <f>COUNTIF('Thermometre (2)'!AI$4:AI$102,$B16)</f>
        <v>0</v>
      </c>
      <c r="AK16">
        <f t="array" ref="AK16">SUM(('Thermometre (2)'!AI$4:AI$102=$B16)*('Thermometre (2)'!AJ$4:AJ$102="deja-vu"))</f>
        <v>0</v>
      </c>
      <c r="AL16" t="str">
        <f t="shared" si="10"/>
        <v>intrusion</v>
      </c>
      <c r="AM16">
        <f>COUNTIF('Thermometre (2)'!AL$4:AL$102,$B16)</f>
        <v>0</v>
      </c>
      <c r="AN16">
        <f t="array" ref="AN16">SUM(('Thermometre (2)'!AL$4:AL$102=$B16)*('Thermometre (2)'!AM$4:AM$102="deja-vu"))</f>
        <v>0</v>
      </c>
      <c r="AO16" t="str">
        <f t="shared" si="11"/>
        <v>intrusion</v>
      </c>
      <c r="AP16">
        <f>COUNTIF('Thermometre (2)'!AO$4:AO$102,$B16)</f>
        <v>0</v>
      </c>
      <c r="AQ16">
        <f t="array" ref="AQ16">SUM(('Thermometre (2)'!AO$4:AO$102=$B16)*('Thermometre (2)'!AP$4:AP$102="deja-vu"))</f>
        <v>0</v>
      </c>
      <c r="AR16" t="str">
        <f t="shared" si="12"/>
        <v>intrusion</v>
      </c>
      <c r="AS16">
        <f>COUNTIF('Thermometre (2)'!AR$4:AR$102,$B16)</f>
        <v>0</v>
      </c>
      <c r="AT16">
        <f t="array" ref="AT16">SUM(('Thermometre (2)'!AR$4:AR$102=$B16)*('Thermometre (2)'!AS$4:AS$102="deja-vu"))</f>
        <v>0</v>
      </c>
    </row>
    <row r="17" spans="1:46" x14ac:dyDescent="0.25">
      <c r="A17">
        <f>AnalyseMurDeGlace!A17</f>
        <v>0</v>
      </c>
      <c r="B17" t="str">
        <f>AnalyseMurDeGlace!B17</f>
        <v>trop-tard</v>
      </c>
      <c r="C17">
        <f>COUNTIF('Thermometre (2)'!B$4:B$102,$B17)</f>
        <v>0</v>
      </c>
      <c r="D17">
        <f t="array" ref="D17">SUM(('Thermometre (2)'!B$4:B$102=$B17)*('Thermometre (2)'!C$4:C$102="deja-vu"))</f>
        <v>0</v>
      </c>
      <c r="E17" t="str">
        <f t="shared" si="13"/>
        <v>trop-tard</v>
      </c>
      <c r="F17">
        <f>COUNTIF('Thermometre (2)'!E$4:E$102,$B17)</f>
        <v>0</v>
      </c>
      <c r="G17">
        <f t="array" ref="G17">SUM(('Thermometre (2)'!E$4:E$102=$B17)*('Thermometre (2)'!F$4:F$102="deja-vu"))</f>
        <v>0</v>
      </c>
      <c r="H17" t="str">
        <f t="shared" si="0"/>
        <v>trop-tard</v>
      </c>
      <c r="I17">
        <f>COUNTIF('Thermometre (2)'!H$4:H$102,$B17)</f>
        <v>0</v>
      </c>
      <c r="J17">
        <f t="array" ref="J17">SUM(('Thermometre (2)'!H$4:H$102=$B17)*('Thermometre (2)'!I$4:I$102="deja-vu"))</f>
        <v>0</v>
      </c>
      <c r="K17" t="str">
        <f t="shared" si="1"/>
        <v>trop-tard</v>
      </c>
      <c r="L17">
        <f>COUNTIF('Thermometre (2)'!K$4:K$102,$B17)</f>
        <v>0</v>
      </c>
      <c r="M17">
        <f t="array" ref="M17">SUM(('Thermometre (2)'!K$4:K$102=$B17)*('Thermometre (2)'!L$4:L$102="deja-vu"))</f>
        <v>0</v>
      </c>
      <c r="N17" t="str">
        <f t="shared" si="2"/>
        <v>trop-tard</v>
      </c>
      <c r="O17">
        <f>COUNTIF('Thermometre (2)'!N$4:N$102,$B17)</f>
        <v>0</v>
      </c>
      <c r="P17">
        <f t="array" ref="P17">SUM(('Thermometre (2)'!N$4:N$102=$B17)*('Thermometre (2)'!O$4:O$102="deja-vu"))</f>
        <v>0</v>
      </c>
      <c r="Q17" t="str">
        <f t="shared" si="3"/>
        <v>trop-tard</v>
      </c>
      <c r="R17">
        <f>COUNTIF('Thermometre (2)'!Q$4:Q$102,$B17)</f>
        <v>0</v>
      </c>
      <c r="S17">
        <f t="array" ref="S17">SUM(('Thermometre (2)'!Q$4:Q$102=$B17)*('Thermometre (2)'!R$4:R$102="deja-vu"))</f>
        <v>0</v>
      </c>
      <c r="T17" t="str">
        <f t="shared" si="4"/>
        <v>trop-tard</v>
      </c>
      <c r="U17">
        <f>COUNTIF('Thermometre (2)'!T$4:T$102,$B17)</f>
        <v>0</v>
      </c>
      <c r="V17">
        <f t="array" ref="V17">SUM(('Thermometre (2)'!T$4:T$102=$B17)*('Thermometre (2)'!U$4:U$102="deja-vu"))</f>
        <v>0</v>
      </c>
      <c r="W17" t="str">
        <f t="shared" si="5"/>
        <v>trop-tard</v>
      </c>
      <c r="X17">
        <f>COUNTIF('Thermometre (2)'!W$4:W$102,$B17)</f>
        <v>0</v>
      </c>
      <c r="Y17">
        <f t="array" ref="Y17">SUM(('Thermometre (2)'!W$4:W$102=$B17)*('Thermometre (2)'!X$4:X$102="deja-vu"))</f>
        <v>0</v>
      </c>
      <c r="Z17" t="str">
        <f t="shared" si="6"/>
        <v>trop-tard</v>
      </c>
      <c r="AA17">
        <f>COUNTIF('Thermometre (2)'!Z$4:Z$102,$B17)</f>
        <v>0</v>
      </c>
      <c r="AB17">
        <f t="array" ref="AB17">SUM(('Thermometre (2)'!Z$4:Z$102=$B17)*('Thermometre (2)'!AA$4:AA$102="deja-vu"))</f>
        <v>0</v>
      </c>
      <c r="AC17" t="str">
        <f t="shared" si="7"/>
        <v>trop-tard</v>
      </c>
      <c r="AD17">
        <f>COUNTIF('Thermometre (2)'!AC$4:AC$102,$B17)</f>
        <v>0</v>
      </c>
      <c r="AE17">
        <f t="array" ref="AE17">SUM(('Thermometre (2)'!AC$4:AC$102=$B17)*('Thermometre (2)'!AD$4:AD$102="deja-vu"))</f>
        <v>0</v>
      </c>
      <c r="AF17" t="str">
        <f t="shared" si="8"/>
        <v>trop-tard</v>
      </c>
      <c r="AG17">
        <f>COUNTIF('Thermometre (2)'!AF$4:AF$102,$B17)</f>
        <v>0</v>
      </c>
      <c r="AH17">
        <f t="array" ref="AH17">SUM(('Thermometre (2)'!AF$4:AF$102=$B17)*('Thermometre (2)'!AG$4:AG$102="deja-vu"))</f>
        <v>0</v>
      </c>
      <c r="AI17" t="str">
        <f t="shared" si="9"/>
        <v>trop-tard</v>
      </c>
      <c r="AJ17">
        <f>COUNTIF('Thermometre (2)'!AI$4:AI$102,$B17)</f>
        <v>0</v>
      </c>
      <c r="AK17">
        <f t="array" ref="AK17">SUM(('Thermometre (2)'!AI$4:AI$102=$B17)*('Thermometre (2)'!AJ$4:AJ$102="deja-vu"))</f>
        <v>0</v>
      </c>
      <c r="AL17" t="str">
        <f t="shared" si="10"/>
        <v>trop-tard</v>
      </c>
      <c r="AM17">
        <f>COUNTIF('Thermometre (2)'!AL$4:AL$102,$B17)</f>
        <v>0</v>
      </c>
      <c r="AN17">
        <f t="array" ref="AN17">SUM(('Thermometre (2)'!AL$4:AL$102=$B17)*('Thermometre (2)'!AM$4:AM$102="deja-vu"))</f>
        <v>0</v>
      </c>
      <c r="AO17" t="str">
        <f t="shared" si="11"/>
        <v>trop-tard</v>
      </c>
      <c r="AP17">
        <f>COUNTIF('Thermometre (2)'!AO$4:AO$102,$B17)</f>
        <v>0</v>
      </c>
      <c r="AQ17">
        <f t="array" ref="AQ17">SUM(('Thermometre (2)'!AO$4:AO$102=$B17)*('Thermometre (2)'!AP$4:AP$102="deja-vu"))</f>
        <v>0</v>
      </c>
      <c r="AR17" t="str">
        <f t="shared" si="12"/>
        <v>trop-tard</v>
      </c>
      <c r="AS17">
        <f>COUNTIF('Thermometre (2)'!AR$4:AR$102,$B17)</f>
        <v>0</v>
      </c>
      <c r="AT17">
        <f t="array" ref="AT17">SUM(('Thermometre (2)'!AR$4:AR$102=$B17)*('Thermometre (2)'!AS$4:AS$102="deja-vu"))</f>
        <v>0</v>
      </c>
    </row>
    <row r="18" spans="1:46" x14ac:dyDescent="0.25">
      <c r="A18">
        <f>AnalyseMurDeGlace!A18</f>
        <v>0</v>
      </c>
      <c r="B18" t="str">
        <f>AnalyseMurDeGlace!B18</f>
        <v>trop-tot</v>
      </c>
      <c r="C18">
        <f>COUNTIF('Thermometre (2)'!B$4:B$102,$B18)</f>
        <v>0</v>
      </c>
      <c r="D18">
        <f t="array" ref="D18">SUM(('Thermometre (2)'!B$4:B$102=$B18)*('Thermometre (2)'!C$4:C$102="deja-vu"))</f>
        <v>0</v>
      </c>
      <c r="E18" t="str">
        <f t="shared" si="13"/>
        <v>trop-tot</v>
      </c>
      <c r="F18">
        <f>COUNTIF('Thermometre (2)'!E$4:E$102,$B18)</f>
        <v>0</v>
      </c>
      <c r="G18">
        <f t="array" ref="G18">SUM(('Thermometre (2)'!E$4:E$102=$B18)*('Thermometre (2)'!F$4:F$102="deja-vu"))</f>
        <v>0</v>
      </c>
      <c r="H18" t="str">
        <f t="shared" si="0"/>
        <v>trop-tot</v>
      </c>
      <c r="I18">
        <f>COUNTIF('Thermometre (2)'!H$4:H$102,$B18)</f>
        <v>0</v>
      </c>
      <c r="J18">
        <f t="array" ref="J18">SUM(('Thermometre (2)'!H$4:H$102=$B18)*('Thermometre (2)'!I$4:I$102="deja-vu"))</f>
        <v>0</v>
      </c>
      <c r="K18" t="str">
        <f t="shared" si="1"/>
        <v>trop-tot</v>
      </c>
      <c r="L18">
        <f>COUNTIF('Thermometre (2)'!K$4:K$102,$B18)</f>
        <v>0</v>
      </c>
      <c r="M18">
        <f t="array" ref="M18">SUM(('Thermometre (2)'!K$4:K$102=$B18)*('Thermometre (2)'!L$4:L$102="deja-vu"))</f>
        <v>0</v>
      </c>
      <c r="N18" t="str">
        <f t="shared" si="2"/>
        <v>trop-tot</v>
      </c>
      <c r="O18">
        <f>COUNTIF('Thermometre (2)'!N$4:N$102,$B18)</f>
        <v>0</v>
      </c>
      <c r="P18">
        <f t="array" ref="P18">SUM(('Thermometre (2)'!N$4:N$102=$B18)*('Thermometre (2)'!O$4:O$102="deja-vu"))</f>
        <v>0</v>
      </c>
      <c r="Q18" t="str">
        <f t="shared" si="3"/>
        <v>trop-tot</v>
      </c>
      <c r="R18">
        <f>COUNTIF('Thermometre (2)'!Q$4:Q$102,$B18)</f>
        <v>0</v>
      </c>
      <c r="S18">
        <f t="array" ref="S18">SUM(('Thermometre (2)'!Q$4:Q$102=$B18)*('Thermometre (2)'!R$4:R$102="deja-vu"))</f>
        <v>0</v>
      </c>
      <c r="T18" t="str">
        <f t="shared" si="4"/>
        <v>trop-tot</v>
      </c>
      <c r="U18">
        <f>COUNTIF('Thermometre (2)'!T$4:T$102,$B18)</f>
        <v>0</v>
      </c>
      <c r="V18">
        <f t="array" ref="V18">SUM(('Thermometre (2)'!T$4:T$102=$B18)*('Thermometre (2)'!U$4:U$102="deja-vu"))</f>
        <v>0</v>
      </c>
      <c r="W18" t="str">
        <f t="shared" si="5"/>
        <v>trop-tot</v>
      </c>
      <c r="X18">
        <f>COUNTIF('Thermometre (2)'!W$4:W$102,$B18)</f>
        <v>0</v>
      </c>
      <c r="Y18">
        <f t="array" ref="Y18">SUM(('Thermometre (2)'!W$4:W$102=$B18)*('Thermometre (2)'!X$4:X$102="deja-vu"))</f>
        <v>0</v>
      </c>
      <c r="Z18" t="str">
        <f t="shared" si="6"/>
        <v>trop-tot</v>
      </c>
      <c r="AA18">
        <f>COUNTIF('Thermometre (2)'!Z$4:Z$102,$B18)</f>
        <v>0</v>
      </c>
      <c r="AB18">
        <f t="array" ref="AB18">SUM(('Thermometre (2)'!Z$4:Z$102=$B18)*('Thermometre (2)'!AA$4:AA$102="deja-vu"))</f>
        <v>0</v>
      </c>
      <c r="AC18" t="str">
        <f t="shared" si="7"/>
        <v>trop-tot</v>
      </c>
      <c r="AD18">
        <f>COUNTIF('Thermometre (2)'!AC$4:AC$102,$B18)</f>
        <v>0</v>
      </c>
      <c r="AE18">
        <f t="array" ref="AE18">SUM(('Thermometre (2)'!AC$4:AC$102=$B18)*('Thermometre (2)'!AD$4:AD$102="deja-vu"))</f>
        <v>0</v>
      </c>
      <c r="AF18" t="str">
        <f t="shared" si="8"/>
        <v>trop-tot</v>
      </c>
      <c r="AG18">
        <f>COUNTIF('Thermometre (2)'!AF$4:AF$102,$B18)</f>
        <v>0</v>
      </c>
      <c r="AH18">
        <f t="array" ref="AH18">SUM(('Thermometre (2)'!AF$4:AF$102=$B18)*('Thermometre (2)'!AG$4:AG$102="deja-vu"))</f>
        <v>0</v>
      </c>
      <c r="AI18" t="str">
        <f t="shared" si="9"/>
        <v>trop-tot</v>
      </c>
      <c r="AJ18">
        <f>COUNTIF('Thermometre (2)'!AI$4:AI$102,$B18)</f>
        <v>0</v>
      </c>
      <c r="AK18">
        <f t="array" ref="AK18">SUM(('Thermometre (2)'!AI$4:AI$102=$B18)*('Thermometre (2)'!AJ$4:AJ$102="deja-vu"))</f>
        <v>0</v>
      </c>
      <c r="AL18" t="str">
        <f t="shared" si="10"/>
        <v>trop-tot</v>
      </c>
      <c r="AM18">
        <f>COUNTIF('Thermometre (2)'!AL$4:AL$102,$B18)</f>
        <v>0</v>
      </c>
      <c r="AN18">
        <f t="array" ref="AN18">SUM(('Thermometre (2)'!AL$4:AL$102=$B18)*('Thermometre (2)'!AM$4:AM$102="deja-vu"))</f>
        <v>0</v>
      </c>
      <c r="AO18" t="str">
        <f t="shared" si="11"/>
        <v>trop-tot</v>
      </c>
      <c r="AP18">
        <f>COUNTIF('Thermometre (2)'!AO$4:AO$102,$B18)</f>
        <v>0</v>
      </c>
      <c r="AQ18">
        <f t="array" ref="AQ18">SUM(('Thermometre (2)'!AO$4:AO$102=$B18)*('Thermometre (2)'!AP$4:AP$102="deja-vu"))</f>
        <v>0</v>
      </c>
      <c r="AR18" t="str">
        <f t="shared" si="12"/>
        <v>trop-tot</v>
      </c>
      <c r="AS18">
        <f>COUNTIF('Thermometre (2)'!AR$4:AR$102,$B18)</f>
        <v>0</v>
      </c>
      <c r="AT18">
        <f t="array" ref="AT18">SUM(('Thermometre (2)'!AR$4:AR$102=$B18)*('Thermometre (2)'!AS$4:AS$102="deja-vu"))</f>
        <v>0</v>
      </c>
    </row>
    <row r="55" spans="1:46" x14ac:dyDescent="0.25">
      <c r="A55" t="s">
        <v>88</v>
      </c>
      <c r="B55" s="7">
        <f>SUMPRODUCT(C3:C18,$A3:$A18)/SUM(C3:C18)</f>
        <v>0.5</v>
      </c>
      <c r="C55" s="7"/>
      <c r="D55" s="7"/>
      <c r="E55" s="7">
        <f t="shared" ref="E55" si="14">SUMPRODUCT(F3:F18,$A3:$A18)/SUM(F3:F18)</f>
        <v>0.14074074074074072</v>
      </c>
      <c r="F55" s="7"/>
      <c r="G55" s="7"/>
      <c r="H55" s="7">
        <f t="shared" ref="H55" si="15">SUMPRODUCT(I3:I18,$A3:$A18)/SUM(I3:I18)</f>
        <v>0.23888888888888887</v>
      </c>
      <c r="I55" s="7"/>
      <c r="J55" s="7"/>
      <c r="K55" s="7">
        <f t="shared" ref="K55" si="16">SUMPRODUCT(L3:L18,$A3:$A18)/SUM(L3:L18)</f>
        <v>1</v>
      </c>
      <c r="L55" s="7"/>
      <c r="M55" s="7"/>
      <c r="N55" s="7">
        <f t="shared" ref="N55" si="17">SUMPRODUCT(O3:O18,$A3:$A18)/SUM(O3:O18)</f>
        <v>0.73333333333333339</v>
      </c>
      <c r="O55" s="7"/>
      <c r="P55" s="7"/>
      <c r="Q55" s="7">
        <f t="shared" ref="Q55" si="18">SUMPRODUCT(R3:R18,$A3:$A18)/SUM(R3:R18)</f>
        <v>1</v>
      </c>
      <c r="R55" s="7"/>
      <c r="S55" s="7"/>
      <c r="T55" s="7">
        <f t="shared" ref="T55" si="19">SUMPRODUCT(U3:U18,$A3:$A18)/SUM(U3:U18)</f>
        <v>0.58333333333333337</v>
      </c>
      <c r="U55" s="7"/>
      <c r="V55" s="7"/>
      <c r="W55" s="7">
        <f t="shared" ref="W55" si="20">SUMPRODUCT(X3:X18,$A3:$A18)/SUM(X3:X18)</f>
        <v>0.15652173913043479</v>
      </c>
      <c r="X55" s="7"/>
      <c r="Y55" s="7"/>
      <c r="Z55" s="7">
        <f t="shared" ref="Z55" si="21">SUMPRODUCT(AA3:AA18,$A3:$A18)/SUM(AA3:AA18)</f>
        <v>0.8</v>
      </c>
      <c r="AA55" s="7"/>
      <c r="AB55" s="7"/>
      <c r="AC55" s="7">
        <f t="shared" ref="AC55" si="22">SUMPRODUCT(AD3:AD18,$A3:$A18)/SUM(AD3:AD18)</f>
        <v>0.1388888888888889</v>
      </c>
      <c r="AD55" s="7"/>
      <c r="AE55" s="7"/>
      <c r="AF55" s="7">
        <f t="shared" ref="AF55" si="23">SUMPRODUCT(AG3:AG18,$A3:$A18)/SUM(AG3:AG18)</f>
        <v>0.125</v>
      </c>
      <c r="AG55" s="7"/>
      <c r="AH55" s="7"/>
      <c r="AI55" s="7">
        <f t="shared" ref="AI55" si="24">SUMPRODUCT(AJ3:AJ18,$A3:$A18)/SUM(AJ3:AJ18)</f>
        <v>0.18181818181818182</v>
      </c>
      <c r="AJ55" s="7"/>
      <c r="AK55" s="7"/>
      <c r="AL55" s="7">
        <f t="shared" ref="AL55" si="25">SUMPRODUCT(AM3:AM18,$A3:$A18)/SUM(AM3:AM18)</f>
        <v>0.78</v>
      </c>
      <c r="AM55" s="7"/>
      <c r="AN55" s="7"/>
      <c r="AO55" s="7">
        <f t="shared" ref="AO55" si="26">SUMPRODUCT(AP3:AP18,$A3:$A18)/SUM(AP3:AP18)</f>
        <v>0.10857142857142858</v>
      </c>
      <c r="AP55" s="7"/>
      <c r="AQ55" s="7"/>
      <c r="AR55" s="7">
        <f t="shared" ref="AR55" si="27">SUMPRODUCT(AS3:AS18,$A3:$A18)/SUM(AS3:AS18)</f>
        <v>0.10000000000000002</v>
      </c>
      <c r="AS55" s="7"/>
      <c r="AT55" s="7"/>
    </row>
    <row r="56" spans="1:46" x14ac:dyDescent="0.25">
      <c r="B56" s="7">
        <f>IF(B55&lt;1/3,1,IF(B55&lt;2/3,2,3))</f>
        <v>2</v>
      </c>
      <c r="C56" s="7"/>
      <c r="D56" s="7"/>
      <c r="E56" s="7">
        <f t="shared" ref="E56" si="28">IF(E55&lt;1/3,1,IF(E55&lt;2/3,2,3))</f>
        <v>1</v>
      </c>
      <c r="F56" s="7"/>
      <c r="G56" s="7"/>
      <c r="H56" s="7">
        <f t="shared" ref="H56" si="29">IF(H55&lt;1/3,1,IF(H55&lt;2/3,2,3))</f>
        <v>1</v>
      </c>
      <c r="I56" s="7"/>
      <c r="J56" s="7"/>
      <c r="K56" s="7">
        <f t="shared" ref="K56" si="30">IF(K55&lt;1/3,1,IF(K55&lt;2/3,2,3))</f>
        <v>3</v>
      </c>
      <c r="L56" s="7"/>
      <c r="M56" s="7"/>
      <c r="N56" s="7">
        <f t="shared" ref="N56" si="31">IF(N55&lt;1/3,1,IF(N55&lt;2/3,2,3))</f>
        <v>3</v>
      </c>
      <c r="O56" s="7"/>
      <c r="P56" s="7"/>
      <c r="Q56" s="7">
        <f t="shared" ref="Q56" si="32">IF(Q55&lt;1/3,1,IF(Q55&lt;2/3,2,3))</f>
        <v>3</v>
      </c>
      <c r="R56" s="7"/>
      <c r="S56" s="7"/>
      <c r="T56" s="7">
        <f t="shared" ref="T56" si="33">IF(T55&lt;1/3,1,IF(T55&lt;2/3,2,3))</f>
        <v>2</v>
      </c>
      <c r="U56" s="7"/>
      <c r="V56" s="7"/>
      <c r="W56" s="7">
        <f t="shared" ref="W56" si="34">IF(W55&lt;1/3,1,IF(W55&lt;2/3,2,3))</f>
        <v>1</v>
      </c>
      <c r="X56" s="7"/>
      <c r="Y56" s="7"/>
      <c r="Z56" s="7">
        <f t="shared" ref="Z56" si="35">IF(Z55&lt;1/3,1,IF(Z55&lt;2/3,2,3))</f>
        <v>3</v>
      </c>
      <c r="AA56" s="7"/>
      <c r="AB56" s="7"/>
      <c r="AC56" s="7">
        <f t="shared" ref="AC56" si="36">IF(AC55&lt;1/3,1,IF(AC55&lt;2/3,2,3))</f>
        <v>1</v>
      </c>
      <c r="AD56" s="7"/>
      <c r="AE56" s="7"/>
      <c r="AF56" s="7">
        <f t="shared" ref="AF56" si="37">IF(AF55&lt;1/3,1,IF(AF55&lt;2/3,2,3))</f>
        <v>1</v>
      </c>
      <c r="AG56" s="7"/>
      <c r="AH56" s="7"/>
      <c r="AI56" s="7">
        <f t="shared" ref="AI56" si="38">IF(AI55&lt;1/3,1,IF(AI55&lt;2/3,2,3))</f>
        <v>1</v>
      </c>
      <c r="AJ56" s="7"/>
      <c r="AK56" s="7"/>
      <c r="AL56" s="7">
        <f t="shared" ref="AL56" si="39">IF(AL55&lt;1/3,1,IF(AL55&lt;2/3,2,3))</f>
        <v>3</v>
      </c>
      <c r="AM56" s="7"/>
      <c r="AN56" s="7"/>
      <c r="AO56" s="7">
        <f t="shared" ref="AO56" si="40">IF(AO55&lt;1/3,1,IF(AO55&lt;2/3,2,3))</f>
        <v>1</v>
      </c>
      <c r="AP56" s="7"/>
      <c r="AQ56" s="7"/>
      <c r="AR56" s="7">
        <f t="shared" ref="AR56" si="41">IF(AR55&lt;1/3,1,IF(AR55&lt;2/3,2,3))</f>
        <v>1</v>
      </c>
      <c r="AS56" s="7"/>
      <c r="AT56" s="7"/>
    </row>
    <row r="57" spans="1:46" x14ac:dyDescent="0.25">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row>
    <row r="58" spans="1:46" x14ac:dyDescent="0.25">
      <c r="A58" t="s">
        <v>89</v>
      </c>
      <c r="B58" s="2"/>
      <c r="C58" s="2">
        <f t="array" ref="C58">SUMPRODUCT(C3:C18-D3:D18,$A3:$A18)/SUM(C3:C18)</f>
        <v>0.4375</v>
      </c>
      <c r="D58" s="2"/>
      <c r="E58" s="2"/>
      <c r="F58" s="2">
        <f t="array" ref="F58">SUMPRODUCT(F3:F18-G3:G18,$A3:$A18)/SUM(F3:F18)</f>
        <v>0.15925925925925924</v>
      </c>
      <c r="G58" s="2"/>
      <c r="H58" s="2"/>
      <c r="I58" s="2">
        <f t="array" ref="I58">SUMPRODUCT(I3:I18-J3:J18,$A3:$A18)/SUM(I3:I18)</f>
        <v>0.18888888888888891</v>
      </c>
      <c r="J58" s="2"/>
      <c r="K58" s="2"/>
      <c r="L58" s="2">
        <f t="array" ref="L58">SUMPRODUCT(L3:L18-M3:M18,$A3:$A18)/SUM(L3:L18)</f>
        <v>1</v>
      </c>
      <c r="M58" s="2"/>
      <c r="N58" s="2"/>
      <c r="O58" s="2">
        <f t="array" ref="O58">SUMPRODUCT(O3:O18-P3:P18,$A3:$A18)/SUM(O3:O18)</f>
        <v>0.73333333333333339</v>
      </c>
      <c r="P58" s="2"/>
      <c r="Q58" s="2"/>
      <c r="R58" s="2">
        <f t="array" ref="R58">SUMPRODUCT(R3:R18-S3:S18,$A3:$A18)/SUM(R3:R18)</f>
        <v>1</v>
      </c>
      <c r="S58" s="2"/>
      <c r="T58" s="2"/>
      <c r="U58" s="2">
        <f t="array" ref="U58">SUMPRODUCT(U3:U18-V3:V18,$A3:$A18)/SUM(U3:U18)</f>
        <v>0.66666666666666663</v>
      </c>
      <c r="V58" s="2"/>
      <c r="W58" s="2"/>
      <c r="X58" s="2">
        <f t="array" ref="X58">SUMPRODUCT(X3:X18-Y3:Y18,$A3:$A18)/SUM(X3:X18)</f>
        <v>0.11304347826086956</v>
      </c>
      <c r="Y58" s="2"/>
      <c r="Z58" s="2"/>
      <c r="AA58" s="2">
        <f t="array" ref="AA58">SUMPRODUCT(AA3:AA18-AB3:AB18,$A3:$A18)/SUM(AA3:AA18)</f>
        <v>0.8</v>
      </c>
      <c r="AB58" s="2"/>
      <c r="AC58" s="2"/>
      <c r="AD58" s="2">
        <f t="array" ref="AD58">SUMPRODUCT(AD3:AD18-AE3:AE18,$A3:$A18)/SUM(AD3:AD18)</f>
        <v>0.16666666666666666</v>
      </c>
      <c r="AE58" s="2"/>
      <c r="AF58" s="2"/>
      <c r="AG58" s="2">
        <f t="array" ref="AG58">SUMPRODUCT(AG3:AG18-AH3:AH18,$A3:$A18)/SUM(AG3:AG18)</f>
        <v>0.15</v>
      </c>
      <c r="AH58" s="2"/>
      <c r="AI58" s="2"/>
      <c r="AJ58" s="2">
        <f t="array" ref="AJ58">SUMPRODUCT(AJ3:AJ18-AK3:AK18,$A3:$A18)/SUM(AJ3:AJ18)</f>
        <v>6.363636363636363E-2</v>
      </c>
      <c r="AK58" s="2"/>
      <c r="AL58" s="2"/>
      <c r="AM58" s="2">
        <f t="array" ref="AM58">SUMPRODUCT(AM3:AM18-AN3:AN18,$A3:$A18)/SUM(AM3:AM18)</f>
        <v>0.78</v>
      </c>
      <c r="AN58" s="2"/>
      <c r="AO58" s="2"/>
      <c r="AP58" s="2">
        <f t="array" ref="AP58">SUMPRODUCT(AP3:AP18-AQ3:AQ18,$A3:$A18)/SUM(AP3:AP18)</f>
        <v>0.11428571428571428</v>
      </c>
      <c r="AQ58" s="2"/>
      <c r="AR58" s="2"/>
      <c r="AS58" s="2">
        <f t="array" ref="AS58">SUMPRODUCT(AS3:AS18-AT3:AT18,$A3:$A18)/SUM(AS3:AS18)</f>
        <v>9.3750000000000028E-2</v>
      </c>
      <c r="AT58" s="2"/>
    </row>
    <row r="59" spans="1:46" x14ac:dyDescent="0.25">
      <c r="B59" s="2"/>
      <c r="C59" s="2">
        <f>IF(C58&lt;1/3,1,IF(C58&lt;2/3,2,3))</f>
        <v>2</v>
      </c>
      <c r="D59" s="2"/>
      <c r="E59" s="2"/>
      <c r="F59" s="2">
        <f t="shared" ref="F59" si="42">IF(F58&lt;1/3,1,IF(F58&lt;2/3,2,3))</f>
        <v>1</v>
      </c>
      <c r="G59" s="2"/>
      <c r="H59" s="2"/>
      <c r="I59" s="2">
        <f t="shared" ref="I59" si="43">IF(I58&lt;1/3,1,IF(I58&lt;2/3,2,3))</f>
        <v>1</v>
      </c>
      <c r="J59" s="2"/>
      <c r="K59" s="2"/>
      <c r="L59" s="2">
        <f t="shared" ref="L59" si="44">IF(L58&lt;1/3,1,IF(L58&lt;2/3,2,3))</f>
        <v>3</v>
      </c>
      <c r="M59" s="2"/>
      <c r="N59" s="2"/>
      <c r="O59" s="2">
        <f t="shared" ref="O59" si="45">IF(O58&lt;1/3,1,IF(O58&lt;2/3,2,3))</f>
        <v>3</v>
      </c>
      <c r="P59" s="2"/>
      <c r="Q59" s="2"/>
      <c r="R59" s="2">
        <f t="shared" ref="R59" si="46">IF(R58&lt;1/3,1,IF(R58&lt;2/3,2,3))</f>
        <v>3</v>
      </c>
      <c r="S59" s="2"/>
      <c r="T59" s="2"/>
      <c r="U59" s="2">
        <f t="shared" ref="U59" si="47">IF(U58&lt;1/3,1,IF(U58&lt;2/3,2,3))</f>
        <v>3</v>
      </c>
      <c r="V59" s="2"/>
      <c r="W59" s="2"/>
      <c r="X59" s="2">
        <f t="shared" ref="X59" si="48">IF(X58&lt;1/3,1,IF(X58&lt;2/3,2,3))</f>
        <v>1</v>
      </c>
      <c r="Y59" s="2"/>
      <c r="Z59" s="2"/>
      <c r="AA59" s="2">
        <f t="shared" ref="AA59" si="49">IF(AA58&lt;1/3,1,IF(AA58&lt;2/3,2,3))</f>
        <v>3</v>
      </c>
      <c r="AB59" s="2"/>
      <c r="AC59" s="2"/>
      <c r="AD59" s="2">
        <f t="shared" ref="AD59" si="50">IF(AD58&lt;1/3,1,IF(AD58&lt;2/3,2,3))</f>
        <v>1</v>
      </c>
      <c r="AE59" s="2"/>
      <c r="AF59" s="2"/>
      <c r="AG59" s="2">
        <f t="shared" ref="AG59" si="51">IF(AG58&lt;1/3,1,IF(AG58&lt;2/3,2,3))</f>
        <v>1</v>
      </c>
      <c r="AH59" s="2"/>
      <c r="AI59" s="2"/>
      <c r="AJ59" s="2">
        <f t="shared" ref="AJ59" si="52">IF(AJ58&lt;1/3,1,IF(AJ58&lt;2/3,2,3))</f>
        <v>1</v>
      </c>
      <c r="AK59" s="2"/>
      <c r="AL59" s="2"/>
      <c r="AM59" s="2">
        <f t="shared" ref="AM59" si="53">IF(AM58&lt;1/3,1,IF(AM58&lt;2/3,2,3))</f>
        <v>3</v>
      </c>
      <c r="AN59" s="2"/>
      <c r="AO59" s="2"/>
      <c r="AP59" s="2">
        <f t="shared" ref="AP59" si="54">IF(AP58&lt;1/3,1,IF(AP58&lt;2/3,2,3))</f>
        <v>1</v>
      </c>
      <c r="AQ59" s="2"/>
      <c r="AR59" s="2"/>
      <c r="AS59" s="2">
        <f t="shared" ref="AS59" si="55">IF(AS58&lt;1/3,1,IF(AS58&lt;2/3,2,3))</f>
        <v>1</v>
      </c>
      <c r="AT59" s="2"/>
    </row>
    <row r="61" spans="1:46" s="3" customFormat="1" x14ac:dyDescent="0.25">
      <c r="A61" s="3" t="s">
        <v>63</v>
      </c>
    </row>
    <row r="62" spans="1:46" x14ac:dyDescent="0.25">
      <c r="A62" t="s">
        <v>75</v>
      </c>
    </row>
    <row r="63" spans="1:46" ht="94.5" customHeight="1" x14ac:dyDescent="0.25">
      <c r="A63" s="8" t="s">
        <v>77</v>
      </c>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46" x14ac:dyDescent="0.25">
      <c r="B64" s="7" t="str">
        <f>Thermometre!A1</f>
        <v>Alexis</v>
      </c>
      <c r="C64" s="7"/>
      <c r="D64" s="7"/>
      <c r="E64" s="7" t="str">
        <f>Thermometre!D1</f>
        <v>Bem</v>
      </c>
      <c r="F64" s="7"/>
      <c r="G64" s="7"/>
      <c r="H64" s="7" t="str">
        <f>Thermometre!G1</f>
        <v>Blanche (tentative 1)</v>
      </c>
      <c r="I64" s="7"/>
      <c r="J64" s="7"/>
      <c r="K64" s="7" t="str">
        <f>Thermometre!J1</f>
        <v>Blanche (tentative 2)</v>
      </c>
      <c r="L64" s="7"/>
      <c r="M64" s="7"/>
      <c r="N64" s="7" t="str">
        <f>Thermometre!M1</f>
        <v>Blanche (tentative 3)</v>
      </c>
      <c r="O64" s="7"/>
      <c r="P64" s="7"/>
      <c r="Q64" s="7" t="str">
        <f>Thermometre!P1</f>
        <v>Blanche (tentative 4)</v>
      </c>
      <c r="R64" s="7"/>
      <c r="S64" s="7"/>
      <c r="T64" s="7" t="str">
        <f>Thermometre!S1</f>
        <v>Julie</v>
      </c>
      <c r="U64" s="7"/>
      <c r="V64" s="7"/>
      <c r="W64" s="7" t="str">
        <f>Thermometre!V1</f>
        <v>Kevser (tentative 1)</v>
      </c>
      <c r="X64" s="7"/>
      <c r="Y64" s="7"/>
      <c r="Z64" s="7" t="str">
        <f>Thermometre!Y1</f>
        <v>Kevser (tentative 2)</v>
      </c>
      <c r="AA64" s="7"/>
      <c r="AB64" s="7"/>
      <c r="AC64" s="7" t="str">
        <f>Thermometre!AB1</f>
        <v>Manel (tentative 1)</v>
      </c>
      <c r="AD64" s="7"/>
      <c r="AE64" s="7"/>
      <c r="AF64" s="7" t="str">
        <f>Thermometre!AE1</f>
        <v>Manel (tentative 2)</v>
      </c>
      <c r="AG64" s="7"/>
      <c r="AH64" s="7"/>
      <c r="AI64" s="7" t="str">
        <f>Thermometre!AH1</f>
        <v>Nabila (tentative 1)</v>
      </c>
      <c r="AJ64" s="7"/>
      <c r="AK64" s="7"/>
      <c r="AL64" s="7" t="str">
        <f>Thermometre!AK1</f>
        <v>Nabila (tentative 2)</v>
      </c>
      <c r="AM64" s="7"/>
      <c r="AN64" s="7"/>
      <c r="AO64" s="7" t="str">
        <f>Thermometre!AN1</f>
        <v>Salwa</v>
      </c>
      <c r="AP64" s="7"/>
      <c r="AQ64" s="7"/>
      <c r="AR64" s="7" t="str">
        <f>Thermometre!AQ1</f>
        <v>Vivianier</v>
      </c>
      <c r="AS64" s="7"/>
      <c r="AT64" s="7"/>
    </row>
    <row r="65" spans="1:46" ht="126" customHeight="1" x14ac:dyDescent="0.25">
      <c r="A65" s="4" t="s">
        <v>65</v>
      </c>
      <c r="B65" s="8" t="s">
        <v>78</v>
      </c>
      <c r="C65" s="8"/>
      <c r="D65" s="8"/>
      <c r="E65" s="8" t="s">
        <v>79</v>
      </c>
      <c r="F65" s="8"/>
      <c r="G65" s="8"/>
      <c r="H65" s="8" t="s">
        <v>80</v>
      </c>
      <c r="I65" s="8"/>
      <c r="J65" s="8"/>
      <c r="K65" s="8"/>
      <c r="L65" s="8"/>
      <c r="M65" s="8"/>
      <c r="N65" s="8"/>
      <c r="O65" s="8"/>
      <c r="P65" s="8"/>
      <c r="Q65" s="8"/>
      <c r="R65" s="8"/>
      <c r="S65" s="8"/>
      <c r="T65" s="8" t="s">
        <v>81</v>
      </c>
      <c r="U65" s="8"/>
      <c r="V65" s="8"/>
      <c r="W65" s="8" t="s">
        <v>82</v>
      </c>
      <c r="X65" s="8"/>
      <c r="Y65" s="8"/>
      <c r="Z65" s="8"/>
      <c r="AA65" s="8"/>
      <c r="AB65" s="8"/>
      <c r="AC65" s="8" t="s">
        <v>83</v>
      </c>
      <c r="AD65" s="8"/>
      <c r="AE65" s="8"/>
      <c r="AF65" s="8"/>
      <c r="AG65" s="8"/>
      <c r="AH65" s="8"/>
      <c r="AI65" s="8" t="s">
        <v>84</v>
      </c>
      <c r="AJ65" s="8"/>
      <c r="AK65" s="8"/>
      <c r="AL65" s="8"/>
      <c r="AM65" s="8"/>
      <c r="AN65" s="8"/>
      <c r="AO65" s="8" t="s">
        <v>85</v>
      </c>
      <c r="AP65" s="8"/>
      <c r="AQ65" s="8"/>
      <c r="AR65" s="8" t="s">
        <v>86</v>
      </c>
      <c r="AS65" s="8"/>
      <c r="AT65" s="8"/>
    </row>
    <row r="66" spans="1:46" x14ac:dyDescent="0.25">
      <c r="A66" t="s">
        <v>67</v>
      </c>
      <c r="B66" s="7">
        <v>2</v>
      </c>
      <c r="C66" s="7"/>
      <c r="D66" s="7"/>
      <c r="E66" s="7">
        <v>1</v>
      </c>
      <c r="F66" s="7"/>
      <c r="G66" s="7"/>
      <c r="H66" s="7">
        <v>1</v>
      </c>
      <c r="I66" s="7"/>
      <c r="J66" s="7"/>
      <c r="K66" s="7"/>
      <c r="L66" s="7"/>
      <c r="M66" s="7"/>
      <c r="N66" s="7"/>
      <c r="O66" s="7"/>
      <c r="P66" s="7"/>
      <c r="Q66" s="7"/>
      <c r="R66" s="7"/>
      <c r="S66" s="7"/>
      <c r="T66" s="7">
        <v>3</v>
      </c>
      <c r="U66" s="7"/>
      <c r="V66" s="7"/>
      <c r="W66" s="7">
        <v>1</v>
      </c>
      <c r="X66" s="7"/>
      <c r="Y66" s="7"/>
      <c r="Z66" s="7"/>
      <c r="AA66" s="7"/>
      <c r="AB66" s="7"/>
      <c r="AC66" s="7">
        <v>3</v>
      </c>
      <c r="AD66" s="7"/>
      <c r="AE66" s="7"/>
      <c r="AF66" s="7"/>
      <c r="AG66" s="7"/>
      <c r="AH66" s="7"/>
      <c r="AI66" s="7">
        <v>1</v>
      </c>
      <c r="AJ66" s="7"/>
      <c r="AK66" s="7"/>
      <c r="AL66" s="7"/>
      <c r="AM66" s="7"/>
      <c r="AN66" s="7"/>
      <c r="AO66" s="7">
        <v>2</v>
      </c>
      <c r="AP66" s="7"/>
      <c r="AQ66" s="7"/>
      <c r="AR66" s="7">
        <v>1</v>
      </c>
      <c r="AS66" s="7"/>
      <c r="AT66" s="7"/>
    </row>
    <row r="68" spans="1:46" x14ac:dyDescent="0.25">
      <c r="A68" t="s">
        <v>90</v>
      </c>
      <c r="B68" s="7">
        <f>B66-B56</f>
        <v>0</v>
      </c>
      <c r="C68" s="7"/>
      <c r="D68" s="7"/>
      <c r="E68" s="7">
        <f t="shared" ref="E68" si="56">E66-E56</f>
        <v>0</v>
      </c>
      <c r="F68" s="7"/>
      <c r="G68" s="7"/>
      <c r="H68" s="7">
        <f t="shared" ref="H68" si="57">H66-H56</f>
        <v>0</v>
      </c>
      <c r="I68" s="7"/>
      <c r="J68" s="7"/>
      <c r="K68" s="7"/>
      <c r="L68" s="7"/>
      <c r="M68" s="7"/>
      <c r="N68" s="7"/>
      <c r="O68" s="7"/>
      <c r="P68" s="7"/>
      <c r="Q68" s="7"/>
      <c r="R68" s="7"/>
      <c r="S68" s="7"/>
      <c r="T68" s="7">
        <f t="shared" ref="T68" si="58">T66-T56</f>
        <v>1</v>
      </c>
      <c r="U68" s="7"/>
      <c r="V68" s="7"/>
      <c r="W68" s="7">
        <f t="shared" ref="W68" si="59">W66-W56</f>
        <v>0</v>
      </c>
      <c r="X68" s="7"/>
      <c r="Y68" s="7"/>
      <c r="Z68" s="7"/>
      <c r="AA68" s="7"/>
      <c r="AB68" s="7"/>
      <c r="AC68" s="7">
        <f>AC66-AC56</f>
        <v>2</v>
      </c>
      <c r="AD68" s="7"/>
      <c r="AE68" s="7"/>
      <c r="AF68" s="7"/>
      <c r="AG68" s="7"/>
      <c r="AH68" s="7"/>
      <c r="AI68" s="7">
        <f t="shared" ref="AI68" si="60">AI66-AI56</f>
        <v>0</v>
      </c>
      <c r="AJ68" s="7"/>
      <c r="AK68" s="7"/>
      <c r="AL68" s="7"/>
      <c r="AM68" s="7"/>
      <c r="AN68" s="7"/>
      <c r="AO68" s="7">
        <f t="shared" ref="AO68" si="61">AO66-AO56</f>
        <v>1</v>
      </c>
      <c r="AP68" s="7"/>
      <c r="AQ68" s="7"/>
      <c r="AR68" s="7">
        <f t="shared" ref="AR68" si="62">AR66-AR56</f>
        <v>0</v>
      </c>
      <c r="AS68" s="7"/>
      <c r="AT68" s="7"/>
    </row>
    <row r="69" spans="1:46" x14ac:dyDescent="0.25">
      <c r="A69" t="s">
        <v>91</v>
      </c>
      <c r="C69" s="5">
        <f>B66-C59</f>
        <v>0</v>
      </c>
      <c r="F69" s="5">
        <f t="shared" ref="F69" si="63">E66-F59</f>
        <v>0</v>
      </c>
      <c r="I69" s="5">
        <f t="shared" ref="I69" si="64">H66-I59</f>
        <v>0</v>
      </c>
      <c r="L69" s="5"/>
      <c r="O69" s="5"/>
      <c r="R69" s="5"/>
      <c r="U69" s="5">
        <f t="shared" ref="U69" si="65">T66-U59</f>
        <v>0</v>
      </c>
      <c r="X69" s="5">
        <f t="shared" ref="X69" si="66">W66-X59</f>
        <v>0</v>
      </c>
      <c r="AA69" s="5"/>
      <c r="AD69" s="5">
        <f t="shared" ref="AD69" si="67">AC66-AD59</f>
        <v>2</v>
      </c>
      <c r="AG69" s="5"/>
      <c r="AJ69" s="5">
        <f t="shared" ref="AJ69" si="68">AI66-AJ59</f>
        <v>0</v>
      </c>
      <c r="AM69" s="5"/>
      <c r="AP69" s="5">
        <f t="shared" ref="AP69" si="69">AO66-AP59</f>
        <v>1</v>
      </c>
      <c r="AS69" s="5">
        <f t="shared" ref="AS69" si="70">AR66-AS59</f>
        <v>0</v>
      </c>
    </row>
  </sheetData>
  <mergeCells count="106">
    <mergeCell ref="AL2:AN2"/>
    <mergeCell ref="AO2:AQ2"/>
    <mergeCell ref="AR2:AT2"/>
    <mergeCell ref="B55:D55"/>
    <mergeCell ref="E55:G55"/>
    <mergeCell ref="H55:J55"/>
    <mergeCell ref="K55:M55"/>
    <mergeCell ref="N55:P55"/>
    <mergeCell ref="Q55:S55"/>
    <mergeCell ref="T55:V55"/>
    <mergeCell ref="T2:V2"/>
    <mergeCell ref="W2:Y2"/>
    <mergeCell ref="Z2:AB2"/>
    <mergeCell ref="AC2:AE2"/>
    <mergeCell ref="AF2:AH2"/>
    <mergeCell ref="AI2:AK2"/>
    <mergeCell ref="B2:D2"/>
    <mergeCell ref="E2:G2"/>
    <mergeCell ref="H2:J2"/>
    <mergeCell ref="K2:M2"/>
    <mergeCell ref="N2:P2"/>
    <mergeCell ref="Q2:S2"/>
    <mergeCell ref="AO55:AQ55"/>
    <mergeCell ref="AR55:AT55"/>
    <mergeCell ref="B56:D56"/>
    <mergeCell ref="E56:G56"/>
    <mergeCell ref="H56:J56"/>
    <mergeCell ref="K56:M56"/>
    <mergeCell ref="N56:P56"/>
    <mergeCell ref="Q56:S56"/>
    <mergeCell ref="T56:V56"/>
    <mergeCell ref="W56:Y56"/>
    <mergeCell ref="W55:Y55"/>
    <mergeCell ref="Z55:AB55"/>
    <mergeCell ref="AC55:AE55"/>
    <mergeCell ref="AF55:AH55"/>
    <mergeCell ref="AI55:AK55"/>
    <mergeCell ref="AL55:AN55"/>
    <mergeCell ref="AR56:AT56"/>
    <mergeCell ref="A63:AB63"/>
    <mergeCell ref="B64:D64"/>
    <mergeCell ref="E64:G64"/>
    <mergeCell ref="H64:J64"/>
    <mergeCell ref="K64:M64"/>
    <mergeCell ref="N64:P64"/>
    <mergeCell ref="Q64:S64"/>
    <mergeCell ref="T64:V64"/>
    <mergeCell ref="W64:Y64"/>
    <mergeCell ref="Z56:AB56"/>
    <mergeCell ref="AC56:AE56"/>
    <mergeCell ref="AF56:AH56"/>
    <mergeCell ref="AI56:AK56"/>
    <mergeCell ref="AL56:AN56"/>
    <mergeCell ref="AO56:AQ56"/>
    <mergeCell ref="AC65:AE65"/>
    <mergeCell ref="AF65:AH65"/>
    <mergeCell ref="AI65:AK65"/>
    <mergeCell ref="AL65:AN65"/>
    <mergeCell ref="AO65:AQ65"/>
    <mergeCell ref="AR65:AT65"/>
    <mergeCell ref="AR64:AT64"/>
    <mergeCell ref="B65:D65"/>
    <mergeCell ref="E65:G65"/>
    <mergeCell ref="H65:J65"/>
    <mergeCell ref="K65:M65"/>
    <mergeCell ref="N65:P65"/>
    <mergeCell ref="Q65:S65"/>
    <mergeCell ref="T65:V65"/>
    <mergeCell ref="W65:Y65"/>
    <mergeCell ref="Z65:AB65"/>
    <mergeCell ref="Z64:AB64"/>
    <mergeCell ref="AC64:AE64"/>
    <mergeCell ref="AF64:AH64"/>
    <mergeCell ref="AI64:AK64"/>
    <mergeCell ref="AL64:AN64"/>
    <mergeCell ref="AO64:AQ64"/>
    <mergeCell ref="B68:D68"/>
    <mergeCell ref="E68:G68"/>
    <mergeCell ref="H68:J68"/>
    <mergeCell ref="K68:M68"/>
    <mergeCell ref="N68:P68"/>
    <mergeCell ref="Q68:S68"/>
    <mergeCell ref="T68:V68"/>
    <mergeCell ref="T66:V66"/>
    <mergeCell ref="W66:Y66"/>
    <mergeCell ref="B66:D66"/>
    <mergeCell ref="E66:G66"/>
    <mergeCell ref="H66:J66"/>
    <mergeCell ref="K66:M66"/>
    <mergeCell ref="N66:P66"/>
    <mergeCell ref="Q66:S66"/>
    <mergeCell ref="AO68:AQ68"/>
    <mergeCell ref="AR68:AT68"/>
    <mergeCell ref="W68:Y68"/>
    <mergeCell ref="Z68:AB68"/>
    <mergeCell ref="AC68:AE68"/>
    <mergeCell ref="AF68:AH68"/>
    <mergeCell ref="AI68:AK68"/>
    <mergeCell ref="AL68:AN68"/>
    <mergeCell ref="AL66:AN66"/>
    <mergeCell ref="AO66:AQ66"/>
    <mergeCell ref="AR66:AT66"/>
    <mergeCell ref="Z66:AB66"/>
    <mergeCell ref="AC66:AE66"/>
    <mergeCell ref="AF66:AH66"/>
    <mergeCell ref="AI66:AK66"/>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MurDeGlace</vt:lpstr>
      <vt:lpstr>AnalyseMurDeGlace</vt:lpstr>
      <vt:lpstr>MurDeGlace (2)</vt:lpstr>
      <vt:lpstr>AnalyseMurDeGlace (2)</vt:lpstr>
      <vt:lpstr>Thermometre</vt:lpstr>
      <vt:lpstr>AnalyseThermometre</vt:lpstr>
      <vt:lpstr>Thermometre (2)</vt:lpstr>
      <vt:lpstr>AnalyseThermometre (2)</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Mathieu MURATET</dc:creator>
  <cp:lastModifiedBy>Mathieu MURATET</cp:lastModifiedBy>
  <dcterms:created xsi:type="dcterms:W3CDTF">2016-03-18T10:24:54Z</dcterms:created>
  <dcterms:modified xsi:type="dcterms:W3CDTF">2016-03-25T23:10:25Z</dcterms:modified>
</cp:coreProperties>
</file>