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https://paycheckuk-my.sharepoint.com/personal/phil_paycheck_co_uk/Documents/Documents/"/>
    </mc:Choice>
  </mc:AlternateContent>
  <xr:revisionPtr revIDLastSave="4" documentId="11_B76AEF2874FD1F075A117538E253B442226C04EA" xr6:coauthVersionLast="47" xr6:coauthVersionMax="47" xr10:uidLastSave="{9617222D-94FB-4E89-A6BF-DD919D26D172}"/>
  <bookViews>
    <workbookView xWindow="-120" yWindow="-120" windowWidth="29040" windowHeight="15720" xr2:uid="{00000000-000D-0000-FFFF-FFFF00000000}"/>
  </bookViews>
  <sheets>
    <sheet name="PAY DATES" sheetId="3" r:id="rId1"/>
    <sheet name="New-DB" sheetId="5" state="veryHidden" r:id="rId2"/>
    <sheet name="DATABASE" sheetId="4" state="veryHidden" r:id="rId3"/>
  </sheets>
  <definedNames>
    <definedName name="APRIL">'New-DB'!$C$3:$E$37</definedName>
    <definedName name="AUGUST">'New-DB'!$C$3:$I$37</definedName>
    <definedName name="BANKHOLS">DATABASE!$P$48:$P$61</definedName>
    <definedName name="BHols">'New-DB'!$AF:$AF</definedName>
    <definedName name="CALENDAR">DATABASE!$E$3:$G$562</definedName>
    <definedName name="CALENDAR1">DATABASE!$C$3:$G$562</definedName>
    <definedName name="CALENDAR3">DATABASE!$B$3:$B$562</definedName>
    <definedName name="CALENDAR4">DATABASE!$E$3:$H$562</definedName>
    <definedName name="DATE">DATABASE!$G$3:$G$562</definedName>
    <definedName name="DATELIST">DATABASE!$Z$17:$Z$20</definedName>
    <definedName name="DECEMBER">'New-DB'!$C$3:$M$37</definedName>
    <definedName name="FEBRUARY">'New-DB'!$C$3:$O$37</definedName>
    <definedName name="JANUARY">'New-DB'!$C$3:$N$37</definedName>
    <definedName name="JULY">'New-DB'!$C$3:$H$37</definedName>
    <definedName name="JUNE">'New-DB'!$C$3:$G$37</definedName>
    <definedName name="MARCH">'New-DB'!$C$3:$P$37</definedName>
    <definedName name="MAY">'New-DB'!$C$3:$F$37</definedName>
    <definedName name="MENU">DATABASE!$P$2:$P$36</definedName>
    <definedName name="MENU1">DATABASE!$N$2:$O$36</definedName>
    <definedName name="NOVEMBER">'New-DB'!$C$3:$L$37</definedName>
    <definedName name="OCTOBER">'New-DB'!$C$3:$K$37</definedName>
    <definedName name="P">#REF!</definedName>
    <definedName name="PP">DATABASE!$V$4:$AC$19</definedName>
    <definedName name="_xlnm.Print_Area" localSheetId="0">'PAY DATES'!$B$2:$L$22</definedName>
    <definedName name="SEPTEMBER">'New-DB'!$C$3:$J$37</definedName>
    <definedName name="TEAT1.1">#REF!</definedName>
    <definedName name="TEST">DATABASE!$B$1</definedName>
    <definedName name="TEST1">DATABASE!$T$17</definedName>
    <definedName name="YEAR">DATABASE!$S$4:$AA$15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4" i="5" l="1"/>
  <c r="AB4" i="5"/>
  <c r="S4" i="5"/>
  <c r="V4" i="5"/>
  <c r="S6" i="5"/>
  <c r="A34" i="5"/>
  <c r="A3" i="5"/>
  <c r="A4" i="5" s="1"/>
  <c r="A5" i="5" s="1"/>
  <c r="A36" i="5"/>
  <c r="A35" i="5" s="1"/>
  <c r="Y34" i="5"/>
  <c r="G17" i="3"/>
  <c r="F17" i="3" s="1"/>
  <c r="E17" i="3" s="1"/>
  <c r="R3" i="5"/>
  <c r="AB3" i="5"/>
  <c r="Z3" i="5"/>
  <c r="W3" i="5"/>
  <c r="V3" i="5"/>
  <c r="U3" i="5"/>
  <c r="T3" i="5"/>
  <c r="S3" i="5"/>
  <c r="R38" i="5"/>
  <c r="E422" i="4"/>
  <c r="C427" i="4"/>
  <c r="B427" i="4"/>
  <c r="I427" i="4"/>
  <c r="J427" i="4"/>
  <c r="L427" i="4"/>
  <c r="M427" i="4"/>
  <c r="L5" i="4"/>
  <c r="M5" i="4" s="1"/>
  <c r="L6" i="4"/>
  <c r="M6" i="4"/>
  <c r="L12" i="4"/>
  <c r="M12" i="4" s="1"/>
  <c r="L13" i="4"/>
  <c r="M13" i="4" s="1"/>
  <c r="L19" i="4"/>
  <c r="M19" i="4" s="1"/>
  <c r="L20" i="4"/>
  <c r="M20" i="4" s="1"/>
  <c r="L26" i="4"/>
  <c r="M26" i="4" s="1"/>
  <c r="L27" i="4"/>
  <c r="M27" i="4" s="1"/>
  <c r="L32" i="4"/>
  <c r="M32" i="4" s="1"/>
  <c r="L33" i="4"/>
  <c r="M33" i="4" s="1"/>
  <c r="L34" i="4"/>
  <c r="M34" i="4" s="1"/>
  <c r="L35" i="4"/>
  <c r="M35" i="4" s="1"/>
  <c r="L40" i="4"/>
  <c r="M40" i="4" s="1"/>
  <c r="L41" i="4"/>
  <c r="M41" i="4"/>
  <c r="L49" i="4"/>
  <c r="M49" i="4" s="1"/>
  <c r="L50" i="4"/>
  <c r="M50" i="4" s="1"/>
  <c r="L51" i="4"/>
  <c r="M51" i="4"/>
  <c r="L52" i="4"/>
  <c r="M52" i="4" s="1"/>
  <c r="L435" i="4"/>
  <c r="M435" i="4" s="1"/>
  <c r="L436" i="4"/>
  <c r="M436" i="4" s="1"/>
  <c r="L437" i="4"/>
  <c r="M437" i="4" s="1"/>
  <c r="L438" i="4"/>
  <c r="M438" i="4" s="1"/>
  <c r="L567" i="4"/>
  <c r="M567" i="4" s="1"/>
  <c r="L53" i="4"/>
  <c r="M53" i="4" s="1"/>
  <c r="L54" i="4"/>
  <c r="M54" i="4" s="1"/>
  <c r="L59" i="4"/>
  <c r="M59" i="4" s="1"/>
  <c r="L60" i="4"/>
  <c r="M60" i="4" s="1"/>
  <c r="L66" i="4"/>
  <c r="M66" i="4" s="1"/>
  <c r="L67" i="4"/>
  <c r="M67" i="4" s="1"/>
  <c r="L73" i="4"/>
  <c r="M73" i="4"/>
  <c r="L74" i="4"/>
  <c r="M74" i="4"/>
  <c r="L81" i="4"/>
  <c r="M81" i="4" s="1"/>
  <c r="L82" i="4"/>
  <c r="M82" i="4"/>
  <c r="L83" i="4"/>
  <c r="M83" i="4"/>
  <c r="L84" i="4"/>
  <c r="M84" i="4" s="1"/>
  <c r="L88" i="4"/>
  <c r="M88" i="4" s="1"/>
  <c r="L91" i="4"/>
  <c r="M91" i="4" s="1"/>
  <c r="L92" i="4"/>
  <c r="M92" i="4"/>
  <c r="L98" i="4"/>
  <c r="M98" i="4" s="1"/>
  <c r="L99" i="4"/>
  <c r="M99" i="4"/>
  <c r="L105" i="4"/>
  <c r="M105" i="4"/>
  <c r="L106" i="4"/>
  <c r="M106" i="4" s="1"/>
  <c r="L112" i="4"/>
  <c r="M112" i="4" s="1"/>
  <c r="L113" i="4"/>
  <c r="M113" i="4" s="1"/>
  <c r="L118" i="4"/>
  <c r="M118" i="4" s="1"/>
  <c r="L119" i="4"/>
  <c r="M119" i="4" s="1"/>
  <c r="L120" i="4"/>
  <c r="M120" i="4" s="1"/>
  <c r="L121" i="4"/>
  <c r="M121" i="4" s="1"/>
  <c r="L122" i="4"/>
  <c r="M122" i="4"/>
  <c r="L123" i="4"/>
  <c r="M123" i="4"/>
  <c r="L124" i="4"/>
  <c r="M124" i="4" s="1"/>
  <c r="L125" i="4"/>
  <c r="M125" i="4" s="1"/>
  <c r="L131" i="4"/>
  <c r="M131" i="4" s="1"/>
  <c r="L132" i="4"/>
  <c r="M132" i="4"/>
  <c r="L138" i="4"/>
  <c r="M138" i="4" s="1"/>
  <c r="L139" i="4"/>
  <c r="M139" i="4" s="1"/>
  <c r="L145" i="4"/>
  <c r="M145" i="4" s="1"/>
  <c r="L146" i="4"/>
  <c r="M146" i="4"/>
  <c r="L151" i="4"/>
  <c r="M151" i="4" s="1"/>
  <c r="L152" i="4"/>
  <c r="M152" i="4" s="1"/>
  <c r="L153" i="4"/>
  <c r="M153" i="4" s="1"/>
  <c r="L154" i="4"/>
  <c r="M154" i="4"/>
  <c r="L155" i="4"/>
  <c r="M155" i="4" s="1"/>
  <c r="L156" i="4"/>
  <c r="M156" i="4"/>
  <c r="L157" i="4"/>
  <c r="M157" i="4"/>
  <c r="L158" i="4"/>
  <c r="M158" i="4"/>
  <c r="L163" i="4"/>
  <c r="M163" i="4" s="1"/>
  <c r="L164" i="4"/>
  <c r="M164" i="4" s="1"/>
  <c r="L170" i="4"/>
  <c r="M170" i="4" s="1"/>
  <c r="L171" i="4"/>
  <c r="M171" i="4" s="1"/>
  <c r="L177" i="4"/>
  <c r="M177" i="4" s="1"/>
  <c r="L178" i="4"/>
  <c r="M178" i="4"/>
  <c r="L183" i="4"/>
  <c r="M183" i="4" s="1"/>
  <c r="L184" i="4"/>
  <c r="M184" i="4"/>
  <c r="L185" i="4"/>
  <c r="M185" i="4" s="1"/>
  <c r="L186" i="4"/>
  <c r="M186" i="4" s="1"/>
  <c r="L187" i="4"/>
  <c r="M187" i="4" s="1"/>
  <c r="L188" i="4"/>
  <c r="M188" i="4" s="1"/>
  <c r="L189" i="4"/>
  <c r="M189" i="4"/>
  <c r="L190" i="4"/>
  <c r="M190" i="4" s="1"/>
  <c r="L191" i="4"/>
  <c r="M191" i="4" s="1"/>
  <c r="L192" i="4"/>
  <c r="M192" i="4" s="1"/>
  <c r="L193" i="4"/>
  <c r="M193" i="4" s="1"/>
  <c r="L194" i="4"/>
  <c r="M194" i="4" s="1"/>
  <c r="L195" i="4"/>
  <c r="M195" i="4" s="1"/>
  <c r="L196" i="4"/>
  <c r="M196" i="4"/>
  <c r="L202" i="4"/>
  <c r="M202" i="4"/>
  <c r="L203" i="4"/>
  <c r="M203" i="4" s="1"/>
  <c r="L209" i="4"/>
  <c r="M209" i="4"/>
  <c r="L210" i="4"/>
  <c r="M210" i="4"/>
  <c r="L215" i="4"/>
  <c r="M215" i="4" s="1"/>
  <c r="L216" i="4"/>
  <c r="M216" i="4" s="1"/>
  <c r="L217" i="4"/>
  <c r="M217" i="4" s="1"/>
  <c r="L222" i="4"/>
  <c r="M222" i="4"/>
  <c r="L223" i="4"/>
  <c r="M223" i="4" s="1"/>
  <c r="L224" i="4"/>
  <c r="M224" i="4"/>
  <c r="L225" i="4"/>
  <c r="M225" i="4"/>
  <c r="L226" i="4"/>
  <c r="M226" i="4" s="1"/>
  <c r="L227" i="4"/>
  <c r="M227" i="4" s="1"/>
  <c r="L228" i="4"/>
  <c r="M228" i="4" s="1"/>
  <c r="L229" i="4"/>
  <c r="M229" i="4" s="1"/>
  <c r="L235" i="4"/>
  <c r="M235" i="4" s="1"/>
  <c r="L236" i="4"/>
  <c r="M236" i="4" s="1"/>
  <c r="L242" i="4"/>
  <c r="M242" i="4"/>
  <c r="L243" i="4"/>
  <c r="M243" i="4" s="1"/>
  <c r="L249" i="4"/>
  <c r="M249" i="4" s="1"/>
  <c r="L250" i="4"/>
  <c r="M250" i="4" s="1"/>
  <c r="L256" i="4"/>
  <c r="M256" i="4" s="1"/>
  <c r="L257" i="4"/>
  <c r="M257" i="4" s="1"/>
  <c r="L258" i="4"/>
  <c r="M258" i="4"/>
  <c r="L259" i="4"/>
  <c r="M259" i="4"/>
  <c r="L260" i="4"/>
  <c r="M260" i="4"/>
  <c r="L261" i="4"/>
  <c r="M261" i="4" s="1"/>
  <c r="L262" i="4"/>
  <c r="M262" i="4"/>
  <c r="L263" i="4"/>
  <c r="M263" i="4" s="1"/>
  <c r="L267" i="4"/>
  <c r="M267" i="4" s="1"/>
  <c r="L268" i="4"/>
  <c r="M268" i="4" s="1"/>
  <c r="L274" i="4"/>
  <c r="M274" i="4" s="1"/>
  <c r="L275" i="4"/>
  <c r="M275" i="4" s="1"/>
  <c r="L281" i="4"/>
  <c r="M281" i="4"/>
  <c r="L282" i="4"/>
  <c r="M282" i="4"/>
  <c r="L288" i="4"/>
  <c r="M288" i="4"/>
  <c r="L289" i="4"/>
  <c r="M289" i="4" s="1"/>
  <c r="L290" i="4"/>
  <c r="M290" i="4" s="1"/>
  <c r="L294" i="4"/>
  <c r="M294" i="4" s="1"/>
  <c r="L295" i="4"/>
  <c r="M295" i="4" s="1"/>
  <c r="L296" i="4"/>
  <c r="M296" i="4" s="1"/>
  <c r="L297" i="4"/>
  <c r="M297" i="4"/>
  <c r="L298" i="4"/>
  <c r="M298" i="4" s="1"/>
  <c r="L299" i="4"/>
  <c r="M299" i="4"/>
  <c r="L300" i="4"/>
  <c r="M300" i="4" s="1"/>
  <c r="L301" i="4"/>
  <c r="M301" i="4" s="1"/>
  <c r="L307" i="4"/>
  <c r="M307" i="4" s="1"/>
  <c r="L308" i="4"/>
  <c r="M308" i="4" s="1"/>
  <c r="L314" i="4"/>
  <c r="M314" i="4"/>
  <c r="L315" i="4"/>
  <c r="M315" i="4" s="1"/>
  <c r="L320" i="4"/>
  <c r="M320" i="4" s="1"/>
  <c r="L321" i="4"/>
  <c r="M321" i="4" s="1"/>
  <c r="L322" i="4"/>
  <c r="M322" i="4" s="1"/>
  <c r="L323" i="4"/>
  <c r="M323" i="4" s="1"/>
  <c r="L324" i="4"/>
  <c r="M324" i="4" s="1"/>
  <c r="L327" i="4"/>
  <c r="M327" i="4"/>
  <c r="L328" i="4"/>
  <c r="M328" i="4"/>
  <c r="L329" i="4"/>
  <c r="M329" i="4" s="1"/>
  <c r="L330" i="4"/>
  <c r="M330" i="4"/>
  <c r="L331" i="4"/>
  <c r="M331" i="4"/>
  <c r="L332" i="4"/>
  <c r="M332" i="4" s="1"/>
  <c r="L333" i="4"/>
  <c r="M333" i="4" s="1"/>
  <c r="L334" i="4"/>
  <c r="M334" i="4" s="1"/>
  <c r="L339" i="4"/>
  <c r="M339" i="4"/>
  <c r="L340" i="4"/>
  <c r="M340" i="4" s="1"/>
  <c r="L346" i="4"/>
  <c r="M346" i="4"/>
  <c r="L347" i="4"/>
  <c r="M347" i="4"/>
  <c r="L353" i="4"/>
  <c r="M353" i="4" s="1"/>
  <c r="L354" i="4"/>
  <c r="M354" i="4" s="1"/>
  <c r="L360" i="4"/>
  <c r="M360" i="4" s="1"/>
  <c r="L361" i="4"/>
  <c r="M361" i="4" s="1"/>
  <c r="L362" i="4"/>
  <c r="M362" i="4" s="1"/>
  <c r="L363" i="4"/>
  <c r="M363" i="4" s="1"/>
  <c r="L364" i="4"/>
  <c r="L366" i="4"/>
  <c r="M366" i="4" s="1"/>
  <c r="L367" i="4"/>
  <c r="M367" i="4" s="1"/>
  <c r="L368" i="4"/>
  <c r="M368" i="4" s="1"/>
  <c r="L371" i="4"/>
  <c r="M371" i="4" s="1"/>
  <c r="L372" i="4"/>
  <c r="M372" i="4" s="1"/>
  <c r="L378" i="4"/>
  <c r="M378" i="4" s="1"/>
  <c r="L379" i="4"/>
  <c r="M379" i="4"/>
  <c r="L385" i="4"/>
  <c r="M385" i="4" s="1"/>
  <c r="L386" i="4"/>
  <c r="M386" i="4" s="1"/>
  <c r="L391" i="4"/>
  <c r="M391" i="4" s="1"/>
  <c r="L392" i="4"/>
  <c r="M392" i="4" s="1"/>
  <c r="L393" i="4"/>
  <c r="M393" i="4" s="1"/>
  <c r="L394" i="4"/>
  <c r="M394" i="4"/>
  <c r="L395" i="4"/>
  <c r="M395" i="4" s="1"/>
  <c r="L398" i="4"/>
  <c r="M398" i="4" s="1"/>
  <c r="L399" i="4"/>
  <c r="M399" i="4" s="1"/>
  <c r="L400" i="4"/>
  <c r="M400" i="4" s="1"/>
  <c r="L401" i="4"/>
  <c r="M401" i="4" s="1"/>
  <c r="L402" i="4"/>
  <c r="M402" i="4" s="1"/>
  <c r="L403" i="4"/>
  <c r="M403" i="4" s="1"/>
  <c r="L404" i="4"/>
  <c r="L406" i="4"/>
  <c r="M406" i="4" s="1"/>
  <c r="L407" i="4"/>
  <c r="M407" i="4" s="1"/>
  <c r="L413" i="4"/>
  <c r="M413" i="4"/>
  <c r="L414" i="4"/>
  <c r="M414" i="4" s="1"/>
  <c r="L420" i="4"/>
  <c r="M420" i="4" s="1"/>
  <c r="L421" i="4"/>
  <c r="M421" i="4" s="1"/>
  <c r="L428" i="4"/>
  <c r="M428" i="4" s="1"/>
  <c r="L429" i="4"/>
  <c r="M429" i="4" s="1"/>
  <c r="L434" i="4"/>
  <c r="M434" i="4" s="1"/>
  <c r="I2" i="4"/>
  <c r="I5" i="4"/>
  <c r="I6" i="4"/>
  <c r="I12" i="4"/>
  <c r="I13" i="4"/>
  <c r="I19" i="4"/>
  <c r="I20" i="4"/>
  <c r="I26" i="4"/>
  <c r="I27" i="4"/>
  <c r="I32" i="4"/>
  <c r="I33" i="4"/>
  <c r="I34" i="4"/>
  <c r="I35" i="4"/>
  <c r="I40" i="4"/>
  <c r="I41" i="4"/>
  <c r="I49" i="4"/>
  <c r="I50" i="4"/>
  <c r="I51" i="4"/>
  <c r="I52" i="4"/>
  <c r="I53" i="4"/>
  <c r="I54" i="4"/>
  <c r="I59" i="4"/>
  <c r="I60" i="4"/>
  <c r="I66" i="4"/>
  <c r="I67" i="4"/>
  <c r="I73" i="4"/>
  <c r="I74" i="4"/>
  <c r="I81" i="4"/>
  <c r="I82" i="4"/>
  <c r="I83" i="4"/>
  <c r="I84" i="4"/>
  <c r="I88" i="4"/>
  <c r="I91" i="4"/>
  <c r="I92" i="4"/>
  <c r="I98" i="4"/>
  <c r="I99" i="4"/>
  <c r="I105" i="4"/>
  <c r="I106" i="4"/>
  <c r="I112" i="4"/>
  <c r="I113" i="4"/>
  <c r="I118" i="4"/>
  <c r="I119" i="4"/>
  <c r="I120" i="4"/>
  <c r="I121" i="4"/>
  <c r="I122" i="4"/>
  <c r="I123" i="4"/>
  <c r="I124" i="4"/>
  <c r="I125" i="4"/>
  <c r="I131" i="4"/>
  <c r="I132" i="4"/>
  <c r="I138" i="4"/>
  <c r="I139" i="4"/>
  <c r="I145" i="4"/>
  <c r="I146" i="4"/>
  <c r="I151" i="4"/>
  <c r="I152" i="4"/>
  <c r="I153" i="4"/>
  <c r="I154" i="4"/>
  <c r="I155" i="4"/>
  <c r="I156" i="4"/>
  <c r="I157" i="4"/>
  <c r="I158" i="4"/>
  <c r="I163" i="4"/>
  <c r="I164" i="4"/>
  <c r="I170" i="4"/>
  <c r="I171" i="4"/>
  <c r="I177" i="4"/>
  <c r="I178" i="4"/>
  <c r="I183" i="4"/>
  <c r="I184" i="4"/>
  <c r="I185" i="4"/>
  <c r="I186" i="4"/>
  <c r="I187" i="4"/>
  <c r="I188" i="4"/>
  <c r="I189" i="4"/>
  <c r="I190" i="4"/>
  <c r="I191" i="4"/>
  <c r="I192" i="4"/>
  <c r="I193" i="4"/>
  <c r="I194" i="4"/>
  <c r="I195" i="4"/>
  <c r="I196" i="4"/>
  <c r="I202" i="4"/>
  <c r="I203" i="4"/>
  <c r="I209" i="4"/>
  <c r="I210" i="4"/>
  <c r="I215" i="4"/>
  <c r="I216" i="4"/>
  <c r="I217" i="4"/>
  <c r="I222" i="4"/>
  <c r="I223" i="4"/>
  <c r="I224" i="4"/>
  <c r="I225" i="4"/>
  <c r="I226" i="4"/>
  <c r="I227" i="4"/>
  <c r="I228" i="4"/>
  <c r="I229" i="4"/>
  <c r="I235" i="4"/>
  <c r="I236" i="4"/>
  <c r="I242" i="4"/>
  <c r="I243" i="4"/>
  <c r="I249" i="4"/>
  <c r="I250" i="4"/>
  <c r="I256" i="4"/>
  <c r="I257" i="4"/>
  <c r="I258" i="4"/>
  <c r="I259" i="4"/>
  <c r="I260" i="4"/>
  <c r="I261" i="4"/>
  <c r="I262" i="4"/>
  <c r="I263" i="4"/>
  <c r="I267" i="4"/>
  <c r="I268" i="4"/>
  <c r="I274" i="4"/>
  <c r="I275" i="4"/>
  <c r="I281" i="4"/>
  <c r="I282" i="4"/>
  <c r="I288" i="4"/>
  <c r="I289" i="4"/>
  <c r="I290" i="4"/>
  <c r="I294" i="4"/>
  <c r="I295" i="4"/>
  <c r="I296" i="4"/>
  <c r="I297" i="4"/>
  <c r="I298" i="4"/>
  <c r="I299" i="4"/>
  <c r="I300" i="4"/>
  <c r="I301" i="4"/>
  <c r="I307" i="4"/>
  <c r="I308" i="4"/>
  <c r="I314" i="4"/>
  <c r="I315" i="4"/>
  <c r="I320" i="4"/>
  <c r="I321" i="4"/>
  <c r="I322" i="4"/>
  <c r="I323" i="4"/>
  <c r="I324" i="4"/>
  <c r="I327" i="4"/>
  <c r="I328" i="4"/>
  <c r="I329" i="4"/>
  <c r="I330" i="4"/>
  <c r="I331" i="4"/>
  <c r="I332" i="4"/>
  <c r="I333" i="4"/>
  <c r="I334" i="4"/>
  <c r="I339" i="4"/>
  <c r="I340" i="4"/>
  <c r="I346" i="4"/>
  <c r="I347" i="4"/>
  <c r="I353" i="4"/>
  <c r="I354" i="4"/>
  <c r="I360" i="4"/>
  <c r="I361" i="4"/>
  <c r="I362" i="4"/>
  <c r="I363" i="4"/>
  <c r="I368" i="4"/>
  <c r="I371" i="4"/>
  <c r="I372" i="4"/>
  <c r="I378" i="4"/>
  <c r="I379" i="4"/>
  <c r="I385" i="4"/>
  <c r="I386" i="4"/>
  <c r="I391" i="4"/>
  <c r="I392" i="4"/>
  <c r="I393" i="4"/>
  <c r="I394" i="4"/>
  <c r="I395" i="4"/>
  <c r="I400" i="4"/>
  <c r="I401" i="4"/>
  <c r="I402" i="4"/>
  <c r="I403" i="4"/>
  <c r="I406" i="4"/>
  <c r="I407" i="4"/>
  <c r="I413" i="4"/>
  <c r="I414" i="4"/>
  <c r="I420" i="4"/>
  <c r="I421" i="4"/>
  <c r="I428" i="4"/>
  <c r="I429" i="4"/>
  <c r="I434" i="4"/>
  <c r="I435" i="4"/>
  <c r="I436" i="4"/>
  <c r="I437" i="4"/>
  <c r="I438" i="4"/>
  <c r="E230" i="4"/>
  <c r="E231" i="4"/>
  <c r="E232" i="4" s="1"/>
  <c r="V5" i="4"/>
  <c r="V24" i="4" s="1"/>
  <c r="G439" i="4"/>
  <c r="C439" i="4" s="1"/>
  <c r="B439" i="4" s="1"/>
  <c r="G440" i="4"/>
  <c r="G441" i="4"/>
  <c r="C441" i="4" s="1"/>
  <c r="B441" i="4" s="1"/>
  <c r="C329" i="4"/>
  <c r="B329" i="4" s="1"/>
  <c r="J329" i="4"/>
  <c r="G79" i="4"/>
  <c r="L80" i="4" s="1"/>
  <c r="M80" i="4" s="1"/>
  <c r="J79" i="4"/>
  <c r="G86" i="4"/>
  <c r="F86" i="4"/>
  <c r="J86" i="4"/>
  <c r="C52" i="4"/>
  <c r="B52" i="4" s="1"/>
  <c r="J52" i="4"/>
  <c r="G47" i="4"/>
  <c r="G46" i="4"/>
  <c r="E7" i="4"/>
  <c r="E14" i="4"/>
  <c r="E21" i="4"/>
  <c r="E28" i="4"/>
  <c r="E29" i="4" s="1"/>
  <c r="E30" i="4" s="1"/>
  <c r="E36" i="4"/>
  <c r="E42" i="4"/>
  <c r="E43" i="4" s="1"/>
  <c r="E55" i="4"/>
  <c r="E56" i="4" s="1"/>
  <c r="E57" i="4"/>
  <c r="E61" i="4"/>
  <c r="E68" i="4"/>
  <c r="E69" i="4" s="1"/>
  <c r="E75" i="4"/>
  <c r="E85" i="4"/>
  <c r="E89" i="4"/>
  <c r="E93" i="4"/>
  <c r="E100" i="4"/>
  <c r="E101" i="4"/>
  <c r="E102" i="4" s="1"/>
  <c r="E3" i="4"/>
  <c r="R4" i="4"/>
  <c r="G7" i="3"/>
  <c r="W23" i="4"/>
  <c r="X23" i="4" s="1"/>
  <c r="V23" i="4"/>
  <c r="T24" i="4"/>
  <c r="T25" i="4"/>
  <c r="T26" i="4"/>
  <c r="T27" i="4"/>
  <c r="T28" i="4"/>
  <c r="T29" i="4"/>
  <c r="T30" i="4"/>
  <c r="T31" i="4"/>
  <c r="T32" i="4"/>
  <c r="T33" i="4"/>
  <c r="T34" i="4"/>
  <c r="T23" i="4"/>
  <c r="G3" i="4"/>
  <c r="F3" i="4"/>
  <c r="J3" i="4"/>
  <c r="C4" i="4"/>
  <c r="B4" i="4" s="1"/>
  <c r="J4" i="4"/>
  <c r="J5" i="4"/>
  <c r="C5" i="4"/>
  <c r="J6" i="4"/>
  <c r="G7" i="4"/>
  <c r="F7" i="4"/>
  <c r="J7" i="4"/>
  <c r="C6" i="4"/>
  <c r="B6" i="4"/>
  <c r="G8" i="4"/>
  <c r="J8" i="4"/>
  <c r="G9" i="4"/>
  <c r="F9" i="4" s="1"/>
  <c r="J9" i="4"/>
  <c r="G10" i="4"/>
  <c r="F10" i="4" s="1"/>
  <c r="J10" i="4"/>
  <c r="J11" i="4"/>
  <c r="J12" i="4"/>
  <c r="C11" i="4"/>
  <c r="B11" i="4"/>
  <c r="J13" i="4"/>
  <c r="C12" i="4"/>
  <c r="B12" i="4" s="1"/>
  <c r="G14" i="4"/>
  <c r="J14" i="4"/>
  <c r="C13" i="4"/>
  <c r="B13" i="4"/>
  <c r="G15" i="4"/>
  <c r="J15" i="4"/>
  <c r="G16" i="4"/>
  <c r="F16" i="4" s="1"/>
  <c r="J16" i="4"/>
  <c r="G17" i="4"/>
  <c r="C17" i="4" s="1"/>
  <c r="B17" i="4" s="1"/>
  <c r="J17" i="4"/>
  <c r="J18" i="4"/>
  <c r="J19" i="4"/>
  <c r="C18" i="4"/>
  <c r="B18" i="4"/>
  <c r="J20" i="4"/>
  <c r="C19" i="4"/>
  <c r="B19" i="4"/>
  <c r="G21" i="4"/>
  <c r="J21" i="4"/>
  <c r="C20" i="4"/>
  <c r="B20" i="4" s="1"/>
  <c r="G22" i="4"/>
  <c r="L22" i="4" s="1"/>
  <c r="J22" i="4"/>
  <c r="G23" i="4"/>
  <c r="J23" i="4"/>
  <c r="G24" i="4"/>
  <c r="F24" i="4" s="1"/>
  <c r="J24" i="4"/>
  <c r="J25" i="4"/>
  <c r="J26" i="4"/>
  <c r="C25" i="4"/>
  <c r="B25" i="4" s="1"/>
  <c r="J27" i="4"/>
  <c r="C26" i="4"/>
  <c r="B26" i="4"/>
  <c r="C27" i="4"/>
  <c r="B27" i="4"/>
  <c r="G28" i="4"/>
  <c r="J28" i="4"/>
  <c r="G29" i="4"/>
  <c r="J29" i="4"/>
  <c r="G30" i="4"/>
  <c r="J30" i="4"/>
  <c r="J31" i="4"/>
  <c r="C31" i="4"/>
  <c r="B31" i="4"/>
  <c r="J32" i="4"/>
  <c r="C32" i="4"/>
  <c r="B32" i="4" s="1"/>
  <c r="J33" i="4"/>
  <c r="C33" i="4"/>
  <c r="B33" i="4"/>
  <c r="J34" i="4"/>
  <c r="J35" i="4"/>
  <c r="C34" i="4"/>
  <c r="B34" i="4" s="1"/>
  <c r="G36" i="4"/>
  <c r="L36" i="4" s="1"/>
  <c r="J36" i="4"/>
  <c r="C35" i="4"/>
  <c r="B35" i="4" s="1"/>
  <c r="G37" i="4"/>
  <c r="J37" i="4"/>
  <c r="G38" i="4"/>
  <c r="J38" i="4"/>
  <c r="J39" i="4"/>
  <c r="C39" i="4"/>
  <c r="B39" i="4" s="1"/>
  <c r="J40" i="4"/>
  <c r="C40" i="4"/>
  <c r="B40" i="4" s="1"/>
  <c r="J41" i="4"/>
  <c r="G42" i="4"/>
  <c r="F42" i="4" s="1"/>
  <c r="J42" i="4"/>
  <c r="C41" i="4"/>
  <c r="B41" i="4" s="1"/>
  <c r="G43" i="4"/>
  <c r="J43" i="4"/>
  <c r="G44" i="4"/>
  <c r="J44" i="4"/>
  <c r="G45" i="4"/>
  <c r="F45" i="4" s="1"/>
  <c r="J45" i="4"/>
  <c r="J48" i="4"/>
  <c r="J49" i="4"/>
  <c r="C48" i="4"/>
  <c r="B48" i="4" s="1"/>
  <c r="J50" i="4"/>
  <c r="C49" i="4"/>
  <c r="B49" i="4"/>
  <c r="J51" i="4"/>
  <c r="C50" i="4"/>
  <c r="B50" i="4"/>
  <c r="J55" i="4"/>
  <c r="G55" i="4"/>
  <c r="C51" i="4"/>
  <c r="B51" i="4" s="1"/>
  <c r="J56" i="4"/>
  <c r="G56" i="4"/>
  <c r="J57" i="4"/>
  <c r="G57" i="4"/>
  <c r="J58" i="4"/>
  <c r="C58" i="4"/>
  <c r="B58" i="4" s="1"/>
  <c r="J59" i="4"/>
  <c r="C59" i="4"/>
  <c r="B59" i="4"/>
  <c r="J60" i="4"/>
  <c r="C60" i="4"/>
  <c r="B60" i="4" s="1"/>
  <c r="J61" i="4"/>
  <c r="G61" i="4"/>
  <c r="L61" i="4" s="1"/>
  <c r="J62" i="4"/>
  <c r="G62" i="4"/>
  <c r="C62" i="4" s="1"/>
  <c r="B62" i="4" s="1"/>
  <c r="J63" i="4"/>
  <c r="G63" i="4"/>
  <c r="J64" i="4"/>
  <c r="G64" i="4"/>
  <c r="C64" i="4" s="1"/>
  <c r="B64" i="4" s="1"/>
  <c r="J65" i="4"/>
  <c r="C65" i="4"/>
  <c r="B65" i="4"/>
  <c r="J66" i="4"/>
  <c r="C66" i="4"/>
  <c r="B66" i="4" s="1"/>
  <c r="J67" i="4"/>
  <c r="J68" i="4"/>
  <c r="G68" i="4"/>
  <c r="C67" i="4"/>
  <c r="B67" i="4" s="1"/>
  <c r="J69" i="4"/>
  <c r="G69" i="4"/>
  <c r="F69" i="4" s="1"/>
  <c r="J70" i="4"/>
  <c r="G70" i="4"/>
  <c r="J71" i="4"/>
  <c r="G71" i="4"/>
  <c r="C71" i="4" s="1"/>
  <c r="B71" i="4" s="1"/>
  <c r="J72" i="4"/>
  <c r="C72" i="4"/>
  <c r="B72" i="4" s="1"/>
  <c r="J73" i="4"/>
  <c r="C73" i="4"/>
  <c r="B73" i="4" s="1"/>
  <c r="J74" i="4"/>
  <c r="C74" i="4"/>
  <c r="B74" i="4"/>
  <c r="J75" i="4"/>
  <c r="G75" i="4"/>
  <c r="C75" i="4" s="1"/>
  <c r="B75" i="4"/>
  <c r="J76" i="4"/>
  <c r="G76" i="4"/>
  <c r="F76" i="4"/>
  <c r="J77" i="4"/>
  <c r="G77" i="4"/>
  <c r="J78" i="4"/>
  <c r="G78" i="4"/>
  <c r="J80" i="4"/>
  <c r="C80" i="4"/>
  <c r="B80" i="4"/>
  <c r="J81" i="4"/>
  <c r="C81" i="4"/>
  <c r="B81" i="4" s="1"/>
  <c r="J82" i="4"/>
  <c r="C82" i="4"/>
  <c r="B82" i="4" s="1"/>
  <c r="J85" i="4"/>
  <c r="G85" i="4"/>
  <c r="L85" i="4"/>
  <c r="M85" i="4" s="1"/>
  <c r="J89" i="4"/>
  <c r="G89" i="4"/>
  <c r="J90" i="4"/>
  <c r="J91" i="4"/>
  <c r="C90" i="4"/>
  <c r="B90" i="4"/>
  <c r="C91" i="4"/>
  <c r="B91" i="4"/>
  <c r="J92" i="4"/>
  <c r="C92" i="4"/>
  <c r="B92" i="4" s="1"/>
  <c r="J93" i="4"/>
  <c r="G93" i="4"/>
  <c r="C93" i="4" s="1"/>
  <c r="B93" i="4" s="1"/>
  <c r="J94" i="4"/>
  <c r="G94" i="4"/>
  <c r="F94" i="4" s="1"/>
  <c r="J95" i="4"/>
  <c r="G95" i="4"/>
  <c r="J96" i="4"/>
  <c r="G96" i="4"/>
  <c r="C96" i="4" s="1"/>
  <c r="B96" i="4" s="1"/>
  <c r="J97" i="4"/>
  <c r="C97" i="4"/>
  <c r="B97" i="4" s="1"/>
  <c r="J98" i="4"/>
  <c r="C98" i="4"/>
  <c r="B98" i="4"/>
  <c r="J99" i="4"/>
  <c r="G100" i="4"/>
  <c r="J100" i="4"/>
  <c r="C99" i="4"/>
  <c r="B99" i="4" s="1"/>
  <c r="G101" i="4"/>
  <c r="J101" i="4"/>
  <c r="G102" i="4"/>
  <c r="J102" i="4"/>
  <c r="G103" i="4"/>
  <c r="J103" i="4"/>
  <c r="J104" i="4"/>
  <c r="J105" i="4"/>
  <c r="C104" i="4"/>
  <c r="B104" i="4" s="1"/>
  <c r="J106" i="4"/>
  <c r="C105" i="4"/>
  <c r="B105" i="4" s="1"/>
  <c r="C106" i="4"/>
  <c r="B106" i="4" s="1"/>
  <c r="G107" i="4"/>
  <c r="C107" i="4" s="1"/>
  <c r="B107" i="4" s="1"/>
  <c r="J107" i="4"/>
  <c r="G108" i="4"/>
  <c r="F108" i="4" s="1"/>
  <c r="J108" i="4"/>
  <c r="G109" i="4"/>
  <c r="J109" i="4"/>
  <c r="G110" i="4"/>
  <c r="J110" i="4"/>
  <c r="J111" i="4"/>
  <c r="C111" i="4"/>
  <c r="B111" i="4" s="1"/>
  <c r="J112" i="4"/>
  <c r="C112" i="4"/>
  <c r="B112" i="4" s="1"/>
  <c r="J113" i="4"/>
  <c r="G114" i="4"/>
  <c r="J114" i="4"/>
  <c r="C113" i="4"/>
  <c r="B113" i="4"/>
  <c r="G115" i="4"/>
  <c r="F115" i="4"/>
  <c r="C115" i="4"/>
  <c r="B115" i="4" s="1"/>
  <c r="J115" i="4"/>
  <c r="G116" i="4"/>
  <c r="J116" i="4"/>
  <c r="J120" i="4"/>
  <c r="C120" i="4"/>
  <c r="B120" i="4" s="1"/>
  <c r="G126" i="4"/>
  <c r="L126" i="4" s="1"/>
  <c r="J126" i="4"/>
  <c r="G127" i="4"/>
  <c r="J127" i="4"/>
  <c r="G128" i="4"/>
  <c r="J128" i="4"/>
  <c r="G129" i="4"/>
  <c r="J129" i="4"/>
  <c r="J130" i="4"/>
  <c r="J131" i="4"/>
  <c r="C130" i="4"/>
  <c r="B130" i="4" s="1"/>
  <c r="J132" i="4"/>
  <c r="C131" i="4"/>
  <c r="B131" i="4" s="1"/>
  <c r="G133" i="4"/>
  <c r="J133" i="4"/>
  <c r="C132" i="4"/>
  <c r="B132" i="4" s="1"/>
  <c r="G134" i="4"/>
  <c r="J134" i="4"/>
  <c r="G135" i="4"/>
  <c r="J135" i="4"/>
  <c r="G136" i="4"/>
  <c r="C136" i="4" s="1"/>
  <c r="B136" i="4" s="1"/>
  <c r="J136" i="4"/>
  <c r="J137" i="4"/>
  <c r="J138" i="4"/>
  <c r="J139" i="4"/>
  <c r="G140" i="4"/>
  <c r="J140" i="4"/>
  <c r="G141" i="4"/>
  <c r="J141" i="4"/>
  <c r="G142" i="4"/>
  <c r="J142" i="4"/>
  <c r="G143" i="4"/>
  <c r="C143" i="4" s="1"/>
  <c r="B143" i="4" s="1"/>
  <c r="J143" i="4"/>
  <c r="C144" i="4"/>
  <c r="B144" i="4"/>
  <c r="J144" i="4"/>
  <c r="C145" i="4"/>
  <c r="B145" i="4" s="1"/>
  <c r="J145" i="4"/>
  <c r="J146" i="4"/>
  <c r="G147" i="4"/>
  <c r="J147" i="4"/>
  <c r="G148" i="4"/>
  <c r="C148" i="4" s="1"/>
  <c r="B148" i="4" s="1"/>
  <c r="J148" i="4"/>
  <c r="G149" i="4"/>
  <c r="C149" i="4" s="1"/>
  <c r="B149" i="4" s="1"/>
  <c r="J149" i="4"/>
  <c r="C152" i="4"/>
  <c r="B152" i="4"/>
  <c r="J152" i="4"/>
  <c r="G159" i="4"/>
  <c r="J159" i="4"/>
  <c r="G160" i="4"/>
  <c r="J160" i="4"/>
  <c r="G161" i="4"/>
  <c r="J161" i="4"/>
  <c r="J162" i="4"/>
  <c r="C163" i="4"/>
  <c r="B163" i="4" s="1"/>
  <c r="J163" i="4"/>
  <c r="C164" i="4"/>
  <c r="B164" i="4"/>
  <c r="J164" i="4"/>
  <c r="G165" i="4"/>
  <c r="J165" i="4"/>
  <c r="G166" i="4"/>
  <c r="J166" i="4"/>
  <c r="G167" i="4"/>
  <c r="J167" i="4"/>
  <c r="G168" i="4"/>
  <c r="F168" i="4" s="1"/>
  <c r="J168" i="4"/>
  <c r="J169" i="4"/>
  <c r="J170" i="4"/>
  <c r="J171" i="4"/>
  <c r="G172" i="4"/>
  <c r="F172" i="4"/>
  <c r="J172" i="4"/>
  <c r="G173" i="4"/>
  <c r="J173" i="4"/>
  <c r="G174" i="4"/>
  <c r="J174" i="4"/>
  <c r="G175" i="4"/>
  <c r="J175" i="4"/>
  <c r="J176" i="4"/>
  <c r="J177" i="4"/>
  <c r="J178" i="4"/>
  <c r="G179" i="4"/>
  <c r="J179" i="4"/>
  <c r="G180" i="4"/>
  <c r="F180" i="4" s="1"/>
  <c r="J180" i="4"/>
  <c r="G181" i="4"/>
  <c r="J181" i="4"/>
  <c r="J183" i="4"/>
  <c r="J184" i="4"/>
  <c r="J185" i="4"/>
  <c r="J186" i="4"/>
  <c r="J194" i="4"/>
  <c r="J195" i="4"/>
  <c r="C196" i="4"/>
  <c r="B196" i="4" s="1"/>
  <c r="J196" i="4"/>
  <c r="G197" i="4"/>
  <c r="L197" i="4" s="1"/>
  <c r="J197" i="4"/>
  <c r="G198" i="4"/>
  <c r="C198" i="4" s="1"/>
  <c r="B198" i="4" s="1"/>
  <c r="J198" i="4"/>
  <c r="G199" i="4"/>
  <c r="C199" i="4"/>
  <c r="B199" i="4" s="1"/>
  <c r="J199" i="4"/>
  <c r="G200" i="4"/>
  <c r="J200" i="4"/>
  <c r="J201" i="4"/>
  <c r="J202" i="4"/>
  <c r="J203" i="4"/>
  <c r="G204" i="4"/>
  <c r="L204" i="4" s="1"/>
  <c r="J204" i="4"/>
  <c r="G205" i="4"/>
  <c r="F205" i="4" s="1"/>
  <c r="J205" i="4"/>
  <c r="G206" i="4"/>
  <c r="C206" i="4" s="1"/>
  <c r="B206" i="4" s="1"/>
  <c r="J206" i="4"/>
  <c r="G207" i="4"/>
  <c r="J207" i="4"/>
  <c r="C208" i="4"/>
  <c r="B208" i="4" s="1"/>
  <c r="J208" i="4"/>
  <c r="C209" i="4"/>
  <c r="B209" i="4" s="1"/>
  <c r="J209" i="4"/>
  <c r="J210" i="4"/>
  <c r="G211" i="4"/>
  <c r="F211" i="4" s="1"/>
  <c r="J211" i="4"/>
  <c r="G212" i="4"/>
  <c r="J212" i="4"/>
  <c r="G213" i="4"/>
  <c r="J213" i="4"/>
  <c r="J214" i="4"/>
  <c r="J215" i="4"/>
  <c r="J216" i="4"/>
  <c r="J217" i="4"/>
  <c r="G218" i="4"/>
  <c r="J218" i="4"/>
  <c r="G219" i="4"/>
  <c r="J219" i="4"/>
  <c r="G220" i="4"/>
  <c r="J220" i="4"/>
  <c r="J224" i="4"/>
  <c r="C225" i="4"/>
  <c r="B225" i="4"/>
  <c r="J225" i="4"/>
  <c r="G230" i="4"/>
  <c r="F230" i="4" s="1"/>
  <c r="J230" i="4"/>
  <c r="G231" i="4"/>
  <c r="J231" i="4"/>
  <c r="G232" i="4"/>
  <c r="F232" i="4"/>
  <c r="J232" i="4"/>
  <c r="G233" i="4"/>
  <c r="J233" i="4"/>
  <c r="J234" i="4"/>
  <c r="J235" i="4"/>
  <c r="J236" i="4"/>
  <c r="G237" i="4"/>
  <c r="J237" i="4"/>
  <c r="G238" i="4"/>
  <c r="F238" i="4" s="1"/>
  <c r="J238" i="4"/>
  <c r="G239" i="4"/>
  <c r="J239" i="4"/>
  <c r="G240" i="4"/>
  <c r="J240" i="4"/>
  <c r="J241" i="4"/>
  <c r="J242" i="4"/>
  <c r="J243" i="4"/>
  <c r="G244" i="4"/>
  <c r="J244" i="4"/>
  <c r="G245" i="4"/>
  <c r="C245" i="4" s="1"/>
  <c r="B245" i="4" s="1"/>
  <c r="J245" i="4"/>
  <c r="G246" i="4"/>
  <c r="J246" i="4"/>
  <c r="G247" i="4"/>
  <c r="J247" i="4"/>
  <c r="C248" i="4"/>
  <c r="B248" i="4"/>
  <c r="J248" i="4"/>
  <c r="J249" i="4"/>
  <c r="J250" i="4"/>
  <c r="G251" i="4"/>
  <c r="C251" i="4" s="1"/>
  <c r="J251" i="4"/>
  <c r="G252" i="4"/>
  <c r="J252" i="4"/>
  <c r="G253" i="4"/>
  <c r="C253" i="4" s="1"/>
  <c r="B253" i="4" s="1"/>
  <c r="J253" i="4"/>
  <c r="J256" i="4"/>
  <c r="J259" i="4"/>
  <c r="G264" i="4"/>
  <c r="I264" i="4" s="1"/>
  <c r="J264" i="4"/>
  <c r="G265" i="4"/>
  <c r="F265" i="4" s="1"/>
  <c r="C265" i="4"/>
  <c r="B265" i="4" s="1"/>
  <c r="J265" i="4"/>
  <c r="C266" i="4"/>
  <c r="B266" i="4"/>
  <c r="J266" i="4"/>
  <c r="C267" i="4"/>
  <c r="B267" i="4" s="1"/>
  <c r="J267" i="4"/>
  <c r="C268" i="4"/>
  <c r="B268" i="4" s="1"/>
  <c r="J268" i="4"/>
  <c r="G269" i="4"/>
  <c r="C269" i="4"/>
  <c r="B269" i="4"/>
  <c r="J269" i="4"/>
  <c r="G270" i="4"/>
  <c r="F270" i="4" s="1"/>
  <c r="J270" i="4"/>
  <c r="G271" i="4"/>
  <c r="F271" i="4" s="1"/>
  <c r="J271" i="4"/>
  <c r="G272" i="4"/>
  <c r="F272" i="4"/>
  <c r="J272" i="4"/>
  <c r="C273" i="4"/>
  <c r="B273" i="4" s="1"/>
  <c r="J273" i="4"/>
  <c r="J274" i="4"/>
  <c r="C275" i="4"/>
  <c r="B275" i="4"/>
  <c r="J275" i="4"/>
  <c r="G276" i="4"/>
  <c r="J276" i="4"/>
  <c r="G277" i="4"/>
  <c r="J277" i="4"/>
  <c r="G278" i="4"/>
  <c r="J278" i="4"/>
  <c r="G279" i="4"/>
  <c r="F279" i="4" s="1"/>
  <c r="J279" i="4"/>
  <c r="C280" i="4"/>
  <c r="B280" i="4" s="1"/>
  <c r="J280" i="4"/>
  <c r="J281" i="4"/>
  <c r="J282" i="4"/>
  <c r="G283" i="4"/>
  <c r="F283" i="4" s="1"/>
  <c r="C283" i="4"/>
  <c r="B283" i="4" s="1"/>
  <c r="J283" i="4"/>
  <c r="G284" i="4"/>
  <c r="J284" i="4"/>
  <c r="G285" i="4"/>
  <c r="J285" i="4"/>
  <c r="G286" i="4"/>
  <c r="C286" i="4" s="1"/>
  <c r="B286" i="4" s="1"/>
  <c r="J286" i="4"/>
  <c r="C287" i="4"/>
  <c r="B287" i="4" s="1"/>
  <c r="J287" i="4"/>
  <c r="J288" i="4"/>
  <c r="G291" i="4"/>
  <c r="J291" i="4"/>
  <c r="G292" i="4"/>
  <c r="J292" i="4"/>
  <c r="J299" i="4"/>
  <c r="C300" i="4"/>
  <c r="B300" i="4" s="1"/>
  <c r="J300" i="4"/>
  <c r="J301" i="4"/>
  <c r="G302" i="4"/>
  <c r="L302" i="4" s="1"/>
  <c r="J302" i="4"/>
  <c r="G303" i="4"/>
  <c r="J303" i="4"/>
  <c r="G304" i="4"/>
  <c r="J304" i="4"/>
  <c r="G305" i="4"/>
  <c r="J305" i="4"/>
  <c r="J306" i="4"/>
  <c r="J307" i="4"/>
  <c r="C308" i="4"/>
  <c r="B308" i="4" s="1"/>
  <c r="J308" i="4"/>
  <c r="G309" i="4"/>
  <c r="J309" i="4"/>
  <c r="G310" i="4"/>
  <c r="J310" i="4"/>
  <c r="G311" i="4"/>
  <c r="F311" i="4"/>
  <c r="J311" i="4"/>
  <c r="G312" i="4"/>
  <c r="J312" i="4"/>
  <c r="J313" i="4"/>
  <c r="C314" i="4"/>
  <c r="B314" i="4"/>
  <c r="J314" i="4"/>
  <c r="C315" i="4"/>
  <c r="B315" i="4"/>
  <c r="J315" i="4"/>
  <c r="G316" i="4"/>
  <c r="L316" i="4"/>
  <c r="J316" i="4"/>
  <c r="G317" i="4"/>
  <c r="J317" i="4"/>
  <c r="G318" i="4"/>
  <c r="C318" i="4" s="1"/>
  <c r="B318" i="4" s="1"/>
  <c r="J318" i="4"/>
  <c r="C319" i="4"/>
  <c r="B319" i="4"/>
  <c r="J319" i="4"/>
  <c r="C320" i="4"/>
  <c r="B320" i="4" s="1"/>
  <c r="J320" i="4"/>
  <c r="J321" i="4"/>
  <c r="C322" i="4"/>
  <c r="B322" i="4" s="1"/>
  <c r="J322" i="4"/>
  <c r="C323" i="4"/>
  <c r="B323" i="4" s="1"/>
  <c r="J323" i="4"/>
  <c r="C324" i="4"/>
  <c r="B324" i="4" s="1"/>
  <c r="J324" i="4"/>
  <c r="G325" i="4"/>
  <c r="J325" i="4"/>
  <c r="G335" i="4"/>
  <c r="C335" i="4" s="1"/>
  <c r="J335" i="4"/>
  <c r="G336" i="4"/>
  <c r="C336" i="4" s="1"/>
  <c r="B336" i="4"/>
  <c r="J336" i="4"/>
  <c r="G337" i="4"/>
  <c r="C337" i="4" s="1"/>
  <c r="J337" i="4"/>
  <c r="C338" i="4"/>
  <c r="B338" i="4" s="1"/>
  <c r="J338" i="4"/>
  <c r="J339" i="4"/>
  <c r="J340" i="4"/>
  <c r="G341" i="4"/>
  <c r="F341" i="4" s="1"/>
  <c r="J341" i="4"/>
  <c r="G342" i="4"/>
  <c r="J342" i="4"/>
  <c r="G343" i="4"/>
  <c r="J343" i="4"/>
  <c r="G344" i="4"/>
  <c r="C344" i="4" s="1"/>
  <c r="B344" i="4" s="1"/>
  <c r="J344" i="4"/>
  <c r="C345" i="4"/>
  <c r="B345" i="4"/>
  <c r="J345" i="4"/>
  <c r="J346" i="4"/>
  <c r="C347" i="4"/>
  <c r="B347" i="4" s="1"/>
  <c r="J347" i="4"/>
  <c r="G348" i="4"/>
  <c r="L348" i="4"/>
  <c r="J348" i="4"/>
  <c r="G349" i="4"/>
  <c r="J349" i="4"/>
  <c r="G350" i="4"/>
  <c r="C350" i="4" s="1"/>
  <c r="B350" i="4" s="1"/>
  <c r="J350" i="4"/>
  <c r="G351" i="4"/>
  <c r="C351" i="4" s="1"/>
  <c r="J351" i="4"/>
  <c r="J352" i="4"/>
  <c r="G355" i="4"/>
  <c r="J355" i="4"/>
  <c r="G356" i="4"/>
  <c r="C356" i="4" s="1"/>
  <c r="B356" i="4" s="1"/>
  <c r="J356" i="4"/>
  <c r="G357" i="4"/>
  <c r="J357" i="4"/>
  <c r="C360" i="4"/>
  <c r="B360" i="4" s="1"/>
  <c r="J360" i="4"/>
  <c r="J363" i="4"/>
  <c r="G369" i="4"/>
  <c r="J369" i="4"/>
  <c r="J370" i="4"/>
  <c r="J371" i="4"/>
  <c r="J372" i="4"/>
  <c r="G373" i="4"/>
  <c r="J373" i="4"/>
  <c r="G374" i="4"/>
  <c r="J374" i="4"/>
  <c r="G375" i="4"/>
  <c r="J375" i="4"/>
  <c r="G376" i="4"/>
  <c r="J376" i="4"/>
  <c r="C377" i="4"/>
  <c r="B377" i="4" s="1"/>
  <c r="J377" i="4"/>
  <c r="J378" i="4"/>
  <c r="J379" i="4"/>
  <c r="G380" i="4"/>
  <c r="F380" i="4" s="1"/>
  <c r="J380" i="4"/>
  <c r="G381" i="4"/>
  <c r="J381" i="4"/>
  <c r="G382" i="4"/>
  <c r="F382" i="4"/>
  <c r="J382" i="4"/>
  <c r="G383" i="4"/>
  <c r="C383" i="4" s="1"/>
  <c r="B383" i="4" s="1"/>
  <c r="J383" i="4"/>
  <c r="J384" i="4"/>
  <c r="J385" i="4"/>
  <c r="C386" i="4"/>
  <c r="B386" i="4" s="1"/>
  <c r="J386" i="4"/>
  <c r="G387" i="4"/>
  <c r="J387" i="4"/>
  <c r="G388" i="4"/>
  <c r="J388" i="4"/>
  <c r="G389" i="4"/>
  <c r="J389" i="4"/>
  <c r="C392" i="4"/>
  <c r="B392" i="4" s="1"/>
  <c r="J392" i="4"/>
  <c r="C395" i="4"/>
  <c r="B395" i="4" s="1"/>
  <c r="J395" i="4"/>
  <c r="G396" i="4"/>
  <c r="J396" i="4"/>
  <c r="J405" i="4"/>
  <c r="C406" i="4"/>
  <c r="B406" i="4"/>
  <c r="J406" i="4"/>
  <c r="J407" i="4"/>
  <c r="G408" i="4"/>
  <c r="L409" i="4" s="1"/>
  <c r="J408" i="4"/>
  <c r="G409" i="4"/>
  <c r="J409" i="4"/>
  <c r="G410" i="4"/>
  <c r="J410" i="4"/>
  <c r="G411" i="4"/>
  <c r="F411" i="4"/>
  <c r="J411" i="4"/>
  <c r="C412" i="4"/>
  <c r="B412" i="4" s="1"/>
  <c r="J412" i="4"/>
  <c r="J413" i="4"/>
  <c r="C414" i="4"/>
  <c r="B414" i="4" s="1"/>
  <c r="J414" i="4"/>
  <c r="G415" i="4"/>
  <c r="I415" i="4" s="1"/>
  <c r="J415" i="4"/>
  <c r="G416" i="4"/>
  <c r="J416" i="4"/>
  <c r="G417" i="4"/>
  <c r="C417" i="4" s="1"/>
  <c r="B417" i="4" s="1"/>
  <c r="J417" i="4"/>
  <c r="G418" i="4"/>
  <c r="C418" i="4" s="1"/>
  <c r="B418" i="4" s="1"/>
  <c r="J418" i="4"/>
  <c r="J419" i="4"/>
  <c r="G422" i="4"/>
  <c r="L422" i="4" s="1"/>
  <c r="M422" i="4" s="1"/>
  <c r="J422" i="4"/>
  <c r="G423" i="4"/>
  <c r="J423" i="4"/>
  <c r="G424" i="4"/>
  <c r="F424" i="4" s="1"/>
  <c r="J424" i="4"/>
  <c r="G425" i="4"/>
  <c r="J425" i="4"/>
  <c r="J426" i="4"/>
  <c r="J428" i="4"/>
  <c r="J429" i="4"/>
  <c r="G430" i="4"/>
  <c r="J430" i="4"/>
  <c r="G431" i="4"/>
  <c r="J431" i="4"/>
  <c r="J439" i="4"/>
  <c r="J440" i="4"/>
  <c r="J441" i="4"/>
  <c r="J442" i="4"/>
  <c r="J443" i="4"/>
  <c r="C443" i="4"/>
  <c r="B443" i="4" s="1"/>
  <c r="J444" i="4"/>
  <c r="C444" i="4"/>
  <c r="B444" i="4" s="1"/>
  <c r="J445" i="4"/>
  <c r="G445" i="4"/>
  <c r="J446" i="4"/>
  <c r="G446" i="4"/>
  <c r="C446" i="4" s="1"/>
  <c r="B446" i="4" s="1"/>
  <c r="J447" i="4"/>
  <c r="G447" i="4"/>
  <c r="C447" i="4" s="1"/>
  <c r="B447" i="4" s="1"/>
  <c r="J448" i="4"/>
  <c r="G448" i="4"/>
  <c r="J449" i="4"/>
  <c r="J450" i="4"/>
  <c r="J451" i="4"/>
  <c r="J452" i="4"/>
  <c r="G452" i="4"/>
  <c r="C452" i="4" s="1"/>
  <c r="B452" i="4" s="1"/>
  <c r="J453" i="4"/>
  <c r="G453" i="4"/>
  <c r="F453" i="4"/>
  <c r="J454" i="4"/>
  <c r="G454" i="4"/>
  <c r="J455" i="4"/>
  <c r="G455" i="4"/>
  <c r="J456" i="4"/>
  <c r="C456" i="4"/>
  <c r="B456" i="4" s="1"/>
  <c r="J457" i="4"/>
  <c r="C457" i="4"/>
  <c r="B457" i="4"/>
  <c r="J458" i="4"/>
  <c r="J459" i="4"/>
  <c r="G459" i="4"/>
  <c r="J460" i="4"/>
  <c r="G460" i="4"/>
  <c r="F460" i="4" s="1"/>
  <c r="J461" i="4"/>
  <c r="G461" i="4"/>
  <c r="F461" i="4" s="1"/>
  <c r="J466" i="4"/>
  <c r="J467" i="4"/>
  <c r="J472" i="4"/>
  <c r="G472" i="4"/>
  <c r="C472" i="4" s="1"/>
  <c r="B472" i="4"/>
  <c r="G473" i="4"/>
  <c r="J473" i="4"/>
  <c r="C474" i="4"/>
  <c r="B474" i="4" s="1"/>
  <c r="J474" i="4"/>
  <c r="J475" i="4"/>
  <c r="J476" i="4"/>
  <c r="C477" i="4"/>
  <c r="B477" i="4"/>
  <c r="J477" i="4"/>
  <c r="G478" i="4"/>
  <c r="J478" i="4"/>
  <c r="G479" i="4"/>
  <c r="C479" i="4" s="1"/>
  <c r="B479" i="4" s="1"/>
  <c r="J479" i="4"/>
  <c r="G480" i="4"/>
  <c r="J480" i="4"/>
  <c r="J481" i="4"/>
  <c r="J482" i="4"/>
  <c r="C483" i="4"/>
  <c r="B483" i="4" s="1"/>
  <c r="J483" i="4"/>
  <c r="G484" i="4"/>
  <c r="J484" i="4"/>
  <c r="G485" i="4"/>
  <c r="F485" i="4" s="1"/>
  <c r="J485" i="4"/>
  <c r="G486" i="4"/>
  <c r="C486" i="4" s="1"/>
  <c r="B486" i="4" s="1"/>
  <c r="J486" i="4"/>
  <c r="G487" i="4"/>
  <c r="J487" i="4"/>
  <c r="J488" i="4"/>
  <c r="J489" i="4"/>
  <c r="J490" i="4"/>
  <c r="G491" i="4"/>
  <c r="J491" i="4"/>
  <c r="G492" i="4"/>
  <c r="J492" i="4"/>
  <c r="G493" i="4"/>
  <c r="J493" i="4"/>
  <c r="G494" i="4"/>
  <c r="C494" i="4" s="1"/>
  <c r="B494" i="4" s="1"/>
  <c r="J494" i="4"/>
  <c r="C495" i="4"/>
  <c r="B495" i="4"/>
  <c r="J495" i="4"/>
  <c r="J496" i="4"/>
  <c r="G499" i="4"/>
  <c r="C499" i="4" s="1"/>
  <c r="B499" i="4" s="1"/>
  <c r="J499" i="4"/>
  <c r="G500" i="4"/>
  <c r="J500" i="4"/>
  <c r="J506" i="4"/>
  <c r="C507" i="4"/>
  <c r="B507" i="4"/>
  <c r="J507" i="4"/>
  <c r="J508" i="4"/>
  <c r="G509" i="4"/>
  <c r="C509" i="4" s="1"/>
  <c r="B509" i="4" s="1"/>
  <c r="J509" i="4"/>
  <c r="G510" i="4"/>
  <c r="C510" i="4"/>
  <c r="B510" i="4" s="1"/>
  <c r="J510" i="4"/>
  <c r="G511" i="4"/>
  <c r="C511" i="4" s="1"/>
  <c r="J511" i="4"/>
  <c r="G512" i="4"/>
  <c r="C512" i="4"/>
  <c r="B512" i="4" s="1"/>
  <c r="F512" i="4"/>
  <c r="J512" i="4"/>
  <c r="C513" i="4"/>
  <c r="B513" i="4" s="1"/>
  <c r="J513" i="4"/>
  <c r="J514" i="4"/>
  <c r="J515" i="4"/>
  <c r="G516" i="4"/>
  <c r="J516" i="4"/>
  <c r="G517" i="4"/>
  <c r="C517" i="4" s="1"/>
  <c r="B517" i="4" s="1"/>
  <c r="J517" i="4"/>
  <c r="G518" i="4"/>
  <c r="J518" i="4"/>
  <c r="G519" i="4"/>
  <c r="C519" i="4"/>
  <c r="B519" i="4" s="1"/>
  <c r="J519" i="4"/>
  <c r="J520" i="4"/>
  <c r="C521" i="4"/>
  <c r="B521" i="4" s="1"/>
  <c r="J521" i="4"/>
  <c r="C522" i="4"/>
  <c r="B522" i="4"/>
  <c r="J522" i="4"/>
  <c r="G523" i="4"/>
  <c r="F523" i="4" s="1"/>
  <c r="J523" i="4"/>
  <c r="G524" i="4"/>
  <c r="F524" i="4" s="1"/>
  <c r="J524" i="4"/>
  <c r="G525" i="4"/>
  <c r="J525" i="4"/>
  <c r="G526" i="4"/>
  <c r="J526" i="4"/>
  <c r="J527" i="4"/>
  <c r="J528" i="4"/>
  <c r="C529" i="4"/>
  <c r="B529" i="4" s="1"/>
  <c r="J529" i="4"/>
  <c r="G530" i="4"/>
  <c r="C530" i="4" s="1"/>
  <c r="B530" i="4" s="1"/>
  <c r="J530" i="4"/>
  <c r="G531" i="4"/>
  <c r="F531" i="4" s="1"/>
  <c r="J531" i="4"/>
  <c r="G532" i="4"/>
  <c r="C532" i="4" s="1"/>
  <c r="B532" i="4" s="1"/>
  <c r="J532" i="4"/>
  <c r="C536" i="4"/>
  <c r="B536" i="4"/>
  <c r="J536" i="4"/>
  <c r="J537" i="4"/>
  <c r="J538" i="4"/>
  <c r="G539" i="4"/>
  <c r="J539" i="4"/>
  <c r="G540" i="4"/>
  <c r="C540" i="4" s="1"/>
  <c r="B540" i="4" s="1"/>
  <c r="J540" i="4"/>
  <c r="G541" i="4"/>
  <c r="C541" i="4" s="1"/>
  <c r="B541" i="4" s="1"/>
  <c r="J541" i="4"/>
  <c r="G542" i="4"/>
  <c r="J542" i="4"/>
  <c r="J543" i="4"/>
  <c r="J544" i="4"/>
  <c r="J545" i="4"/>
  <c r="G546" i="4"/>
  <c r="J546" i="4"/>
  <c r="G547" i="4"/>
  <c r="F547" i="4"/>
  <c r="J547" i="4"/>
  <c r="G548" i="4"/>
  <c r="F548" i="4" s="1"/>
  <c r="J548" i="4"/>
  <c r="G549" i="4"/>
  <c r="F549" i="4"/>
  <c r="J549" i="4"/>
  <c r="J550" i="4"/>
  <c r="J551" i="4"/>
  <c r="J552" i="4"/>
  <c r="G553" i="4"/>
  <c r="F553" i="4" s="1"/>
  <c r="J553" i="4"/>
  <c r="G554" i="4"/>
  <c r="C554" i="4"/>
  <c r="B554" i="4" s="1"/>
  <c r="J554" i="4"/>
  <c r="G555" i="4"/>
  <c r="C555" i="4" s="1"/>
  <c r="J555" i="4"/>
  <c r="G556" i="4"/>
  <c r="J556" i="4"/>
  <c r="C557" i="4"/>
  <c r="B557" i="4" s="1"/>
  <c r="J557" i="4"/>
  <c r="C558" i="4"/>
  <c r="B558" i="4"/>
  <c r="J558" i="4"/>
  <c r="J559" i="4"/>
  <c r="G560" i="4"/>
  <c r="J560" i="4"/>
  <c r="G561" i="4"/>
  <c r="J561" i="4"/>
  <c r="G562" i="4"/>
  <c r="J562" i="4"/>
  <c r="G565" i="4"/>
  <c r="J565" i="4"/>
  <c r="C146" i="4"/>
  <c r="B146" i="4"/>
  <c r="C137" i="4"/>
  <c r="B137" i="4"/>
  <c r="C176" i="4"/>
  <c r="B176" i="4"/>
  <c r="C138" i="4"/>
  <c r="B138" i="4" s="1"/>
  <c r="C162" i="4"/>
  <c r="B162" i="4"/>
  <c r="C139" i="4"/>
  <c r="B139" i="4" s="1"/>
  <c r="C186" i="4"/>
  <c r="B186" i="4" s="1"/>
  <c r="C178" i="4"/>
  <c r="B178" i="4" s="1"/>
  <c r="C170" i="4"/>
  <c r="B170" i="4" s="1"/>
  <c r="E107" i="4"/>
  <c r="E108" i="4" s="1"/>
  <c r="E114" i="4"/>
  <c r="E115" i="4"/>
  <c r="E116" i="4" s="1"/>
  <c r="E126" i="4"/>
  <c r="E133" i="4"/>
  <c r="E134" i="4"/>
  <c r="E140" i="4"/>
  <c r="E141" i="4" s="1"/>
  <c r="C243" i="4"/>
  <c r="B243" i="4" s="1"/>
  <c r="C216" i="4"/>
  <c r="B216" i="4" s="1"/>
  <c r="C241" i="4"/>
  <c r="B241" i="4" s="1"/>
  <c r="C235" i="4"/>
  <c r="B235" i="4" s="1"/>
  <c r="C372" i="4"/>
  <c r="B372" i="4" s="1"/>
  <c r="C496" i="4"/>
  <c r="B496" i="4" s="1"/>
  <c r="C428" i="4"/>
  <c r="B428" i="4" s="1"/>
  <c r="C185" i="4"/>
  <c r="B185" i="4" s="1"/>
  <c r="C321" i="4"/>
  <c r="B321" i="4" s="1"/>
  <c r="C250" i="4"/>
  <c r="B250" i="4" s="1"/>
  <c r="C274" i="4"/>
  <c r="B274" i="4" s="1"/>
  <c r="C551" i="4"/>
  <c r="B551" i="4" s="1"/>
  <c r="C169" i="4"/>
  <c r="B169" i="4"/>
  <c r="C299" i="4"/>
  <c r="B299" i="4" s="1"/>
  <c r="C313" i="4"/>
  <c r="B313" i="4"/>
  <c r="C339" i="4"/>
  <c r="B339" i="4"/>
  <c r="C307" i="4"/>
  <c r="B307" i="4"/>
  <c r="C215" i="4"/>
  <c r="B215" i="4" s="1"/>
  <c r="C201" i="4"/>
  <c r="B201" i="4" s="1"/>
  <c r="C203" i="4"/>
  <c r="B203" i="4" s="1"/>
  <c r="C210" i="4"/>
  <c r="B210" i="4" s="1"/>
  <c r="C259" i="4"/>
  <c r="B259" i="4" s="1"/>
  <c r="C306" i="4"/>
  <c r="B306" i="4"/>
  <c r="C340" i="4"/>
  <c r="B340" i="4" s="1"/>
  <c r="C236" i="4"/>
  <c r="B236" i="4"/>
  <c r="C217" i="4"/>
  <c r="B217" i="4"/>
  <c r="C256" i="4"/>
  <c r="B256" i="4" s="1"/>
  <c r="C346" i="4"/>
  <c r="B346" i="4" s="1"/>
  <c r="C234" i="4"/>
  <c r="B234" i="4" s="1"/>
  <c r="C202" i="4"/>
  <c r="B202" i="4" s="1"/>
  <c r="C214" i="4"/>
  <c r="B214" i="4" s="1"/>
  <c r="C177" i="4"/>
  <c r="B177" i="4" s="1"/>
  <c r="C288" i="4"/>
  <c r="B288" i="4" s="1"/>
  <c r="C301" i="4"/>
  <c r="B301" i="4" s="1"/>
  <c r="C249" i="4"/>
  <c r="B249" i="4" s="1"/>
  <c r="C171" i="4"/>
  <c r="B171" i="4" s="1"/>
  <c r="C281" i="4"/>
  <c r="B281" i="4" s="1"/>
  <c r="C194" i="4"/>
  <c r="B194" i="4" s="1"/>
  <c r="C184" i="4"/>
  <c r="B184" i="4"/>
  <c r="C363" i="4"/>
  <c r="B363" i="4" s="1"/>
  <c r="C385" i="4"/>
  <c r="B385" i="4"/>
  <c r="C467" i="4"/>
  <c r="B467" i="4"/>
  <c r="C475" i="4"/>
  <c r="B475" i="4" s="1"/>
  <c r="C489" i="4"/>
  <c r="B489" i="4" s="1"/>
  <c r="C183" i="4"/>
  <c r="B183" i="4" s="1"/>
  <c r="C506" i="4"/>
  <c r="B506" i="4" s="1"/>
  <c r="C490" i="4"/>
  <c r="B490" i="4" s="1"/>
  <c r="C488" i="4"/>
  <c r="B488" i="4" s="1"/>
  <c r="C482" i="4"/>
  <c r="B482" i="4" s="1"/>
  <c r="C352" i="4"/>
  <c r="B352" i="4" s="1"/>
  <c r="C282" i="4"/>
  <c r="B282" i="4" s="1"/>
  <c r="C242" i="4"/>
  <c r="B242" i="4" s="1"/>
  <c r="C224" i="4"/>
  <c r="B224" i="4"/>
  <c r="C195" i="4"/>
  <c r="B195" i="4"/>
  <c r="E147" i="4"/>
  <c r="E148" i="4" s="1"/>
  <c r="E149" i="4" s="1"/>
  <c r="E159" i="4"/>
  <c r="E160" i="4"/>
  <c r="E165" i="4"/>
  <c r="E172" i="4"/>
  <c r="E179" i="4"/>
  <c r="E180" i="4"/>
  <c r="E197" i="4"/>
  <c r="E198" i="4" s="1"/>
  <c r="E199" i="4" s="1"/>
  <c r="I199" i="4" s="1"/>
  <c r="E204" i="4"/>
  <c r="E211" i="4"/>
  <c r="E218" i="4"/>
  <c r="E219" i="4" s="1"/>
  <c r="C379" i="4"/>
  <c r="B379" i="4" s="1"/>
  <c r="C419" i="4"/>
  <c r="B419" i="4" s="1"/>
  <c r="C481" i="4"/>
  <c r="B481" i="4" s="1"/>
  <c r="C550" i="4"/>
  <c r="B550" i="4"/>
  <c r="C449" i="4"/>
  <c r="B449" i="4" s="1"/>
  <c r="C537" i="4"/>
  <c r="B537" i="4" s="1"/>
  <c r="C559" i="4"/>
  <c r="B559" i="4" s="1"/>
  <c r="C378" i="4"/>
  <c r="B378" i="4" s="1"/>
  <c r="C527" i="4"/>
  <c r="B527" i="4" s="1"/>
  <c r="C370" i="4"/>
  <c r="B370" i="4" s="1"/>
  <c r="C476" i="4"/>
  <c r="B476" i="4" s="1"/>
  <c r="C450" i="4"/>
  <c r="B450" i="4" s="1"/>
  <c r="C515" i="4"/>
  <c r="B515" i="4" s="1"/>
  <c r="C544" i="4"/>
  <c r="B544" i="4"/>
  <c r="C405" i="4"/>
  <c r="B405" i="4"/>
  <c r="C384" i="4"/>
  <c r="B384" i="4"/>
  <c r="C545" i="4"/>
  <c r="B545" i="4" s="1"/>
  <c r="C543" i="4"/>
  <c r="B543" i="4" s="1"/>
  <c r="C514" i="4"/>
  <c r="B514" i="4" s="1"/>
  <c r="C508" i="4"/>
  <c r="B508" i="4"/>
  <c r="C466" i="4"/>
  <c r="B466" i="4" s="1"/>
  <c r="C407" i="4"/>
  <c r="B407" i="4" s="1"/>
  <c r="C552" i="4"/>
  <c r="B552" i="4" s="1"/>
  <c r="C413" i="4"/>
  <c r="B413" i="4"/>
  <c r="C429" i="4"/>
  <c r="B429" i="4"/>
  <c r="C426" i="4"/>
  <c r="B426" i="4" s="1"/>
  <c r="C371" i="4"/>
  <c r="B371" i="4" s="1"/>
  <c r="C528" i="4"/>
  <c r="B528" i="4" s="1"/>
  <c r="C442" i="4"/>
  <c r="B442" i="4" s="1"/>
  <c r="C538" i="4"/>
  <c r="B538" i="4" s="1"/>
  <c r="C458" i="4"/>
  <c r="B458" i="4" s="1"/>
  <c r="C520" i="4"/>
  <c r="B520" i="4" s="1"/>
  <c r="C451" i="4"/>
  <c r="B451" i="4" s="1"/>
  <c r="C79" i="4"/>
  <c r="B79" i="4" s="1"/>
  <c r="C431" i="4"/>
  <c r="B431" i="4" s="1"/>
  <c r="F439" i="4"/>
  <c r="C7" i="4"/>
  <c r="B7" i="4" s="1"/>
  <c r="F269" i="4"/>
  <c r="C381" i="4"/>
  <c r="B381" i="4" s="1"/>
  <c r="F441" i="4"/>
  <c r="F75" i="4"/>
  <c r="F126" i="4"/>
  <c r="C233" i="4"/>
  <c r="B233" i="4" s="1"/>
  <c r="F43" i="4"/>
  <c r="F472" i="4"/>
  <c r="F70" i="4"/>
  <c r="C42" i="4"/>
  <c r="B42" i="4" s="1"/>
  <c r="C232" i="4"/>
  <c r="B232" i="4" s="1"/>
  <c r="F423" i="4"/>
  <c r="C69" i="4"/>
  <c r="B69" i="4" s="1"/>
  <c r="C317" i="4"/>
  <c r="B317" i="4" s="1"/>
  <c r="F129" i="4"/>
  <c r="C24" i="4"/>
  <c r="B24" i="4" s="1"/>
  <c r="C382" i="4"/>
  <c r="B382" i="4" s="1"/>
  <c r="C76" i="4"/>
  <c r="B76" i="4" s="1"/>
  <c r="F204" i="4"/>
  <c r="C204" i="4"/>
  <c r="B204" i="4" s="1"/>
  <c r="C57" i="4"/>
  <c r="B57" i="4" s="1"/>
  <c r="F246" i="4"/>
  <c r="F62" i="4"/>
  <c r="C3" i="4"/>
  <c r="B3" i="4"/>
  <c r="F36" i="4"/>
  <c r="F302" i="4"/>
  <c r="C445" i="4"/>
  <c r="B445" i="4" s="1"/>
  <c r="F510" i="4"/>
  <c r="F21" i="4"/>
  <c r="C85" i="4"/>
  <c r="B85" i="4" s="1"/>
  <c r="F14" i="4"/>
  <c r="C10" i="4"/>
  <c r="B10" i="4" s="1"/>
  <c r="F93" i="4"/>
  <c r="F136" i="4"/>
  <c r="C547" i="4"/>
  <c r="B547" i="4" s="1"/>
  <c r="F284" i="4"/>
  <c r="C86" i="4"/>
  <c r="B86" i="4" s="1"/>
  <c r="C284" i="4"/>
  <c r="B284" i="4" s="1"/>
  <c r="F277" i="4"/>
  <c r="F149" i="4"/>
  <c r="C9" i="4"/>
  <c r="B9" i="4"/>
  <c r="F107" i="4"/>
  <c r="C279" i="4"/>
  <c r="B279" i="4" s="1"/>
  <c r="F199" i="4"/>
  <c r="B335" i="4"/>
  <c r="F335" i="4"/>
  <c r="C524" i="4"/>
  <c r="B524" i="4" s="1"/>
  <c r="E15" i="4"/>
  <c r="E16" i="4"/>
  <c r="I16" i="4" s="1"/>
  <c r="B251" i="4"/>
  <c r="C357" i="4"/>
  <c r="B357" i="4" s="1"/>
  <c r="F357" i="4"/>
  <c r="C101" i="4"/>
  <c r="B101" i="4" s="1"/>
  <c r="C15" i="4"/>
  <c r="B15" i="4" s="1"/>
  <c r="F15" i="4"/>
  <c r="F8" i="4"/>
  <c r="C8" i="4"/>
  <c r="B8" i="4" s="1"/>
  <c r="F387" i="4"/>
  <c r="F276" i="4"/>
  <c r="C276" i="4"/>
  <c r="B276" i="4"/>
  <c r="F173" i="4"/>
  <c r="F29" i="4"/>
  <c r="C29" i="4"/>
  <c r="B29" i="4" s="1"/>
  <c r="C556" i="4"/>
  <c r="B556" i="4" s="1"/>
  <c r="I12" i="3"/>
  <c r="J12" i="3" s="1"/>
  <c r="F554" i="4"/>
  <c r="F422" i="4"/>
  <c r="C422" i="4"/>
  <c r="B422" i="4" s="1"/>
  <c r="C410" i="4"/>
  <c r="B410" i="4"/>
  <c r="F410" i="4"/>
  <c r="F325" i="4"/>
  <c r="C325" i="4"/>
  <c r="B325" i="4" s="1"/>
  <c r="F61" i="4"/>
  <c r="B5" i="4"/>
  <c r="C55" i="4"/>
  <c r="B55" i="4" s="1"/>
  <c r="F452" i="4"/>
  <c r="C531" i="4"/>
  <c r="B531" i="4"/>
  <c r="F174" i="4"/>
  <c r="C174" i="4"/>
  <c r="B174" i="4" s="1"/>
  <c r="F556" i="4"/>
  <c r="F541" i="4"/>
  <c r="E237" i="4"/>
  <c r="E238" i="4"/>
  <c r="E244" i="4"/>
  <c r="E251" i="4"/>
  <c r="E252" i="4" s="1"/>
  <c r="I252" i="4" s="1"/>
  <c r="E264" i="4"/>
  <c r="E269" i="4"/>
  <c r="E270" i="4" s="1"/>
  <c r="E276" i="4"/>
  <c r="E283" i="4"/>
  <c r="E291" i="4"/>
  <c r="E292" i="4" s="1"/>
  <c r="E302" i="4"/>
  <c r="E303" i="4"/>
  <c r="E304" i="4" s="1"/>
  <c r="E309" i="4"/>
  <c r="E310" i="4" s="1"/>
  <c r="E311" i="4" s="1"/>
  <c r="E312" i="4" s="1"/>
  <c r="E316" i="4"/>
  <c r="E325" i="4"/>
  <c r="L326" i="4"/>
  <c r="M326" i="4" s="1"/>
  <c r="E335" i="4"/>
  <c r="E336" i="4"/>
  <c r="E341" i="4"/>
  <c r="E342" i="4" s="1"/>
  <c r="E343" i="4" s="1"/>
  <c r="E348" i="4"/>
  <c r="E349" i="4" s="1"/>
  <c r="E350" i="4" s="1"/>
  <c r="E355" i="4"/>
  <c r="L356" i="4" s="1"/>
  <c r="E364" i="4"/>
  <c r="E369" i="4"/>
  <c r="E373" i="4"/>
  <c r="E374" i="4" s="1"/>
  <c r="E375" i="4" s="1"/>
  <c r="E380" i="4"/>
  <c r="E381" i="4" s="1"/>
  <c r="E387" i="4"/>
  <c r="E396" i="4"/>
  <c r="E404" i="4"/>
  <c r="I405" i="4" s="1"/>
  <c r="M404" i="4"/>
  <c r="E408" i="4"/>
  <c r="E415" i="4"/>
  <c r="E423" i="4"/>
  <c r="E424" i="4" s="1"/>
  <c r="E430" i="4"/>
  <c r="E431" i="4" s="1"/>
  <c r="E432" i="4" s="1"/>
  <c r="E439" i="4"/>
  <c r="I439" i="4" s="1"/>
  <c r="F417" i="4"/>
  <c r="C312" i="4"/>
  <c r="B312" i="4" s="1"/>
  <c r="L43" i="4"/>
  <c r="M43" i="4" s="1"/>
  <c r="C36" i="4"/>
  <c r="B36" i="4" s="1"/>
  <c r="I140" i="4"/>
  <c r="C108" i="4"/>
  <c r="B108" i="4" s="1"/>
  <c r="C302" i="4"/>
  <c r="B302" i="4" s="1"/>
  <c r="L62" i="4"/>
  <c r="I48" i="4"/>
  <c r="F28" i="4"/>
  <c r="C94" i="4"/>
  <c r="B94" i="4"/>
  <c r="F316" i="4"/>
  <c r="C205" i="4"/>
  <c r="B205" i="4"/>
  <c r="I197" i="4"/>
  <c r="C316" i="4"/>
  <c r="B316" i="4" s="1"/>
  <c r="C341" i="4"/>
  <c r="B341" i="4" s="1"/>
  <c r="F519" i="4"/>
  <c r="F63" i="4"/>
  <c r="C305" i="4"/>
  <c r="B305" i="4"/>
  <c r="L29" i="4"/>
  <c r="M29" i="4" s="1"/>
  <c r="C518" i="4"/>
  <c r="B518" i="4" s="1"/>
  <c r="F518" i="4"/>
  <c r="L381" i="4"/>
  <c r="L325" i="4"/>
  <c r="M325" i="4" s="1"/>
  <c r="C63" i="4"/>
  <c r="B63" i="4" s="1"/>
  <c r="C220" i="4"/>
  <c r="B220" i="4" s="1"/>
  <c r="C116" i="4"/>
  <c r="B116" i="4" s="1"/>
  <c r="I28" i="4"/>
  <c r="F530" i="4"/>
  <c r="I366" i="4"/>
  <c r="L405" i="4"/>
  <c r="M405" i="4" s="1"/>
  <c r="C70" i="4"/>
  <c r="B70" i="4" s="1"/>
  <c r="C21" i="4"/>
  <c r="B21" i="4" s="1"/>
  <c r="L21" i="4"/>
  <c r="M21" i="4" s="1"/>
  <c r="L76" i="4"/>
  <c r="L14" i="4"/>
  <c r="M14" i="4"/>
  <c r="L7" i="4"/>
  <c r="M7" i="4" s="1"/>
  <c r="L108" i="4"/>
  <c r="M108" i="4" s="1"/>
  <c r="L269" i="4"/>
  <c r="M269" i="4" s="1"/>
  <c r="L107" i="4"/>
  <c r="M107" i="4"/>
  <c r="I36" i="4"/>
  <c r="I4" i="4"/>
  <c r="L90" i="4"/>
  <c r="M90" i="4" s="1"/>
  <c r="F57" i="4"/>
  <c r="C16" i="4"/>
  <c r="B16" i="4" s="1"/>
  <c r="I101" i="4"/>
  <c r="I3" i="4"/>
  <c r="L147" i="4"/>
  <c r="M147" i="4" s="1"/>
  <c r="L173" i="4"/>
  <c r="I87" i="4"/>
  <c r="I42" i="4"/>
  <c r="L75" i="4"/>
  <c r="M75" i="4" s="1"/>
  <c r="L4" i="4"/>
  <c r="M4" i="4"/>
  <c r="I302" i="4"/>
  <c r="I86" i="4"/>
  <c r="L87" i="4"/>
  <c r="M87" i="4" s="1"/>
  <c r="L42" i="4"/>
  <c r="M42" i="4" s="1"/>
  <c r="L3" i="4"/>
  <c r="M3" i="4"/>
  <c r="F253" i="4"/>
  <c r="L94" i="4"/>
  <c r="F351" i="4"/>
  <c r="L93" i="4"/>
  <c r="M93" i="4"/>
  <c r="B511" i="4"/>
  <c r="F486" i="4"/>
  <c r="C166" i="4"/>
  <c r="B166" i="4" s="1"/>
  <c r="F425" i="4"/>
  <c r="C453" i="4"/>
  <c r="B453" i="4"/>
  <c r="F350" i="4"/>
  <c r="F381" i="4"/>
  <c r="I341" i="4"/>
  <c r="L115" i="4"/>
  <c r="M115" i="4" s="1"/>
  <c r="F244" i="4"/>
  <c r="C460" i="4"/>
  <c r="B460" i="4" s="1"/>
  <c r="C278" i="4"/>
  <c r="B278" i="4" s="1"/>
  <c r="C271" i="4"/>
  <c r="B271" i="4"/>
  <c r="F134" i="4"/>
  <c r="F373" i="4"/>
  <c r="L336" i="4"/>
  <c r="L309" i="4"/>
  <c r="F77" i="4"/>
  <c r="C409" i="4"/>
  <c r="B409" i="4"/>
  <c r="C230" i="4"/>
  <c r="B230" i="4" s="1"/>
  <c r="F309" i="4"/>
  <c r="B351" i="4"/>
  <c r="C380" i="4"/>
  <c r="B380" i="4"/>
  <c r="L380" i="4"/>
  <c r="M380" i="4" s="1"/>
  <c r="C211" i="4"/>
  <c r="B211" i="4"/>
  <c r="F79" i="4"/>
  <c r="I80" i="4"/>
  <c r="I93" i="4"/>
  <c r="L341" i="4"/>
  <c r="L134" i="4"/>
  <c r="M134" i="4" s="1"/>
  <c r="F318" i="4"/>
  <c r="C411" i="4"/>
  <c r="B411" i="4"/>
  <c r="C219" i="4"/>
  <c r="B219" i="4" s="1"/>
  <c r="F447" i="4"/>
  <c r="F278" i="4"/>
  <c r="F409" i="4"/>
  <c r="F388" i="4"/>
  <c r="F348" i="4"/>
  <c r="F344" i="4"/>
  <c r="L335" i="4"/>
  <c r="M335" i="4" s="1"/>
  <c r="I335" i="4"/>
  <c r="L231" i="4"/>
  <c r="M231" i="4" s="1"/>
  <c r="L172" i="4"/>
  <c r="M172" i="4" s="1"/>
  <c r="C167" i="4"/>
  <c r="B167" i="4" s="1"/>
  <c r="I159" i="4"/>
  <c r="F159" i="4"/>
  <c r="I107" i="4"/>
  <c r="L140" i="4"/>
  <c r="M140" i="4" s="1"/>
  <c r="L116" i="4"/>
  <c r="M116" i="4" s="1"/>
  <c r="L439" i="4"/>
  <c r="M439" i="4" s="1"/>
  <c r="C129" i="4"/>
  <c r="B129" i="4" s="1"/>
  <c r="F114" i="4"/>
  <c r="F143" i="4"/>
  <c r="C126" i="4"/>
  <c r="B126" i="4" s="1"/>
  <c r="E440" i="4"/>
  <c r="I380" i="4"/>
  <c r="I373" i="4"/>
  <c r="I367" i="4"/>
  <c r="E277" i="4"/>
  <c r="I277" i="4" s="1"/>
  <c r="C492" i="4"/>
  <c r="B492" i="4" s="1"/>
  <c r="F492" i="4"/>
  <c r="F389" i="4"/>
  <c r="C389" i="4"/>
  <c r="B389" i="4" s="1"/>
  <c r="C231" i="4"/>
  <c r="B231" i="4" s="1"/>
  <c r="C134" i="4"/>
  <c r="B134" i="4" s="1"/>
  <c r="C43" i="4"/>
  <c r="B43" i="4" s="1"/>
  <c r="F561" i="4"/>
  <c r="C561" i="4"/>
  <c r="B561" i="4" s="1"/>
  <c r="E94" i="4"/>
  <c r="F231" i="4"/>
  <c r="C160" i="4"/>
  <c r="B160" i="4" s="1"/>
  <c r="E212" i="4"/>
  <c r="E213" i="4" s="1"/>
  <c r="I212" i="4"/>
  <c r="E271" i="4"/>
  <c r="E284" i="4"/>
  <c r="I398" i="4"/>
  <c r="I399" i="4"/>
  <c r="L443" i="4"/>
  <c r="M443" i="4" s="1"/>
  <c r="S391" i="4"/>
  <c r="I443" i="4"/>
  <c r="L444" i="4"/>
  <c r="M444" i="4" s="1"/>
  <c r="I444" i="4"/>
  <c r="S392" i="4"/>
  <c r="E445" i="4"/>
  <c r="E446" i="4" s="1"/>
  <c r="L447" i="4" s="1"/>
  <c r="L450" i="4"/>
  <c r="L451" i="4"/>
  <c r="I450" i="4"/>
  <c r="M450" i="4"/>
  <c r="I451" i="4"/>
  <c r="E452" i="4"/>
  <c r="M451" i="4"/>
  <c r="L457" i="4"/>
  <c r="M457" i="4" s="1"/>
  <c r="L458" i="4"/>
  <c r="M458" i="4" s="1"/>
  <c r="I457" i="4"/>
  <c r="I458" i="4"/>
  <c r="E459" i="4"/>
  <c r="E460" i="4"/>
  <c r="S406" i="4"/>
  <c r="L463" i="4"/>
  <c r="M463" i="4"/>
  <c r="L464" i="4"/>
  <c r="M464" i="4"/>
  <c r="I463" i="4"/>
  <c r="L465" i="4"/>
  <c r="M465" i="4"/>
  <c r="I464" i="4"/>
  <c r="S411" i="4"/>
  <c r="L466" i="4"/>
  <c r="M466" i="4" s="1"/>
  <c r="I465" i="4"/>
  <c r="I466" i="4"/>
  <c r="L467" i="4"/>
  <c r="M467" i="4" s="1"/>
  <c r="S412" i="4"/>
  <c r="L468" i="4"/>
  <c r="M468" i="4" s="1"/>
  <c r="I467" i="4"/>
  <c r="S413" i="4"/>
  <c r="I468" i="4"/>
  <c r="L469" i="4"/>
  <c r="M469" i="4" s="1"/>
  <c r="S414" i="4"/>
  <c r="I469" i="4"/>
  <c r="L470" i="4"/>
  <c r="M470" i="4"/>
  <c r="E471" i="4"/>
  <c r="S415" i="4" s="1"/>
  <c r="I470" i="4"/>
  <c r="L471" i="4"/>
  <c r="M471" i="4" s="1"/>
  <c r="L475" i="4"/>
  <c r="M475" i="4"/>
  <c r="I475" i="4"/>
  <c r="L476" i="4"/>
  <c r="M476" i="4" s="1"/>
  <c r="S419" i="4"/>
  <c r="I476" i="4"/>
  <c r="L477" i="4"/>
  <c r="M477" i="4"/>
  <c r="S420" i="4"/>
  <c r="I477" i="4"/>
  <c r="E478" i="4"/>
  <c r="E479" i="4" s="1"/>
  <c r="E480" i="4" s="1"/>
  <c r="L482" i="4"/>
  <c r="I482" i="4"/>
  <c r="L483" i="4"/>
  <c r="M483" i="4" s="1"/>
  <c r="S423" i="4"/>
  <c r="M482" i="4"/>
  <c r="I483" i="4"/>
  <c r="S424" i="4"/>
  <c r="E484" i="4"/>
  <c r="S425" i="4" s="1"/>
  <c r="E485" i="4"/>
  <c r="L489" i="4"/>
  <c r="L490" i="4"/>
  <c r="M490" i="4" s="1"/>
  <c r="I489" i="4"/>
  <c r="S430" i="4"/>
  <c r="M489" i="4"/>
  <c r="I490" i="4"/>
  <c r="L491" i="4"/>
  <c r="M491" i="4"/>
  <c r="E491" i="4"/>
  <c r="S431" i="4"/>
  <c r="L492" i="4"/>
  <c r="I491" i="4"/>
  <c r="L496" i="4"/>
  <c r="M496" i="4" s="1"/>
  <c r="L497" i="4"/>
  <c r="I496" i="4"/>
  <c r="L498" i="4"/>
  <c r="M498" i="4" s="1"/>
  <c r="I497" i="4"/>
  <c r="S440" i="4"/>
  <c r="M497" i="4"/>
  <c r="E499" i="4"/>
  <c r="L500" i="4" s="1"/>
  <c r="I498" i="4"/>
  <c r="L499" i="4"/>
  <c r="R5" i="5"/>
  <c r="R4" i="5"/>
  <c r="E95" i="4"/>
  <c r="M94" i="4"/>
  <c r="C218" i="4"/>
  <c r="B218" i="4"/>
  <c r="L218" i="4"/>
  <c r="M218" i="4" s="1"/>
  <c r="I218" i="4"/>
  <c r="F218" i="4"/>
  <c r="S408" i="4"/>
  <c r="F500" i="4"/>
  <c r="C500" i="4"/>
  <c r="B500" i="4"/>
  <c r="C373" i="4"/>
  <c r="B373" i="4" s="1"/>
  <c r="L373" i="4"/>
  <c r="I374" i="4"/>
  <c r="L440" i="4"/>
  <c r="F440" i="4"/>
  <c r="C440" i="4"/>
  <c r="B440" i="4" s="1"/>
  <c r="E220" i="4"/>
  <c r="L220" i="4"/>
  <c r="M220" i="4" s="1"/>
  <c r="F517" i="4"/>
  <c r="C416" i="4"/>
  <c r="B416" i="4"/>
  <c r="F416" i="4"/>
  <c r="I46" i="4"/>
  <c r="F46" i="4"/>
  <c r="C46" i="4"/>
  <c r="B46" i="4" s="1"/>
  <c r="B555" i="4"/>
  <c r="F555" i="4"/>
  <c r="E44" i="4"/>
  <c r="I44" i="4"/>
  <c r="I43" i="4"/>
  <c r="E492" i="4"/>
  <c r="E181" i="4"/>
  <c r="I182" i="4" s="1"/>
  <c r="C38" i="4"/>
  <c r="B38" i="4" s="1"/>
  <c r="E37" i="4"/>
  <c r="I37" i="4" s="1"/>
  <c r="M36" i="4"/>
  <c r="I179" i="4"/>
  <c r="C109" i="4"/>
  <c r="B109" i="4" s="1"/>
  <c r="F109" i="4"/>
  <c r="F96" i="4"/>
  <c r="I94" i="4"/>
  <c r="C44" i="4"/>
  <c r="B44" i="4" s="1"/>
  <c r="F22" i="4"/>
  <c r="C22" i="4"/>
  <c r="B22" i="4" s="1"/>
  <c r="C388" i="4"/>
  <c r="B388" i="4" s="1"/>
  <c r="C142" i="4"/>
  <c r="B142" i="4" s="1"/>
  <c r="F142" i="4"/>
  <c r="F310" i="4"/>
  <c r="C310" i="4"/>
  <c r="B310" i="4" s="1"/>
  <c r="F237" i="4"/>
  <c r="I237" i="4"/>
  <c r="L237" i="4"/>
  <c r="M237" i="4" s="1"/>
  <c r="C212" i="4"/>
  <c r="B212" i="4" s="1"/>
  <c r="L212" i="4"/>
  <c r="L37" i="4"/>
  <c r="M37" i="4" s="1"/>
  <c r="F37" i="4"/>
  <c r="C37" i="4"/>
  <c r="B37" i="4"/>
  <c r="E76" i="4"/>
  <c r="E77" i="4" s="1"/>
  <c r="E78" i="4" s="1"/>
  <c r="I75" i="4"/>
  <c r="C272" i="4"/>
  <c r="B272" i="4" s="1"/>
  <c r="F181" i="4"/>
  <c r="C181" i="4"/>
  <c r="B181" i="4" s="1"/>
  <c r="C173" i="4"/>
  <c r="B173" i="4" s="1"/>
  <c r="F141" i="4"/>
  <c r="C141" i="4"/>
  <c r="B141" i="4"/>
  <c r="F343" i="4"/>
  <c r="C343" i="4"/>
  <c r="B343" i="4"/>
  <c r="I21" i="4"/>
  <c r="E22" i="4"/>
  <c r="L284" i="4"/>
  <c r="M284" i="4" s="1"/>
  <c r="F446" i="4"/>
  <c r="C172" i="4"/>
  <c r="B172" i="4" s="1"/>
  <c r="F167" i="4"/>
  <c r="C159" i="4"/>
  <c r="B159" i="4"/>
  <c r="L159" i="4"/>
  <c r="M159" i="4" s="1"/>
  <c r="F101" i="4"/>
  <c r="C549" i="4"/>
  <c r="B549" i="4" s="1"/>
  <c r="F336" i="4"/>
  <c r="C244" i="4"/>
  <c r="B244" i="4"/>
  <c r="L244" i="4"/>
  <c r="M244" i="4" s="1"/>
  <c r="C239" i="4"/>
  <c r="B239" i="4"/>
  <c r="F239" i="4"/>
  <c r="C14" i="4"/>
  <c r="B14" i="4" s="1"/>
  <c r="C237" i="4"/>
  <c r="B237" i="4" s="1"/>
  <c r="I364" i="4"/>
  <c r="L365" i="4"/>
  <c r="M365" i="4"/>
  <c r="F212" i="4"/>
  <c r="L445" i="4"/>
  <c r="M445" i="4" s="1"/>
  <c r="C128" i="4"/>
  <c r="B128" i="4" s="1"/>
  <c r="F128" i="4"/>
  <c r="I117" i="4"/>
  <c r="F116" i="4"/>
  <c r="C110" i="4"/>
  <c r="B110" i="4" s="1"/>
  <c r="F110" i="4"/>
  <c r="I58" i="4"/>
  <c r="F431" i="4"/>
  <c r="L432" i="4"/>
  <c r="C396" i="4"/>
  <c r="B396" i="4" s="1"/>
  <c r="W26" i="4"/>
  <c r="X26" i="4"/>
  <c r="W24" i="4"/>
  <c r="X24" i="4" s="1"/>
  <c r="C560" i="4"/>
  <c r="B560" i="4" s="1"/>
  <c r="F560" i="4"/>
  <c r="F459" i="4"/>
  <c r="L459" i="4"/>
  <c r="M459" i="4" s="1"/>
  <c r="C459" i="4"/>
  <c r="B459" i="4"/>
  <c r="C277" i="4"/>
  <c r="B277" i="4" s="1"/>
  <c r="L271" i="4"/>
  <c r="M271" i="4" s="1"/>
  <c r="F161" i="4"/>
  <c r="C161" i="4"/>
  <c r="B161" i="4"/>
  <c r="F17" i="4"/>
  <c r="R6" i="4"/>
  <c r="R5" i="4"/>
  <c r="C374" i="4"/>
  <c r="B374" i="4"/>
  <c r="F356" i="4"/>
  <c r="L160" i="4"/>
  <c r="M160" i="4"/>
  <c r="F160" i="4"/>
  <c r="E62" i="4"/>
  <c r="I61" i="4"/>
  <c r="F100" i="4"/>
  <c r="F64" i="4"/>
  <c r="I422" i="4"/>
  <c r="L23" i="4"/>
  <c r="M22" i="4"/>
  <c r="M76" i="4"/>
  <c r="I221" i="4"/>
  <c r="E96" i="4"/>
  <c r="L97" i="4" s="1"/>
  <c r="I97" i="4"/>
  <c r="G8" i="3"/>
  <c r="F8" i="3" s="1"/>
  <c r="E8" i="3" s="1"/>
  <c r="S34" i="5"/>
  <c r="AC34" i="5"/>
  <c r="AA34" i="5"/>
  <c r="V34" i="5"/>
  <c r="W34" i="5"/>
  <c r="S35" i="5"/>
  <c r="AA35" i="5"/>
  <c r="U34" i="5"/>
  <c r="AC35" i="5"/>
  <c r="X34" i="5"/>
  <c r="R34" i="5"/>
  <c r="T34" i="5"/>
  <c r="V35" i="5"/>
  <c r="AB34" i="5"/>
  <c r="Z34" i="5"/>
  <c r="X35" i="5"/>
  <c r="S36" i="5"/>
  <c r="AC36" i="5"/>
  <c r="U35" i="5"/>
  <c r="W35" i="5"/>
  <c r="AA36" i="5"/>
  <c r="R35" i="5"/>
  <c r="Z35" i="5"/>
  <c r="AB35" i="5"/>
  <c r="V36" i="5"/>
  <c r="T35" i="5"/>
  <c r="W36" i="5"/>
  <c r="X36" i="5"/>
  <c r="Y35" i="5"/>
  <c r="U36" i="5"/>
  <c r="R37" i="5"/>
  <c r="R36" i="5"/>
  <c r="T36" i="5"/>
  <c r="AB36" i="5"/>
  <c r="Z36" i="5"/>
  <c r="Y36" i="5"/>
  <c r="I18" i="3"/>
  <c r="J18" i="3" s="1"/>
  <c r="W25" i="4"/>
  <c r="X25" i="4"/>
  <c r="E388" i="4"/>
  <c r="L389" i="4" s="1"/>
  <c r="I387" i="4"/>
  <c r="E317" i="4"/>
  <c r="M316" i="4"/>
  <c r="I316" i="4"/>
  <c r="F532" i="4"/>
  <c r="C30" i="4"/>
  <c r="B30" i="4" s="1"/>
  <c r="F30" i="4"/>
  <c r="L31" i="4"/>
  <c r="M31" i="4" s="1"/>
  <c r="L30" i="4"/>
  <c r="M30" i="4" s="1"/>
  <c r="M97" i="4"/>
  <c r="I96" i="4"/>
  <c r="E166" i="4"/>
  <c r="L167" i="4" s="1"/>
  <c r="I165" i="4"/>
  <c r="I62" i="4"/>
  <c r="E161" i="4"/>
  <c r="I160" i="4"/>
  <c r="L161" i="4"/>
  <c r="M161" i="4" s="1"/>
  <c r="L441" i="4"/>
  <c r="E416" i="4"/>
  <c r="L417" i="4" s="1"/>
  <c r="E265" i="4"/>
  <c r="I266" i="4" s="1"/>
  <c r="L16" i="4"/>
  <c r="I15" i="4"/>
  <c r="F565" i="4"/>
  <c r="C565" i="4"/>
  <c r="B565" i="4" s="1"/>
  <c r="I89" i="4"/>
  <c r="F89" i="4"/>
  <c r="L213" i="4"/>
  <c r="I460" i="4"/>
  <c r="M364" i="4"/>
  <c r="I365" i="4"/>
  <c r="E239" i="4"/>
  <c r="L240" i="4" s="1"/>
  <c r="E200" i="4"/>
  <c r="L201" i="4" s="1"/>
  <c r="M201" i="4" s="1"/>
  <c r="L200" i="4"/>
  <c r="M200" i="4" s="1"/>
  <c r="S407" i="4"/>
  <c r="E305" i="4"/>
  <c r="F493" i="4"/>
  <c r="C493" i="4"/>
  <c r="B493" i="4"/>
  <c r="L369" i="4"/>
  <c r="M369" i="4" s="1"/>
  <c r="F369" i="4"/>
  <c r="I369" i="4"/>
  <c r="I370" i="4"/>
  <c r="F355" i="4"/>
  <c r="L355" i="4"/>
  <c r="M355" i="4" s="1"/>
  <c r="C355" i="4"/>
  <c r="B355" i="4" s="1"/>
  <c r="F337" i="4"/>
  <c r="B337" i="4"/>
  <c r="C247" i="4"/>
  <c r="B247" i="4" s="1"/>
  <c r="F247" i="4"/>
  <c r="F445" i="4"/>
  <c r="L424" i="4"/>
  <c r="C252" i="4"/>
  <c r="B252" i="4" s="1"/>
  <c r="I114" i="4"/>
  <c r="C461" i="4"/>
  <c r="B461" i="4" s="1"/>
  <c r="F233" i="4"/>
  <c r="C424" i="4"/>
  <c r="B424" i="4" s="1"/>
  <c r="F252" i="4"/>
  <c r="I85" i="4"/>
  <c r="L86" i="4"/>
  <c r="M86" i="4" s="1"/>
  <c r="F85" i="4"/>
  <c r="I211" i="4"/>
  <c r="F525" i="4"/>
  <c r="C525" i="4"/>
  <c r="B525" i="4"/>
  <c r="F491" i="4"/>
  <c r="C491" i="4"/>
  <c r="B491" i="4"/>
  <c r="C102" i="4"/>
  <c r="B102" i="4" s="1"/>
  <c r="L211" i="4"/>
  <c r="M211" i="4"/>
  <c r="I116" i="4"/>
  <c r="C168" i="4"/>
  <c r="B168" i="4" s="1"/>
  <c r="L70" i="4"/>
  <c r="I115" i="4"/>
  <c r="C349" i="4"/>
  <c r="B349" i="4" s="1"/>
  <c r="F349" i="4"/>
  <c r="M302" i="4"/>
  <c r="F197" i="4"/>
  <c r="C197" i="4"/>
  <c r="B197" i="4"/>
  <c r="L251" i="4"/>
  <c r="W27" i="4"/>
  <c r="X27" i="4" s="1"/>
  <c r="W9" i="4"/>
  <c r="W28" i="4" s="1"/>
  <c r="X28" i="4"/>
  <c r="I416" i="4"/>
  <c r="L162" i="4"/>
  <c r="M162" i="4"/>
  <c r="I161" i="4"/>
  <c r="I162" i="4"/>
  <c r="L306" i="4"/>
  <c r="M306" i="4"/>
  <c r="I166" i="4"/>
  <c r="V26" i="4"/>
  <c r="R8" i="4"/>
  <c r="R7" i="4"/>
  <c r="V27" i="4"/>
  <c r="V10" i="4"/>
  <c r="V29" i="4" s="1"/>
  <c r="V28" i="4"/>
  <c r="R9" i="4"/>
  <c r="R11" i="4"/>
  <c r="W12" i="4"/>
  <c r="W31" i="4" s="1"/>
  <c r="X31" i="4" s="1"/>
  <c r="W30" i="4"/>
  <c r="X30" i="4" s="1"/>
  <c r="V13" i="4"/>
  <c r="R13" i="4" s="1"/>
  <c r="R12" i="4"/>
  <c r="V31" i="4"/>
  <c r="W32" i="4"/>
  <c r="X32" i="4" s="1"/>
  <c r="W34" i="4"/>
  <c r="X34" i="4" s="1"/>
  <c r="W33" i="4"/>
  <c r="X33" i="4"/>
  <c r="V34" i="4"/>
  <c r="R15" i="4"/>
  <c r="W29" i="4"/>
  <c r="X29" i="4"/>
  <c r="V30" i="4"/>
  <c r="V25" i="4"/>
  <c r="Y37" i="5"/>
  <c r="G15" i="3"/>
  <c r="F15" i="3" s="1"/>
  <c r="E15" i="3" s="1"/>
  <c r="W37" i="5"/>
  <c r="G13" i="3"/>
  <c r="F13" i="3" s="1"/>
  <c r="E13" i="3" s="1"/>
  <c r="G10" i="3"/>
  <c r="F10" i="3" s="1"/>
  <c r="E10" i="3" s="1"/>
  <c r="T37" i="5"/>
  <c r="G18" i="3"/>
  <c r="F18" i="3" s="1"/>
  <c r="E18" i="3" s="1"/>
  <c r="AB37" i="5"/>
  <c r="Z37" i="5"/>
  <c r="S37" i="5"/>
  <c r="Y3" i="5"/>
  <c r="AA37" i="5"/>
  <c r="S5" i="5"/>
  <c r="Y4" i="5"/>
  <c r="R6" i="5"/>
  <c r="G19" i="3"/>
  <c r="F19" i="3" s="1"/>
  <c r="E19" i="3" s="1"/>
  <c r="AC37" i="5"/>
  <c r="G11" i="3"/>
  <c r="F11" i="3" s="1"/>
  <c r="E11" i="3" s="1"/>
  <c r="U37" i="5"/>
  <c r="X37" i="5"/>
  <c r="G14" i="3"/>
  <c r="F14" i="3" s="1"/>
  <c r="E14" i="3" s="1"/>
  <c r="G12" i="3"/>
  <c r="F12" i="3" s="1"/>
  <c r="E12" i="3" s="1"/>
  <c r="V37" i="5"/>
  <c r="S7" i="5"/>
  <c r="G9" i="3"/>
  <c r="F9" i="3" s="1"/>
  <c r="E9" i="3" s="1"/>
  <c r="E425" i="4" l="1"/>
  <c r="L425" i="4"/>
  <c r="M425" i="4" s="1"/>
  <c r="I424" i="4"/>
  <c r="E376" i="4"/>
  <c r="I375" i="4"/>
  <c r="L382" i="4"/>
  <c r="I381" i="4"/>
  <c r="I213" i="4"/>
  <c r="L214" i="4"/>
  <c r="M214" i="4" s="1"/>
  <c r="S422" i="4"/>
  <c r="L481" i="4"/>
  <c r="M481" i="4" s="1"/>
  <c r="M126" i="4"/>
  <c r="E127" i="4"/>
  <c r="I127" i="4" s="1"/>
  <c r="L303" i="4"/>
  <c r="M303" i="4" s="1"/>
  <c r="I303" i="4"/>
  <c r="F135" i="4"/>
  <c r="C135" i="4"/>
  <c r="B135" i="4" s="1"/>
  <c r="L136" i="4"/>
  <c r="M136" i="4" s="1"/>
  <c r="L127" i="4"/>
  <c r="F56" i="4"/>
  <c r="C56" i="4"/>
  <c r="B56" i="4" s="1"/>
  <c r="E167" i="4"/>
  <c r="M167" i="4" s="1"/>
  <c r="I388" i="4"/>
  <c r="E38" i="4"/>
  <c r="I440" i="4"/>
  <c r="E441" i="4"/>
  <c r="I270" i="4"/>
  <c r="C127" i="4"/>
  <c r="B127" i="4" s="1"/>
  <c r="C523" i="4"/>
  <c r="B523" i="4" s="1"/>
  <c r="C542" i="4"/>
  <c r="B542" i="4" s="1"/>
  <c r="F542" i="4"/>
  <c r="C291" i="4"/>
  <c r="B291" i="4" s="1"/>
  <c r="F291" i="4"/>
  <c r="L291" i="4"/>
  <c r="M291" i="4" s="1"/>
  <c r="I291" i="4"/>
  <c r="C285" i="4"/>
  <c r="B285" i="4" s="1"/>
  <c r="F285" i="4"/>
  <c r="C240" i="4"/>
  <c r="B240" i="4" s="1"/>
  <c r="F240" i="4"/>
  <c r="L232" i="4"/>
  <c r="M232" i="4" s="1"/>
  <c r="I232" i="4"/>
  <c r="I220" i="4"/>
  <c r="F220" i="4"/>
  <c r="L221" i="4"/>
  <c r="M221" i="4" s="1"/>
  <c r="F200" i="4"/>
  <c r="C200" i="4"/>
  <c r="B200" i="4" s="1"/>
  <c r="C89" i="4"/>
  <c r="B89" i="4" s="1"/>
  <c r="L89" i="4"/>
  <c r="M89" i="4" s="1"/>
  <c r="I90" i="4"/>
  <c r="E389" i="4"/>
  <c r="L390" i="4" s="1"/>
  <c r="M390" i="4" s="1"/>
  <c r="M251" i="4"/>
  <c r="L63" i="4"/>
  <c r="E63" i="4"/>
  <c r="E64" i="4" s="1"/>
  <c r="I310" i="4"/>
  <c r="C303" i="4"/>
  <c r="B303" i="4" s="1"/>
  <c r="F127" i="4"/>
  <c r="L56" i="4"/>
  <c r="M56" i="4" s="1"/>
  <c r="I172" i="4"/>
  <c r="E173" i="4"/>
  <c r="F430" i="4"/>
  <c r="I431" i="4"/>
  <c r="L431" i="4"/>
  <c r="M431" i="4" s="1"/>
  <c r="L317" i="4"/>
  <c r="F317" i="4"/>
  <c r="L100" i="4"/>
  <c r="M100" i="4" s="1"/>
  <c r="L101" i="4"/>
  <c r="M101" i="4" s="1"/>
  <c r="C100" i="4"/>
  <c r="B100" i="4" s="1"/>
  <c r="I100" i="4"/>
  <c r="I355" i="4"/>
  <c r="C415" i="4"/>
  <c r="B415" i="4" s="1"/>
  <c r="C270" i="4"/>
  <c r="B270" i="4" s="1"/>
  <c r="L375" i="4"/>
  <c r="M375" i="4" s="1"/>
  <c r="F219" i="4"/>
  <c r="I219" i="4"/>
  <c r="L219" i="4"/>
  <c r="M219" i="4" s="1"/>
  <c r="C213" i="4"/>
  <c r="B213" i="4" s="1"/>
  <c r="F213" i="4"/>
  <c r="F175" i="4"/>
  <c r="C175" i="4"/>
  <c r="B175" i="4" s="1"/>
  <c r="F166" i="4"/>
  <c r="L166" i="4"/>
  <c r="M166" i="4" s="1"/>
  <c r="F103" i="4"/>
  <c r="C103" i="4"/>
  <c r="B103" i="4" s="1"/>
  <c r="F95" i="4"/>
  <c r="C95" i="4"/>
  <c r="B95" i="4" s="1"/>
  <c r="L95" i="4"/>
  <c r="M95" i="4" s="1"/>
  <c r="I31" i="4"/>
  <c r="I30" i="4"/>
  <c r="E417" i="4"/>
  <c r="I417" i="4" s="1"/>
  <c r="S426" i="4"/>
  <c r="E486" i="4"/>
  <c r="S427" i="4" s="1"/>
  <c r="L472" i="4"/>
  <c r="M472" i="4" s="1"/>
  <c r="I471" i="4"/>
  <c r="E472" i="4"/>
  <c r="L142" i="4"/>
  <c r="E142" i="4"/>
  <c r="C423" i="4"/>
  <c r="B423" i="4" s="1"/>
  <c r="L423" i="4"/>
  <c r="M423" i="4" s="1"/>
  <c r="I423" i="4"/>
  <c r="C369" i="4"/>
  <c r="B369" i="4" s="1"/>
  <c r="L370" i="4"/>
  <c r="M370" i="4" s="1"/>
  <c r="I142" i="4"/>
  <c r="I14" i="4"/>
  <c r="L15" i="4"/>
  <c r="M15" i="4" s="1"/>
  <c r="L266" i="4"/>
  <c r="M266" i="4" s="1"/>
  <c r="M424" i="4"/>
  <c r="L253" i="4"/>
  <c r="M253" i="4" s="1"/>
  <c r="I251" i="4"/>
  <c r="L461" i="4"/>
  <c r="E461" i="4"/>
  <c r="F286" i="4"/>
  <c r="F71" i="4"/>
  <c r="L135" i="4"/>
  <c r="E135" i="4"/>
  <c r="E136" i="4" s="1"/>
  <c r="F454" i="4"/>
  <c r="C454" i="4"/>
  <c r="B454" i="4" s="1"/>
  <c r="F165" i="4"/>
  <c r="L165" i="4"/>
  <c r="M165" i="4" s="1"/>
  <c r="C165" i="4"/>
  <c r="B165" i="4" s="1"/>
  <c r="L117" i="4"/>
  <c r="M117" i="4" s="1"/>
  <c r="L114" i="4"/>
  <c r="M114" i="4" s="1"/>
  <c r="C114" i="4"/>
  <c r="B114" i="4" s="1"/>
  <c r="I57" i="4"/>
  <c r="L58" i="4"/>
  <c r="M58" i="4" s="1"/>
  <c r="E253" i="4"/>
  <c r="I253" i="4" s="1"/>
  <c r="I126" i="4"/>
  <c r="L199" i="4"/>
  <c r="M199" i="4" s="1"/>
  <c r="L484" i="4"/>
  <c r="M484" i="4" s="1"/>
  <c r="F484" i="4"/>
  <c r="C484" i="4"/>
  <c r="B484" i="4" s="1"/>
  <c r="I484" i="4"/>
  <c r="L387" i="4"/>
  <c r="M387" i="4" s="1"/>
  <c r="C387" i="4"/>
  <c r="B387" i="4" s="1"/>
  <c r="L388" i="4"/>
  <c r="M388" i="4" s="1"/>
  <c r="M348" i="4"/>
  <c r="E233" i="4"/>
  <c r="L233" i="4"/>
  <c r="M233" i="4" s="1"/>
  <c r="L310" i="4"/>
  <c r="M310" i="4" s="1"/>
  <c r="I76" i="4"/>
  <c r="I22" i="4"/>
  <c r="E23" i="4"/>
  <c r="M23" i="4" s="1"/>
  <c r="F303" i="4"/>
  <c r="M309" i="4"/>
  <c r="M381" i="4"/>
  <c r="C77" i="4"/>
  <c r="B77" i="4" s="1"/>
  <c r="L77" i="4"/>
  <c r="M77" i="4" s="1"/>
  <c r="I77" i="4"/>
  <c r="L48" i="4"/>
  <c r="M48" i="4" s="1"/>
  <c r="F47" i="4"/>
  <c r="I47" i="4"/>
  <c r="C47" i="4"/>
  <c r="B47" i="4" s="1"/>
  <c r="L47" i="4"/>
  <c r="M47" i="4" s="1"/>
  <c r="M212" i="4"/>
  <c r="M373" i="4"/>
  <c r="I325" i="4"/>
  <c r="F511" i="4"/>
  <c r="I29" i="4"/>
  <c r="M317" i="4"/>
  <c r="M499" i="4"/>
  <c r="L285" i="4"/>
  <c r="M61" i="4"/>
  <c r="L57" i="4"/>
  <c r="M57" i="4" s="1"/>
  <c r="M197" i="4"/>
  <c r="M440" i="4"/>
  <c r="I95" i="4"/>
  <c r="M336" i="4"/>
  <c r="F251" i="4"/>
  <c r="I233" i="4"/>
  <c r="M70" i="4"/>
  <c r="L64" i="4"/>
  <c r="L493" i="4"/>
  <c r="M493" i="4" s="1"/>
  <c r="I492" i="4"/>
  <c r="E493" i="4"/>
  <c r="I150" i="4"/>
  <c r="L150" i="4"/>
  <c r="M150" i="4" s="1"/>
  <c r="E109" i="4"/>
  <c r="L109" i="4"/>
  <c r="M109" i="4" s="1"/>
  <c r="I108" i="4"/>
  <c r="S401" i="4"/>
  <c r="E453" i="4"/>
  <c r="L453" i="4"/>
  <c r="S400" i="4"/>
  <c r="E337" i="4"/>
  <c r="I336" i="4"/>
  <c r="L337" i="4"/>
  <c r="I244" i="4"/>
  <c r="E245" i="4"/>
  <c r="L245" i="4"/>
  <c r="M245" i="4" s="1"/>
  <c r="L396" i="4"/>
  <c r="M396" i="4" s="1"/>
  <c r="I396" i="4"/>
  <c r="L397" i="4"/>
  <c r="M397" i="4" s="1"/>
  <c r="I397" i="4"/>
  <c r="F396" i="4"/>
  <c r="E103" i="4"/>
  <c r="L103" i="4"/>
  <c r="I408" i="4"/>
  <c r="E409" i="4"/>
  <c r="E410" i="4" s="1"/>
  <c r="M492" i="4"/>
  <c r="C516" i="4"/>
  <c r="B516" i="4" s="1"/>
  <c r="F516" i="4"/>
  <c r="F478" i="4"/>
  <c r="C478" i="4"/>
  <c r="B478" i="4" s="1"/>
  <c r="L478" i="4"/>
  <c r="M478" i="4" s="1"/>
  <c r="I478" i="4"/>
  <c r="F509" i="4"/>
  <c r="C485" i="4"/>
  <c r="B485" i="4" s="1"/>
  <c r="I485" i="4"/>
  <c r="L485" i="4"/>
  <c r="M485" i="4" s="1"/>
  <c r="L411" i="4"/>
  <c r="E24" i="4"/>
  <c r="I24" i="4" s="1"/>
  <c r="L24" i="4"/>
  <c r="I313" i="4"/>
  <c r="L313" i="4"/>
  <c r="M313" i="4" s="1"/>
  <c r="E70" i="4"/>
  <c r="I69" i="4"/>
  <c r="C304" i="4"/>
  <c r="B304" i="4" s="1"/>
  <c r="F304" i="4"/>
  <c r="L304" i="4"/>
  <c r="M304" i="4" s="1"/>
  <c r="I304" i="4"/>
  <c r="F494" i="4"/>
  <c r="I201" i="4"/>
  <c r="I200" i="4"/>
  <c r="L342" i="4"/>
  <c r="M342" i="4" s="1"/>
  <c r="L343" i="4"/>
  <c r="M343" i="4" s="1"/>
  <c r="F342" i="4"/>
  <c r="C342" i="4"/>
  <c r="B342" i="4" s="1"/>
  <c r="I343" i="4"/>
  <c r="I342" i="4"/>
  <c r="M417" i="4"/>
  <c r="E318" i="4"/>
  <c r="L318" i="4"/>
  <c r="I317" i="4"/>
  <c r="F448" i="4"/>
  <c r="M63" i="4"/>
  <c r="L293" i="4"/>
  <c r="M293" i="4" s="1"/>
  <c r="I292" i="4"/>
  <c r="M409" i="4"/>
  <c r="E418" i="4"/>
  <c r="M432" i="4"/>
  <c r="I102" i="4"/>
  <c r="L344" i="4"/>
  <c r="E344" i="4"/>
  <c r="F376" i="4"/>
  <c r="C376" i="4"/>
  <c r="B376" i="4" s="1"/>
  <c r="I377" i="4"/>
  <c r="I376" i="4"/>
  <c r="L377" i="4"/>
  <c r="M377" i="4" s="1"/>
  <c r="L376" i="4"/>
  <c r="M376" i="4" s="1"/>
  <c r="E205" i="4"/>
  <c r="L206" i="4" s="1"/>
  <c r="M204" i="4"/>
  <c r="L205" i="4"/>
  <c r="I204" i="4"/>
  <c r="L254" i="4"/>
  <c r="E254" i="4"/>
  <c r="F473" i="4"/>
  <c r="C473" i="4"/>
  <c r="B473" i="4" s="1"/>
  <c r="L473" i="4"/>
  <c r="C448" i="4"/>
  <c r="B448" i="4" s="1"/>
  <c r="M500" i="4"/>
  <c r="L433" i="4"/>
  <c r="M433" i="4" s="1"/>
  <c r="I432" i="4"/>
  <c r="I433" i="4"/>
  <c r="I481" i="4"/>
  <c r="I480" i="4"/>
  <c r="C480" i="4"/>
  <c r="B480" i="4" s="1"/>
  <c r="F480" i="4"/>
  <c r="L480" i="4"/>
  <c r="M480" i="4" s="1"/>
  <c r="C455" i="4"/>
  <c r="B455" i="4" s="1"/>
  <c r="F455" i="4"/>
  <c r="L446" i="4"/>
  <c r="M446" i="4" s="1"/>
  <c r="M341" i="4"/>
  <c r="L486" i="4"/>
  <c r="M486" i="4" s="1"/>
  <c r="C348" i="4"/>
  <c r="B348" i="4" s="1"/>
  <c r="I348" i="4"/>
  <c r="I349" i="4"/>
  <c r="L311" i="4"/>
  <c r="M311" i="4" s="1"/>
  <c r="I311" i="4"/>
  <c r="C207" i="4"/>
  <c r="B207" i="4" s="1"/>
  <c r="L180" i="4"/>
  <c r="M180" i="4" s="1"/>
  <c r="C133" i="4"/>
  <c r="B133" i="4" s="1"/>
  <c r="F133" i="4"/>
  <c r="I134" i="4"/>
  <c r="I133" i="4"/>
  <c r="E8" i="4"/>
  <c r="L8" i="4"/>
  <c r="F206" i="4"/>
  <c r="I149" i="4"/>
  <c r="I148" i="4"/>
  <c r="L149" i="4"/>
  <c r="M149" i="4" s="1"/>
  <c r="F140" i="4"/>
  <c r="C140" i="4"/>
  <c r="B140" i="4" s="1"/>
  <c r="I141" i="4"/>
  <c r="C78" i="4"/>
  <c r="B78" i="4" s="1"/>
  <c r="F78" i="4"/>
  <c r="V14" i="4"/>
  <c r="I239" i="4"/>
  <c r="L265" i="4"/>
  <c r="M265" i="4" s="1"/>
  <c r="E382" i="4"/>
  <c r="L383" i="4" s="1"/>
  <c r="L96" i="4"/>
  <c r="M96" i="4" s="1"/>
  <c r="I135" i="4"/>
  <c r="E278" i="4"/>
  <c r="L278" i="4"/>
  <c r="C562" i="4"/>
  <c r="B562" i="4" s="1"/>
  <c r="C430" i="4"/>
  <c r="B430" i="4" s="1"/>
  <c r="L430" i="4"/>
  <c r="M430" i="4" s="1"/>
  <c r="I430" i="4"/>
  <c r="F375" i="4"/>
  <c r="C375" i="4"/>
  <c r="B375" i="4" s="1"/>
  <c r="I231" i="4"/>
  <c r="I230" i="4"/>
  <c r="L230" i="4"/>
  <c r="M230" i="4" s="1"/>
  <c r="I214" i="4"/>
  <c r="F147" i="4"/>
  <c r="C147" i="4"/>
  <c r="B147" i="4" s="1"/>
  <c r="I147" i="4"/>
  <c r="L272" i="4"/>
  <c r="I271" i="4"/>
  <c r="L148" i="4"/>
  <c r="M148" i="4" s="1"/>
  <c r="F539" i="4"/>
  <c r="C539" i="4"/>
  <c r="B539" i="4" s="1"/>
  <c r="F374" i="4"/>
  <c r="L374" i="4"/>
  <c r="M374" i="4" s="1"/>
  <c r="L276" i="4"/>
  <c r="M276" i="4" s="1"/>
  <c r="I276" i="4"/>
  <c r="L277" i="4"/>
  <c r="M277" i="4" s="1"/>
  <c r="L238" i="4"/>
  <c r="M238" i="4" s="1"/>
  <c r="C238" i="4"/>
  <c r="B238" i="4" s="1"/>
  <c r="L239" i="4"/>
  <c r="M239" i="4" s="1"/>
  <c r="I238" i="4"/>
  <c r="E351" i="4"/>
  <c r="I350" i="4"/>
  <c r="F418" i="4"/>
  <c r="L418" i="4"/>
  <c r="M418" i="4" s="1"/>
  <c r="I78" i="4"/>
  <c r="I404" i="4"/>
  <c r="L198" i="4"/>
  <c r="M198" i="4" s="1"/>
  <c r="F562" i="4"/>
  <c r="I181" i="4"/>
  <c r="M461" i="4"/>
  <c r="L349" i="4"/>
  <c r="M349" i="4" s="1"/>
  <c r="F526" i="4"/>
  <c r="C526" i="4"/>
  <c r="B526" i="4" s="1"/>
  <c r="C246" i="4"/>
  <c r="B246" i="4" s="1"/>
  <c r="E240" i="4"/>
  <c r="M240" i="4" s="1"/>
  <c r="L17" i="4"/>
  <c r="M17" i="4" s="1"/>
  <c r="I479" i="4"/>
  <c r="F148" i="4"/>
  <c r="L312" i="4"/>
  <c r="M312" i="4" s="1"/>
  <c r="L181" i="4"/>
  <c r="M181" i="4" s="1"/>
  <c r="M441" i="4"/>
  <c r="S393" i="4"/>
  <c r="I459" i="4"/>
  <c r="L460" i="4"/>
  <c r="M460" i="4" s="1"/>
  <c r="L133" i="4"/>
  <c r="M133" i="4" s="1"/>
  <c r="F207" i="4"/>
  <c r="M142" i="4"/>
  <c r="C292" i="4"/>
  <c r="B292" i="4" s="1"/>
  <c r="L292" i="4"/>
  <c r="M292" i="4" s="1"/>
  <c r="I293" i="4"/>
  <c r="C264" i="4"/>
  <c r="B264" i="4" s="1"/>
  <c r="F264" i="4"/>
  <c r="I418" i="4"/>
  <c r="E17" i="4"/>
  <c r="M213" i="4"/>
  <c r="L419" i="4"/>
  <c r="M419" i="4" s="1"/>
  <c r="L79" i="4"/>
  <c r="M79" i="4" s="1"/>
  <c r="I446" i="4"/>
  <c r="I180" i="4"/>
  <c r="M62" i="4"/>
  <c r="E285" i="4"/>
  <c r="L141" i="4"/>
  <c r="M141" i="4" s="1"/>
  <c r="M135" i="4"/>
  <c r="C553" i="4"/>
  <c r="B553" i="4" s="1"/>
  <c r="L452" i="4"/>
  <c r="M452" i="4" s="1"/>
  <c r="I452" i="4"/>
  <c r="L426" i="4"/>
  <c r="M426" i="4" s="1"/>
  <c r="C425" i="4"/>
  <c r="B425" i="4" s="1"/>
  <c r="I389" i="4"/>
  <c r="L283" i="4"/>
  <c r="M283" i="4" s="1"/>
  <c r="I283" i="4"/>
  <c r="I79" i="4"/>
  <c r="R10" i="4"/>
  <c r="I419" i="4"/>
  <c r="I198" i="4"/>
  <c r="I445" i="4"/>
  <c r="S421" i="4"/>
  <c r="E447" i="4"/>
  <c r="M447" i="4" s="1"/>
  <c r="L264" i="4"/>
  <c r="M264" i="4" s="1"/>
  <c r="L479" i="4"/>
  <c r="M479" i="4" s="1"/>
  <c r="S442" i="4"/>
  <c r="I499" i="4"/>
  <c r="E500" i="4"/>
  <c r="E272" i="4"/>
  <c r="F292" i="4"/>
  <c r="I306" i="4"/>
  <c r="I305" i="4"/>
  <c r="L305" i="4"/>
  <c r="M305" i="4" s="1"/>
  <c r="F305" i="4"/>
  <c r="F38" i="4"/>
  <c r="L38" i="4"/>
  <c r="M38" i="4" s="1"/>
  <c r="I38" i="4"/>
  <c r="C548" i="4"/>
  <c r="B548" i="4" s="1"/>
  <c r="F540" i="4"/>
  <c r="F383" i="4"/>
  <c r="C179" i="4"/>
  <c r="B179" i="4" s="1"/>
  <c r="F179" i="4"/>
  <c r="L179" i="4"/>
  <c r="M179" i="4" s="1"/>
  <c r="C311" i="4"/>
  <c r="B311" i="4" s="1"/>
  <c r="V32" i="4"/>
  <c r="L462" i="4"/>
  <c r="M462" i="4" s="1"/>
  <c r="L182" i="4"/>
  <c r="M182" i="4" s="1"/>
  <c r="L350" i="4"/>
  <c r="M350" i="4" s="1"/>
  <c r="F479" i="4"/>
  <c r="E356" i="4"/>
  <c r="F198" i="4"/>
  <c r="L408" i="4"/>
  <c r="M408" i="4" s="1"/>
  <c r="C408" i="4"/>
  <c r="B408" i="4" s="1"/>
  <c r="F408" i="4"/>
  <c r="I409" i="4"/>
  <c r="L46" i="4"/>
  <c r="M46" i="4" s="1"/>
  <c r="L45" i="4"/>
  <c r="M45" i="4" s="1"/>
  <c r="C45" i="4"/>
  <c r="B45" i="4" s="1"/>
  <c r="I45" i="4"/>
  <c r="I462" i="4"/>
  <c r="M16" i="4"/>
  <c r="L351" i="4"/>
  <c r="E487" i="4"/>
  <c r="L410" i="4"/>
  <c r="M410" i="4" s="1"/>
  <c r="L270" i="4"/>
  <c r="M270" i="4" s="1"/>
  <c r="I269" i="4"/>
  <c r="C180" i="4"/>
  <c r="B180" i="4" s="1"/>
  <c r="L487" i="4"/>
  <c r="C487" i="4"/>
  <c r="B487" i="4" s="1"/>
  <c r="F487" i="4"/>
  <c r="L415" i="4"/>
  <c r="M415" i="4" s="1"/>
  <c r="F415" i="4"/>
  <c r="C23" i="4"/>
  <c r="B23" i="4" s="1"/>
  <c r="F23" i="4"/>
  <c r="I23" i="4"/>
  <c r="S409" i="4"/>
  <c r="I265" i="4"/>
  <c r="L78" i="4"/>
  <c r="M78" i="4" s="1"/>
  <c r="L137" i="4"/>
  <c r="M137" i="4" s="1"/>
  <c r="I7" i="4"/>
  <c r="F312" i="4"/>
  <c r="I312" i="4"/>
  <c r="L68" i="4"/>
  <c r="M68" i="4" s="1"/>
  <c r="I68" i="4"/>
  <c r="C68" i="4"/>
  <c r="B68" i="4" s="1"/>
  <c r="F68" i="4"/>
  <c r="L69" i="4"/>
  <c r="M69" i="4" s="1"/>
  <c r="F44" i="4"/>
  <c r="L44" i="4"/>
  <c r="M44" i="4" s="1"/>
  <c r="F546" i="4"/>
  <c r="C546" i="4"/>
  <c r="B546" i="4" s="1"/>
  <c r="L416" i="4"/>
  <c r="M416" i="4" s="1"/>
  <c r="I56" i="4"/>
  <c r="F55" i="4"/>
  <c r="I55" i="4"/>
  <c r="L55" i="4"/>
  <c r="M55" i="4" s="1"/>
  <c r="L252" i="4"/>
  <c r="M252" i="4" s="1"/>
  <c r="F102" i="4"/>
  <c r="L102" i="4"/>
  <c r="M102" i="4" s="1"/>
  <c r="L28" i="4"/>
  <c r="M28" i="4" s="1"/>
  <c r="C28" i="4"/>
  <c r="B28" i="4" s="1"/>
  <c r="A38" i="5"/>
  <c r="A37"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I309" i="4"/>
  <c r="C309" i="4"/>
  <c r="B309" i="4" s="1"/>
  <c r="F499" i="4"/>
  <c r="I453" i="4"/>
  <c r="I326" i="4"/>
  <c r="I284" i="4"/>
  <c r="C61" i="4"/>
  <c r="B61" i="4" s="1"/>
  <c r="F245" i="4"/>
  <c r="I14" i="3"/>
  <c r="J14" i="3" s="1"/>
  <c r="I8" i="3"/>
  <c r="J8" i="3" s="1"/>
  <c r="K19" i="3"/>
  <c r="R7" i="5"/>
  <c r="K14" i="3"/>
  <c r="K11" i="3"/>
  <c r="K18" i="3"/>
  <c r="K13" i="3"/>
  <c r="I11" i="3"/>
  <c r="J11" i="3" s="1"/>
  <c r="K16" i="3"/>
  <c r="I19" i="3"/>
  <c r="J19" i="3" s="1"/>
  <c r="I10" i="3"/>
  <c r="J10" i="3" s="1"/>
  <c r="K17" i="3"/>
  <c r="I15" i="3"/>
  <c r="J15" i="3" s="1"/>
  <c r="I9" i="3"/>
  <c r="J9" i="3" s="1"/>
  <c r="K12" i="3"/>
  <c r="I16" i="3"/>
  <c r="J16" i="3" s="1"/>
  <c r="I13" i="3"/>
  <c r="J13" i="3" s="1"/>
  <c r="K9" i="3"/>
  <c r="K10" i="3"/>
  <c r="I17" i="3"/>
  <c r="J17" i="3" s="1"/>
  <c r="Y5" i="5"/>
  <c r="W4" i="5"/>
  <c r="U4" i="5"/>
  <c r="AC4" i="5"/>
  <c r="AA4" i="5"/>
  <c r="X4" i="5"/>
  <c r="T4" i="5"/>
  <c r="S8" i="5"/>
  <c r="AB5" i="5"/>
  <c r="X3" i="5"/>
  <c r="AA3" i="5"/>
  <c r="AC3" i="5"/>
  <c r="R8" i="5"/>
  <c r="M64" i="4" l="1"/>
  <c r="I63" i="4"/>
  <c r="I486" i="4"/>
  <c r="I136" i="4"/>
  <c r="I137" i="4"/>
  <c r="I173" i="4"/>
  <c r="E174" i="4"/>
  <c r="L174" i="4"/>
  <c r="M174" i="4" s="1"/>
  <c r="M173" i="4"/>
  <c r="M127" i="4"/>
  <c r="L128" i="4"/>
  <c r="I441" i="4"/>
  <c r="L442" i="4"/>
  <c r="M442" i="4" s="1"/>
  <c r="I442" i="4"/>
  <c r="E128" i="4"/>
  <c r="I128" i="4" s="1"/>
  <c r="I390" i="4"/>
  <c r="M272" i="4"/>
  <c r="L234" i="4"/>
  <c r="M234" i="4" s="1"/>
  <c r="I234" i="4"/>
  <c r="L143" i="4"/>
  <c r="E143" i="4"/>
  <c r="M453" i="4"/>
  <c r="L39" i="4"/>
  <c r="M39" i="4" s="1"/>
  <c r="I39" i="4"/>
  <c r="I426" i="4"/>
  <c r="I425" i="4"/>
  <c r="S410" i="4"/>
  <c r="I461" i="4"/>
  <c r="E473" i="4"/>
  <c r="S416" i="4"/>
  <c r="I472" i="4"/>
  <c r="M205" i="4"/>
  <c r="M24" i="4"/>
  <c r="E168" i="4"/>
  <c r="I167" i="4"/>
  <c r="L168" i="4"/>
  <c r="M389" i="4"/>
  <c r="I338" i="4"/>
  <c r="I337" i="4"/>
  <c r="L338" i="4"/>
  <c r="M338" i="4" s="1"/>
  <c r="R14" i="4"/>
  <c r="V33" i="4"/>
  <c r="I410" i="4"/>
  <c r="E411" i="4"/>
  <c r="M318" i="4"/>
  <c r="L454" i="4"/>
  <c r="E454" i="4"/>
  <c r="L319" i="4"/>
  <c r="M319" i="4" s="1"/>
  <c r="I318" i="4"/>
  <c r="I319" i="4"/>
  <c r="M103" i="4"/>
  <c r="M254" i="4"/>
  <c r="M344" i="4"/>
  <c r="L286" i="4"/>
  <c r="E286" i="4"/>
  <c r="I285" i="4"/>
  <c r="M285" i="4"/>
  <c r="L345" i="4"/>
  <c r="M345" i="4" s="1"/>
  <c r="I344" i="4"/>
  <c r="I345" i="4"/>
  <c r="L129" i="4"/>
  <c r="E129" i="4"/>
  <c r="M487" i="4"/>
  <c r="E110" i="4"/>
  <c r="L110" i="4"/>
  <c r="M110" i="4" s="1"/>
  <c r="I109" i="4"/>
  <c r="I278" i="4"/>
  <c r="L279" i="4"/>
  <c r="E279" i="4"/>
  <c r="I352" i="4"/>
  <c r="I351" i="4"/>
  <c r="L352" i="4"/>
  <c r="M352" i="4" s="1"/>
  <c r="L255" i="4"/>
  <c r="M255" i="4" s="1"/>
  <c r="I254" i="4"/>
  <c r="I255" i="4"/>
  <c r="I103" i="4"/>
  <c r="I104" i="4"/>
  <c r="L104" i="4"/>
  <c r="M104" i="4" s="1"/>
  <c r="I273" i="4"/>
  <c r="L273" i="4"/>
  <c r="M273" i="4" s="1"/>
  <c r="I272" i="4"/>
  <c r="I17" i="4"/>
  <c r="I18" i="4"/>
  <c r="L18" i="4"/>
  <c r="M18" i="4" s="1"/>
  <c r="I500" i="4"/>
  <c r="S443" i="4"/>
  <c r="E501" i="4"/>
  <c r="L501" i="4"/>
  <c r="M278" i="4"/>
  <c r="I70" i="4"/>
  <c r="E71" i="4"/>
  <c r="L71" i="4"/>
  <c r="M71" i="4" s="1"/>
  <c r="S436" i="4"/>
  <c r="S438" i="4"/>
  <c r="E494" i="4"/>
  <c r="I493" i="4"/>
  <c r="M351" i="4"/>
  <c r="M356" i="4"/>
  <c r="I356" i="4"/>
  <c r="E357" i="4"/>
  <c r="L357" i="4"/>
  <c r="M357" i="4" s="1"/>
  <c r="I447" i="4"/>
  <c r="E448" i="4"/>
  <c r="S395" i="4"/>
  <c r="L448" i="4"/>
  <c r="M448" i="4" s="1"/>
  <c r="M8" i="4"/>
  <c r="I205" i="4"/>
  <c r="E206" i="4"/>
  <c r="L494" i="4"/>
  <c r="M494" i="4" s="1"/>
  <c r="L25" i="4"/>
  <c r="M25" i="4" s="1"/>
  <c r="I25" i="4"/>
  <c r="M337" i="4"/>
  <c r="I240" i="4"/>
  <c r="I241" i="4"/>
  <c r="L241" i="4"/>
  <c r="M241" i="4" s="1"/>
  <c r="I245" i="4"/>
  <c r="E246" i="4"/>
  <c r="L246" i="4"/>
  <c r="M246" i="4" s="1"/>
  <c r="S429" i="4"/>
  <c r="S428" i="4"/>
  <c r="I487" i="4"/>
  <c r="L488" i="4"/>
  <c r="M488" i="4" s="1"/>
  <c r="I488" i="4"/>
  <c r="I382" i="4"/>
  <c r="E383" i="4"/>
  <c r="M382" i="4"/>
  <c r="I8" i="4"/>
  <c r="L9" i="4"/>
  <c r="E9" i="4"/>
  <c r="M411" i="4"/>
  <c r="L65" i="4"/>
  <c r="M65" i="4" s="1"/>
  <c r="I65" i="4"/>
  <c r="I64" i="4"/>
  <c r="K8" i="3"/>
  <c r="K15" i="3"/>
  <c r="U5" i="5"/>
  <c r="W5" i="5"/>
  <c r="S9" i="5"/>
  <c r="T5" i="5"/>
  <c r="AC5" i="5"/>
  <c r="AB6" i="5"/>
  <c r="X5" i="5"/>
  <c r="AA5" i="5"/>
  <c r="V5" i="5"/>
  <c r="Z5" i="5"/>
  <c r="Y6" i="5"/>
  <c r="R9" i="5"/>
  <c r="E175" i="4" l="1"/>
  <c r="I174" i="4"/>
  <c r="L175" i="4"/>
  <c r="M175" i="4" s="1"/>
  <c r="M168" i="4"/>
  <c r="M143" i="4"/>
  <c r="M129" i="4"/>
  <c r="S418" i="4"/>
  <c r="S417" i="4"/>
  <c r="I473" i="4"/>
  <c r="L474" i="4"/>
  <c r="M474" i="4" s="1"/>
  <c r="I474" i="4"/>
  <c r="L144" i="4"/>
  <c r="M144" i="4" s="1"/>
  <c r="I144" i="4"/>
  <c r="I143" i="4"/>
  <c r="I169" i="4"/>
  <c r="L169" i="4"/>
  <c r="M169" i="4" s="1"/>
  <c r="I168" i="4"/>
  <c r="M128" i="4"/>
  <c r="M473" i="4"/>
  <c r="I130" i="4"/>
  <c r="I129" i="4"/>
  <c r="L130" i="4"/>
  <c r="M130" i="4" s="1"/>
  <c r="M454" i="4"/>
  <c r="L412" i="4"/>
  <c r="M412" i="4" s="1"/>
  <c r="I411" i="4"/>
  <c r="I412" i="4"/>
  <c r="M9" i="4"/>
  <c r="I110" i="4"/>
  <c r="I111" i="4"/>
  <c r="L111" i="4"/>
  <c r="M111" i="4" s="1"/>
  <c r="E207" i="4"/>
  <c r="L207" i="4"/>
  <c r="M207" i="4" s="1"/>
  <c r="I206" i="4"/>
  <c r="I383" i="4"/>
  <c r="L384" i="4"/>
  <c r="M384" i="4" s="1"/>
  <c r="I384" i="4"/>
  <c r="E455" i="4"/>
  <c r="I454" i="4"/>
  <c r="L455" i="4"/>
  <c r="M455" i="4" s="1"/>
  <c r="I72" i="4"/>
  <c r="L72" i="4"/>
  <c r="M72" i="4" s="1"/>
  <c r="I71" i="4"/>
  <c r="M501" i="4"/>
  <c r="L10" i="4"/>
  <c r="I9" i="4"/>
  <c r="E10" i="4"/>
  <c r="S396" i="4"/>
  <c r="S397" i="4"/>
  <c r="I449" i="4"/>
  <c r="L449" i="4"/>
  <c r="M449" i="4" s="1"/>
  <c r="I448" i="4"/>
  <c r="L502" i="4"/>
  <c r="S444" i="4"/>
  <c r="E502" i="4"/>
  <c r="I501" i="4"/>
  <c r="L495" i="4"/>
  <c r="M495" i="4" s="1"/>
  <c r="I495" i="4"/>
  <c r="I494" i="4"/>
  <c r="I287" i="4"/>
  <c r="L287" i="4"/>
  <c r="M287" i="4" s="1"/>
  <c r="I286" i="4"/>
  <c r="L280" i="4"/>
  <c r="M280" i="4" s="1"/>
  <c r="I280" i="4"/>
  <c r="I279" i="4"/>
  <c r="M286" i="4"/>
  <c r="E358" i="4"/>
  <c r="I357" i="4"/>
  <c r="L358" i="4"/>
  <c r="M279" i="4"/>
  <c r="M206" i="4"/>
  <c r="I246" i="4"/>
  <c r="E247" i="4"/>
  <c r="L247" i="4"/>
  <c r="M383" i="4"/>
  <c r="AB7" i="5"/>
  <c r="AA6" i="5"/>
  <c r="X6" i="5"/>
  <c r="T6" i="5"/>
  <c r="AC6" i="5"/>
  <c r="Y7" i="5"/>
  <c r="S10" i="5"/>
  <c r="Z6" i="5"/>
  <c r="W6" i="5"/>
  <c r="V6" i="5"/>
  <c r="U6" i="5"/>
  <c r="R10" i="5"/>
  <c r="M247" i="4" l="1"/>
  <c r="L176" i="4"/>
  <c r="M176" i="4" s="1"/>
  <c r="I175" i="4"/>
  <c r="I176" i="4"/>
  <c r="I208" i="4"/>
  <c r="I207" i="4"/>
  <c r="L208" i="4"/>
  <c r="M208" i="4" s="1"/>
  <c r="I359" i="4"/>
  <c r="L359" i="4"/>
  <c r="M359" i="4" s="1"/>
  <c r="I358" i="4"/>
  <c r="I10" i="4"/>
  <c r="I11" i="4"/>
  <c r="L11" i="4"/>
  <c r="M11" i="4" s="1"/>
  <c r="M10" i="4"/>
  <c r="I502" i="4"/>
  <c r="L503" i="4"/>
  <c r="E503" i="4"/>
  <c r="I455" i="4"/>
  <c r="L456" i="4"/>
  <c r="M456" i="4" s="1"/>
  <c r="I456" i="4"/>
  <c r="L248" i="4"/>
  <c r="M248" i="4" s="1"/>
  <c r="I248" i="4"/>
  <c r="I247" i="4"/>
  <c r="M358" i="4"/>
  <c r="M502" i="4"/>
  <c r="Y8" i="5"/>
  <c r="Z7" i="5"/>
  <c r="S11" i="5"/>
  <c r="AC7" i="5"/>
  <c r="U7" i="5"/>
  <c r="X7" i="5"/>
  <c r="T7" i="5"/>
  <c r="AA7" i="5"/>
  <c r="V7" i="5"/>
  <c r="W7" i="5"/>
  <c r="AB8" i="5"/>
  <c r="R11" i="5"/>
  <c r="M503" i="4" l="1"/>
  <c r="E504" i="4"/>
  <c r="I503" i="4"/>
  <c r="S445" i="4"/>
  <c r="L504" i="4"/>
  <c r="M504" i="4" s="1"/>
  <c r="AA8" i="5"/>
  <c r="X8" i="5"/>
  <c r="T8" i="5"/>
  <c r="AC8" i="5"/>
  <c r="Z8" i="5"/>
  <c r="U8" i="5"/>
  <c r="AB9" i="5"/>
  <c r="S12" i="5"/>
  <c r="W8" i="5"/>
  <c r="V8" i="5"/>
  <c r="Y9" i="5"/>
  <c r="R12" i="5"/>
  <c r="I504" i="4" l="1"/>
  <c r="E505" i="4"/>
  <c r="L505" i="4"/>
  <c r="M505" i="4" s="1"/>
  <c r="Y10" i="5"/>
  <c r="AB10" i="5"/>
  <c r="AC9" i="5"/>
  <c r="X9" i="5"/>
  <c r="V9" i="5"/>
  <c r="AA9" i="5"/>
  <c r="S13" i="5"/>
  <c r="U9" i="5"/>
  <c r="Z9" i="5"/>
  <c r="T9" i="5"/>
  <c r="W9" i="5"/>
  <c r="R13" i="5"/>
  <c r="I505" i="4" l="1"/>
  <c r="E506" i="4"/>
  <c r="L506" i="4"/>
  <c r="M506" i="4" s="1"/>
  <c r="U10" i="5"/>
  <c r="Y11" i="5"/>
  <c r="S14" i="5"/>
  <c r="AA10" i="5"/>
  <c r="V10" i="5"/>
  <c r="X10" i="5"/>
  <c r="W10" i="5"/>
  <c r="AC10" i="5"/>
  <c r="T10" i="5"/>
  <c r="AB11" i="5"/>
  <c r="Z10" i="5"/>
  <c r="R14" i="5"/>
  <c r="S446" i="4" l="1"/>
  <c r="I506" i="4"/>
  <c r="L507" i="4"/>
  <c r="E507" i="4"/>
  <c r="V11" i="5"/>
  <c r="AC11" i="5"/>
  <c r="Z11" i="5"/>
  <c r="Y12" i="5"/>
  <c r="X11" i="5"/>
  <c r="AA11" i="5"/>
  <c r="S15" i="5"/>
  <c r="AB12" i="5"/>
  <c r="T11" i="5"/>
  <c r="W11" i="5"/>
  <c r="U11" i="5"/>
  <c r="R15" i="5"/>
  <c r="M507" i="4" l="1"/>
  <c r="S447" i="4"/>
  <c r="E508" i="4"/>
  <c r="I507" i="4"/>
  <c r="L508" i="4"/>
  <c r="M508" i="4" s="1"/>
  <c r="AA12" i="5"/>
  <c r="X12" i="5"/>
  <c r="W12" i="5"/>
  <c r="AC12" i="5"/>
  <c r="S16" i="5"/>
  <c r="Y13" i="5"/>
  <c r="AB13" i="5"/>
  <c r="Z12" i="5"/>
  <c r="U12" i="5"/>
  <c r="T12" i="5"/>
  <c r="V12" i="5"/>
  <c r="R16" i="5"/>
  <c r="E509" i="4" l="1"/>
  <c r="S448" i="4"/>
  <c r="I508" i="4"/>
  <c r="L509" i="4"/>
  <c r="M509" i="4" s="1"/>
  <c r="X13" i="5"/>
  <c r="AB14" i="5"/>
  <c r="Y14" i="5"/>
  <c r="S17" i="5"/>
  <c r="V13" i="5"/>
  <c r="Z13" i="5"/>
  <c r="AC13" i="5"/>
  <c r="W13" i="5"/>
  <c r="T13" i="5"/>
  <c r="U13" i="5"/>
  <c r="AA13" i="5"/>
  <c r="R17" i="5"/>
  <c r="E510" i="4" l="1"/>
  <c r="S449" i="4"/>
  <c r="L510" i="4"/>
  <c r="M510" i="4" s="1"/>
  <c r="I509" i="4"/>
  <c r="AB15" i="5"/>
  <c r="Z14" i="5"/>
  <c r="S18" i="5"/>
  <c r="Y15" i="5"/>
  <c r="W14" i="5"/>
  <c r="AC14" i="5"/>
  <c r="V14" i="5"/>
  <c r="AA14" i="5"/>
  <c r="U14" i="5"/>
  <c r="T14" i="5"/>
  <c r="X14" i="5"/>
  <c r="R18" i="5"/>
  <c r="E511" i="4" l="1"/>
  <c r="S450" i="4"/>
  <c r="L511" i="4"/>
  <c r="M511" i="4" s="1"/>
  <c r="I510" i="4"/>
  <c r="V15" i="5"/>
  <c r="AC15" i="5"/>
  <c r="Y16" i="5"/>
  <c r="AA15" i="5"/>
  <c r="W15" i="5"/>
  <c r="T15" i="5"/>
  <c r="X15" i="5"/>
  <c r="S19" i="5"/>
  <c r="Z15" i="5"/>
  <c r="U15" i="5"/>
  <c r="AB16" i="5"/>
  <c r="R19" i="5"/>
  <c r="E512" i="4" l="1"/>
  <c r="S451" i="4"/>
  <c r="I511" i="4"/>
  <c r="L512" i="4"/>
  <c r="AC16" i="5"/>
  <c r="S20" i="5"/>
  <c r="X16" i="5"/>
  <c r="T16" i="5"/>
  <c r="AA16" i="5"/>
  <c r="W16" i="5"/>
  <c r="AB17" i="5"/>
  <c r="Y17" i="5"/>
  <c r="U16" i="5"/>
  <c r="Z16" i="5"/>
  <c r="V16" i="5"/>
  <c r="R20" i="5"/>
  <c r="M512" i="4" l="1"/>
  <c r="I512" i="4"/>
  <c r="L513" i="4"/>
  <c r="S452" i="4"/>
  <c r="E513" i="4"/>
  <c r="V17" i="5"/>
  <c r="AB18" i="5"/>
  <c r="AA17" i="5"/>
  <c r="T17" i="5"/>
  <c r="Y18" i="5"/>
  <c r="W17" i="5"/>
  <c r="X17" i="5"/>
  <c r="Z17" i="5"/>
  <c r="S21" i="5"/>
  <c r="U17" i="5"/>
  <c r="AC17" i="5"/>
  <c r="R21" i="5"/>
  <c r="S453" i="4" l="1"/>
  <c r="E514" i="4"/>
  <c r="I513" i="4"/>
  <c r="L514" i="4"/>
  <c r="M514" i="4" s="1"/>
  <c r="M513" i="4"/>
  <c r="W18" i="5"/>
  <c r="Z18" i="5"/>
  <c r="X18" i="5"/>
  <c r="U18" i="5"/>
  <c r="AB19" i="5"/>
  <c r="V18" i="5"/>
  <c r="Y19" i="5"/>
  <c r="T18" i="5"/>
  <c r="AC18" i="5"/>
  <c r="AA18" i="5"/>
  <c r="S22" i="5"/>
  <c r="R22" i="5"/>
  <c r="S454" i="4" l="1"/>
  <c r="E515" i="4"/>
  <c r="L515" i="4"/>
  <c r="M515" i="4" s="1"/>
  <c r="I514" i="4"/>
  <c r="V19" i="5"/>
  <c r="U19" i="5"/>
  <c r="X19" i="5"/>
  <c r="Z19" i="5"/>
  <c r="T19" i="5"/>
  <c r="Y20" i="5"/>
  <c r="AB20" i="5"/>
  <c r="S23" i="5"/>
  <c r="AA19" i="5"/>
  <c r="AC19" i="5"/>
  <c r="W19" i="5"/>
  <c r="R23" i="5"/>
  <c r="E516" i="4" l="1"/>
  <c r="I515" i="4"/>
  <c r="L516" i="4"/>
  <c r="M516" i="4" s="1"/>
  <c r="Y21" i="5"/>
  <c r="T20" i="5"/>
  <c r="X20" i="5"/>
  <c r="S24" i="5"/>
  <c r="AB21" i="5"/>
  <c r="V20" i="5"/>
  <c r="Z20" i="5"/>
  <c r="W20" i="5"/>
  <c r="U20" i="5"/>
  <c r="AC20" i="5"/>
  <c r="AA20" i="5"/>
  <c r="R24" i="5"/>
  <c r="S455" i="4" l="1"/>
  <c r="E517" i="4"/>
  <c r="L517" i="4"/>
  <c r="M517" i="4" s="1"/>
  <c r="I516" i="4"/>
  <c r="V21" i="5"/>
  <c r="X21" i="5"/>
  <c r="U21" i="5"/>
  <c r="Y22" i="5"/>
  <c r="AB22" i="5"/>
  <c r="S25" i="5"/>
  <c r="W21" i="5"/>
  <c r="Z21" i="5"/>
  <c r="AA21" i="5"/>
  <c r="AC21" i="5"/>
  <c r="T21" i="5"/>
  <c r="R25" i="5"/>
  <c r="L518" i="4" l="1"/>
  <c r="E518" i="4"/>
  <c r="S456" i="4"/>
  <c r="I517" i="4"/>
  <c r="S26" i="5"/>
  <c r="Z22" i="5"/>
  <c r="W22" i="5"/>
  <c r="U22" i="5"/>
  <c r="X22" i="5"/>
  <c r="AB23" i="5"/>
  <c r="Y23" i="5"/>
  <c r="T22" i="5"/>
  <c r="AC22" i="5"/>
  <c r="AA22" i="5"/>
  <c r="V22" i="5"/>
  <c r="R26" i="5"/>
  <c r="M518" i="4" l="1"/>
  <c r="S457" i="4"/>
  <c r="L519" i="4"/>
  <c r="I518" i="4"/>
  <c r="E519" i="4"/>
  <c r="AA23" i="5"/>
  <c r="Z23" i="5"/>
  <c r="S27" i="5"/>
  <c r="T23" i="5"/>
  <c r="Y24" i="5"/>
  <c r="AB24" i="5"/>
  <c r="X23" i="5"/>
  <c r="U23" i="5"/>
  <c r="V23" i="5"/>
  <c r="W23" i="5"/>
  <c r="AC23" i="5"/>
  <c r="R27" i="5"/>
  <c r="E520" i="4" l="1"/>
  <c r="I519" i="4"/>
  <c r="S458" i="4"/>
  <c r="L520" i="4"/>
  <c r="M520" i="4" s="1"/>
  <c r="M519" i="4"/>
  <c r="AB25" i="5"/>
  <c r="Y25" i="5"/>
  <c r="T24" i="5"/>
  <c r="AC24" i="5"/>
  <c r="U24" i="5"/>
  <c r="X24" i="5"/>
  <c r="AA24" i="5"/>
  <c r="S28" i="5"/>
  <c r="Z24" i="5"/>
  <c r="W24" i="5"/>
  <c r="V24" i="5"/>
  <c r="R28" i="5"/>
  <c r="S459" i="4" l="1"/>
  <c r="L521" i="4"/>
  <c r="E521" i="4"/>
  <c r="I520" i="4"/>
  <c r="AA25" i="5"/>
  <c r="S29" i="5"/>
  <c r="X25" i="5"/>
  <c r="U25" i="5"/>
  <c r="Y26" i="5"/>
  <c r="Z25" i="5"/>
  <c r="AC25" i="5"/>
  <c r="T25" i="5"/>
  <c r="V25" i="5"/>
  <c r="W25" i="5"/>
  <c r="AB26" i="5"/>
  <c r="R29" i="5"/>
  <c r="I521" i="4" l="1"/>
  <c r="S460" i="4"/>
  <c r="E522" i="4"/>
  <c r="L522" i="4"/>
  <c r="M522" i="4" s="1"/>
  <c r="M521" i="4"/>
  <c r="AB27" i="5"/>
  <c r="T26" i="5"/>
  <c r="AC26" i="5"/>
  <c r="Z26" i="5"/>
  <c r="Y27" i="5"/>
  <c r="U26" i="5"/>
  <c r="X26" i="5"/>
  <c r="S30" i="5"/>
  <c r="W26" i="5"/>
  <c r="AA26" i="5"/>
  <c r="V26" i="5"/>
  <c r="R30" i="5"/>
  <c r="S461" i="4" l="1"/>
  <c r="I522" i="4"/>
  <c r="E523" i="4"/>
  <c r="L523" i="4"/>
  <c r="M523" i="4" s="1"/>
  <c r="AC27" i="5"/>
  <c r="T27" i="5"/>
  <c r="S31" i="5"/>
  <c r="Y28" i="5"/>
  <c r="AB28" i="5"/>
  <c r="X27" i="5"/>
  <c r="U27" i="5"/>
  <c r="Z27" i="5"/>
  <c r="V27" i="5"/>
  <c r="AA27" i="5"/>
  <c r="W27" i="5"/>
  <c r="R31" i="5"/>
  <c r="L524" i="4" l="1"/>
  <c r="E524" i="4"/>
  <c r="I523" i="4"/>
  <c r="S462" i="4"/>
  <c r="X28" i="5"/>
  <c r="AB29" i="5"/>
  <c r="V28" i="5"/>
  <c r="Z28" i="5"/>
  <c r="U28" i="5"/>
  <c r="AC28" i="5"/>
  <c r="Y29" i="5"/>
  <c r="S32" i="5"/>
  <c r="S33" i="5"/>
  <c r="W28" i="5"/>
  <c r="T28" i="5"/>
  <c r="AA28" i="5"/>
  <c r="R32" i="5"/>
  <c r="R33" i="5"/>
  <c r="L525" i="4" l="1"/>
  <c r="S463" i="4"/>
  <c r="I524" i="4"/>
  <c r="E525" i="4"/>
  <c r="M524" i="4"/>
  <c r="Y30" i="5"/>
  <c r="AC29" i="5"/>
  <c r="AA29" i="5"/>
  <c r="U29" i="5"/>
  <c r="Z29" i="5"/>
  <c r="V29" i="5"/>
  <c r="T29" i="5"/>
  <c r="AB30" i="5"/>
  <c r="W29" i="5"/>
  <c r="X29" i="5"/>
  <c r="S464" i="4" l="1"/>
  <c r="E526" i="4"/>
  <c r="I525" i="4"/>
  <c r="L526" i="4"/>
  <c r="M526" i="4" s="1"/>
  <c r="M525" i="4"/>
  <c r="AC30" i="5"/>
  <c r="V30" i="5"/>
  <c r="T30" i="5"/>
  <c r="X30" i="5"/>
  <c r="W30" i="5"/>
  <c r="AB31" i="5"/>
  <c r="Z30" i="5"/>
  <c r="U30" i="5"/>
  <c r="AA30" i="5"/>
  <c r="Y31" i="5"/>
  <c r="E527" i="4" l="1"/>
  <c r="L527" i="4"/>
  <c r="M527" i="4" s="1"/>
  <c r="I526" i="4"/>
  <c r="S465" i="4"/>
  <c r="T31" i="5"/>
  <c r="U31" i="5"/>
  <c r="Z31" i="5"/>
  <c r="AB33" i="5"/>
  <c r="AB32" i="5"/>
  <c r="W31" i="5"/>
  <c r="AA31" i="5"/>
  <c r="AC31" i="5"/>
  <c r="X31" i="5"/>
  <c r="V31" i="5"/>
  <c r="Y33" i="5"/>
  <c r="Y32" i="5"/>
  <c r="L528" i="4" l="1"/>
  <c r="I527" i="4"/>
  <c r="S466" i="4"/>
  <c r="E528" i="4"/>
  <c r="X32" i="5"/>
  <c r="X33" i="5"/>
  <c r="AA33" i="5"/>
  <c r="AA32" i="5"/>
  <c r="AC32" i="5"/>
  <c r="AC33" i="5"/>
  <c r="W32" i="5"/>
  <c r="W33" i="5"/>
  <c r="Z33" i="5"/>
  <c r="Z32" i="5"/>
  <c r="U32" i="5"/>
  <c r="U33" i="5"/>
  <c r="V32" i="5"/>
  <c r="V33" i="5"/>
  <c r="T33" i="5"/>
  <c r="T32" i="5"/>
  <c r="L529" i="4" l="1"/>
  <c r="I528" i="4"/>
  <c r="E529" i="4"/>
  <c r="S467" i="4"/>
  <c r="M528" i="4"/>
  <c r="I529" i="4" l="1"/>
  <c r="L530" i="4"/>
  <c r="S468" i="4"/>
  <c r="E530" i="4"/>
  <c r="M529" i="4"/>
  <c r="S469" i="4" l="1"/>
  <c r="I530" i="4"/>
  <c r="E531" i="4"/>
  <c r="L531" i="4"/>
  <c r="M531" i="4" s="1"/>
  <c r="M530" i="4"/>
  <c r="I531" i="4" l="1"/>
  <c r="E532" i="4"/>
  <c r="S470" i="4"/>
  <c r="L532" i="4"/>
  <c r="M532" i="4" s="1"/>
  <c r="I532" i="4" l="1"/>
  <c r="E533" i="4"/>
  <c r="S471" i="4"/>
  <c r="L533" i="4"/>
  <c r="M533" i="4" s="1"/>
  <c r="E534" i="4" l="1"/>
  <c r="L534" i="4"/>
  <c r="M534" i="4" s="1"/>
  <c r="S472" i="4"/>
  <c r="I533" i="4"/>
  <c r="L535" i="4" l="1"/>
  <c r="I534" i="4"/>
  <c r="E535" i="4"/>
  <c r="L536" i="4" l="1"/>
  <c r="E536" i="4"/>
  <c r="I535" i="4"/>
  <c r="M535" i="4"/>
  <c r="S473" i="4" l="1"/>
  <c r="E537" i="4"/>
  <c r="L537" i="4"/>
  <c r="M537" i="4" s="1"/>
  <c r="I536" i="4"/>
  <c r="M536" i="4"/>
  <c r="S474" i="4" l="1"/>
  <c r="I537" i="4"/>
  <c r="E538" i="4"/>
  <c r="L538" i="4"/>
  <c r="M538" i="4" s="1"/>
  <c r="E539" i="4" l="1"/>
  <c r="S475" i="4"/>
  <c r="I538" i="4"/>
  <c r="L539" i="4"/>
  <c r="M539" i="4" s="1"/>
  <c r="S476" i="4" l="1"/>
  <c r="E540" i="4"/>
  <c r="I539" i="4"/>
  <c r="L540" i="4"/>
  <c r="M540" i="4" s="1"/>
  <c r="S477" i="4" l="1"/>
  <c r="E541" i="4"/>
  <c r="L541" i="4"/>
  <c r="M541" i="4" s="1"/>
  <c r="I540" i="4"/>
  <c r="E542" i="4" l="1"/>
  <c r="S478" i="4"/>
  <c r="L542" i="4"/>
  <c r="M542" i="4" s="1"/>
  <c r="I541" i="4"/>
  <c r="S479" i="4" l="1"/>
  <c r="L543" i="4"/>
  <c r="I542" i="4"/>
  <c r="E543" i="4"/>
  <c r="I543" i="4" l="1"/>
  <c r="L544" i="4"/>
  <c r="S480" i="4"/>
  <c r="E544" i="4"/>
  <c r="M543" i="4"/>
  <c r="E545" i="4" l="1"/>
  <c r="I544" i="4"/>
  <c r="S481" i="4"/>
  <c r="L545" i="4"/>
  <c r="M545" i="4" s="1"/>
  <c r="M544" i="4"/>
  <c r="S482" i="4" l="1"/>
  <c r="E546" i="4"/>
  <c r="I545" i="4"/>
  <c r="L546" i="4"/>
  <c r="M546" i="4" s="1"/>
  <c r="E547" i="4" l="1"/>
  <c r="I546" i="4"/>
  <c r="L547" i="4"/>
  <c r="M547" i="4" s="1"/>
  <c r="S483" i="4"/>
  <c r="S484" i="4" l="1"/>
  <c r="L548" i="4"/>
  <c r="E548" i="4"/>
  <c r="I547" i="4"/>
  <c r="E549" i="4" l="1"/>
  <c r="I548" i="4"/>
  <c r="S485" i="4"/>
  <c r="L549" i="4"/>
  <c r="M549" i="4" s="1"/>
  <c r="M548" i="4"/>
  <c r="E550" i="4" l="1"/>
  <c r="S486" i="4"/>
  <c r="L550" i="4"/>
  <c r="M550" i="4" s="1"/>
  <c r="I549" i="4"/>
  <c r="L551" i="4" l="1"/>
  <c r="I550" i="4"/>
  <c r="S487" i="4"/>
  <c r="E551" i="4"/>
  <c r="E552" i="4" l="1"/>
  <c r="S488" i="4"/>
  <c r="L552" i="4"/>
  <c r="M552" i="4" s="1"/>
  <c r="I551" i="4"/>
  <c r="M551" i="4"/>
  <c r="S489" i="4" l="1"/>
  <c r="I552" i="4"/>
  <c r="E553" i="4"/>
  <c r="L553" i="4"/>
  <c r="M553" i="4" s="1"/>
  <c r="I553" i="4" l="1"/>
  <c r="E554" i="4"/>
  <c r="S490" i="4"/>
  <c r="L554" i="4"/>
  <c r="M554" i="4" l="1"/>
  <c r="E555" i="4"/>
  <c r="S491" i="4"/>
  <c r="I554" i="4"/>
  <c r="L555" i="4"/>
  <c r="S492" i="4" l="1"/>
  <c r="L556" i="4"/>
  <c r="E556" i="4"/>
  <c r="I555" i="4"/>
  <c r="M555" i="4"/>
  <c r="E557" i="4" l="1"/>
  <c r="L557" i="4"/>
  <c r="M557" i="4" s="1"/>
  <c r="S493" i="4"/>
  <c r="I556" i="4"/>
  <c r="M556" i="4"/>
  <c r="L558" i="4" l="1"/>
  <c r="E558" i="4"/>
  <c r="S494" i="4"/>
  <c r="I557" i="4"/>
  <c r="S495" i="4" l="1"/>
  <c r="I558" i="4"/>
  <c r="E559" i="4"/>
  <c r="L559" i="4"/>
  <c r="M559" i="4" s="1"/>
  <c r="M558" i="4"/>
  <c r="E560" i="4" l="1"/>
  <c r="I559" i="4"/>
  <c r="L560" i="4"/>
  <c r="M560" i="4" s="1"/>
  <c r="S496" i="4"/>
  <c r="E561" i="4" l="1"/>
  <c r="I560" i="4"/>
  <c r="S497" i="4"/>
  <c r="L561" i="4"/>
  <c r="M561" i="4" s="1"/>
  <c r="I561" i="4" l="1"/>
  <c r="L562" i="4"/>
  <c r="E562" i="4"/>
  <c r="S498" i="4"/>
  <c r="S499" i="4" l="1"/>
  <c r="E563" i="4"/>
  <c r="I562" i="4"/>
  <c r="L563" i="4"/>
  <c r="M563" i="4" s="1"/>
  <c r="M562" i="4"/>
  <c r="L564" i="4" l="1"/>
  <c r="E564" i="4"/>
  <c r="I563" i="4"/>
  <c r="M564" i="4" l="1"/>
  <c r="E565" i="4"/>
  <c r="I564" i="4"/>
  <c r="L565" i="4"/>
  <c r="M565" i="4" s="1"/>
  <c r="L566" i="4" l="1"/>
  <c r="M566" i="4" s="1"/>
  <c r="I565" i="4"/>
</calcChain>
</file>

<file path=xl/sharedStrings.xml><?xml version="1.0" encoding="utf-8"?>
<sst xmlns="http://schemas.openxmlformats.org/spreadsheetml/2006/main" count="935" uniqueCount="201">
  <si>
    <t>Month</t>
  </si>
  <si>
    <t xml:space="preserve"> </t>
  </si>
  <si>
    <t>April</t>
  </si>
  <si>
    <t>May</t>
  </si>
  <si>
    <t>June</t>
  </si>
  <si>
    <t>July</t>
  </si>
  <si>
    <t>August</t>
  </si>
  <si>
    <t>September</t>
  </si>
  <si>
    <t>October</t>
  </si>
  <si>
    <t>November</t>
  </si>
  <si>
    <t>December</t>
  </si>
  <si>
    <t>January</t>
  </si>
  <si>
    <t>February</t>
  </si>
  <si>
    <t>March</t>
  </si>
  <si>
    <t>LWD</t>
  </si>
  <si>
    <t>LWF</t>
  </si>
  <si>
    <t>LWT</t>
  </si>
  <si>
    <t>LAST DAY</t>
  </si>
  <si>
    <t>LAST FRIDAY</t>
  </si>
  <si>
    <t>LAST THURSDAY</t>
  </si>
  <si>
    <t>1ST</t>
  </si>
  <si>
    <t>1st</t>
  </si>
  <si>
    <t>2ND</t>
  </si>
  <si>
    <t>3RD</t>
  </si>
  <si>
    <t>4TH</t>
  </si>
  <si>
    <t>5TH</t>
  </si>
  <si>
    <t>6TH</t>
  </si>
  <si>
    <t>7TH</t>
  </si>
  <si>
    <t>8TH</t>
  </si>
  <si>
    <t>9TH</t>
  </si>
  <si>
    <t>10TH</t>
  </si>
  <si>
    <t>11TH</t>
  </si>
  <si>
    <t>12TH</t>
  </si>
  <si>
    <t>13TH</t>
  </si>
  <si>
    <t>14TH</t>
  </si>
  <si>
    <t>15TH</t>
  </si>
  <si>
    <t>16TH</t>
  </si>
  <si>
    <t>17TH</t>
  </si>
  <si>
    <t>18TH</t>
  </si>
  <si>
    <t>19TH</t>
  </si>
  <si>
    <t>20TH</t>
  </si>
  <si>
    <t>22ND</t>
  </si>
  <si>
    <t>23RD</t>
  </si>
  <si>
    <t>24TH</t>
  </si>
  <si>
    <t>25TH</t>
  </si>
  <si>
    <t>26TH</t>
  </si>
  <si>
    <t>27TH</t>
  </si>
  <si>
    <t>28TH</t>
  </si>
  <si>
    <t>29TH</t>
  </si>
  <si>
    <t>30TH</t>
  </si>
  <si>
    <t>31ST</t>
  </si>
  <si>
    <t>2nd</t>
  </si>
  <si>
    <t>3rd</t>
  </si>
  <si>
    <t>4th</t>
  </si>
  <si>
    <t>5th</t>
  </si>
  <si>
    <t>6th</t>
  </si>
  <si>
    <t>7th</t>
  </si>
  <si>
    <t>8th</t>
  </si>
  <si>
    <t>9th</t>
  </si>
  <si>
    <t>10th</t>
  </si>
  <si>
    <t>11th</t>
  </si>
  <si>
    <t>12th</t>
  </si>
  <si>
    <t>13th</t>
  </si>
  <si>
    <t>14th</t>
  </si>
  <si>
    <t>15th</t>
  </si>
  <si>
    <t>16th</t>
  </si>
  <si>
    <t>17th</t>
  </si>
  <si>
    <t>18th</t>
  </si>
  <si>
    <t>19th</t>
  </si>
  <si>
    <t>20th</t>
  </si>
  <si>
    <t>21st</t>
  </si>
  <si>
    <t>22nd</t>
  </si>
  <si>
    <t>23rd</t>
  </si>
  <si>
    <t>24th</t>
  </si>
  <si>
    <t>25th</t>
  </si>
  <si>
    <t>26th</t>
  </si>
  <si>
    <t>27th</t>
  </si>
  <si>
    <t>28th</t>
  </si>
  <si>
    <t>29th</t>
  </si>
  <si>
    <t>30th</t>
  </si>
  <si>
    <t>31st</t>
  </si>
  <si>
    <t>MTH 1</t>
  </si>
  <si>
    <t>ir dates</t>
  </si>
  <si>
    <t>bh dates</t>
  </si>
  <si>
    <t>ir text</t>
  </si>
  <si>
    <t>bh text</t>
  </si>
  <si>
    <t>paye dates</t>
  </si>
  <si>
    <t>paye text</t>
  </si>
  <si>
    <t>BANK HOLIDAYS</t>
  </si>
  <si>
    <t>MTH 2</t>
  </si>
  <si>
    <t>MTH 3</t>
  </si>
  <si>
    <t>MTH 4</t>
  </si>
  <si>
    <t>MTH 5</t>
  </si>
  <si>
    <t>MTH 6</t>
  </si>
  <si>
    <t>MTH 7</t>
  </si>
  <si>
    <t>MTH 8</t>
  </si>
  <si>
    <t>MTH 9</t>
  </si>
  <si>
    <t>MTH 10</t>
  </si>
  <si>
    <t>MTH 11</t>
  </si>
  <si>
    <t>MTH 12</t>
  </si>
  <si>
    <t>ELECTRONIC PAYE PAYMENTS DUE</t>
  </si>
  <si>
    <t>MANUAL PAYE PAYMENTS DUE</t>
  </si>
  <si>
    <t>ELECTRONIC PAYE</t>
  </si>
  <si>
    <t>PWD</t>
  </si>
  <si>
    <t>PENULTIMATE DAY</t>
  </si>
  <si>
    <t>bank holidays</t>
  </si>
  <si>
    <t>Please select your pay date to show the correct timetable</t>
  </si>
  <si>
    <t>Date final changes to be received, by 10:00am</t>
  </si>
  <si>
    <t>Bacs report to be authorised by midday</t>
  </si>
  <si>
    <t>Pay day</t>
  </si>
  <si>
    <t>Date</t>
  </si>
  <si>
    <t>Day</t>
  </si>
  <si>
    <t>Event</t>
  </si>
  <si>
    <t>To be confirmed</t>
  </si>
  <si>
    <t>1</t>
  </si>
  <si>
    <t>2</t>
  </si>
  <si>
    <t>3</t>
  </si>
  <si>
    <t>4</t>
  </si>
  <si>
    <t>5</t>
  </si>
  <si>
    <t>6</t>
  </si>
  <si>
    <t>7</t>
  </si>
  <si>
    <t>8</t>
  </si>
  <si>
    <t>9</t>
  </si>
  <si>
    <t>10</t>
  </si>
  <si>
    <t>11</t>
  </si>
  <si>
    <t>12</t>
  </si>
  <si>
    <t>Good Friday</t>
  </si>
  <si>
    <t>P.A.Y.E. For April Due</t>
  </si>
  <si>
    <t>Electronic P.A.Y.E. For April Due</t>
  </si>
  <si>
    <t>Easter Monday</t>
  </si>
  <si>
    <t>P.A.Y.E. For May Due</t>
  </si>
  <si>
    <t>Electronic P.A.Y.E. For May Due</t>
  </si>
  <si>
    <t>P60 To Employees</t>
  </si>
  <si>
    <t>P.A.Y.E. For June Due</t>
  </si>
  <si>
    <t>Electronic P.A.Y.E. For June Due</t>
  </si>
  <si>
    <t>Copy P9D P11D To Employees</t>
  </si>
  <si>
    <t>P.A.Y.E. For July Due</t>
  </si>
  <si>
    <t>Electronic P.A.Y.E. For July Due</t>
  </si>
  <si>
    <t>P.A.Y.E. For August Due</t>
  </si>
  <si>
    <t>Electronic P.A.Y.E. For August Due</t>
  </si>
  <si>
    <t>Payment Of Class 1A Nic Due</t>
  </si>
  <si>
    <t>P.A.Y.E. For September</t>
  </si>
  <si>
    <t>Electronic P.A.Y.E. For September</t>
  </si>
  <si>
    <t>P.A.Y.E. For October Due</t>
  </si>
  <si>
    <t>Electronic P.A.Y.E. For October Due</t>
  </si>
  <si>
    <t>P.A.Y.E. For November Due</t>
  </si>
  <si>
    <t>Electronic P.A.Y.E. For November Due</t>
  </si>
  <si>
    <t>P.A.Y.E. For December Due</t>
  </si>
  <si>
    <t>Electronic P.A.Y.E. For December Due</t>
  </si>
  <si>
    <t>P.A.Y.E. For January Due</t>
  </si>
  <si>
    <t>Electronic P.A.Y.E. For January Due</t>
  </si>
  <si>
    <t>P.A.Y.E. For February Due</t>
  </si>
  <si>
    <t>Electronic P.A.Y.E. For February Due</t>
  </si>
  <si>
    <t>P.A.Y.E. For March Due</t>
  </si>
  <si>
    <t>Electronic P.A.Y.E. For March Due</t>
  </si>
  <si>
    <t>APRIL</t>
  </si>
  <si>
    <t>MAY</t>
  </si>
  <si>
    <t>JUNE</t>
  </si>
  <si>
    <t>JULY</t>
  </si>
  <si>
    <t>P11D(B) P9D P11D To HMRC</t>
  </si>
  <si>
    <t>IMPORTANT HMRC DATES</t>
  </si>
  <si>
    <t>AUGUST</t>
  </si>
  <si>
    <t>SEPTEMBER</t>
  </si>
  <si>
    <t>OCTOBER</t>
  </si>
  <si>
    <t>NOVEMBER</t>
  </si>
  <si>
    <t>JANUARY</t>
  </si>
  <si>
    <t>FEBRUARY</t>
  </si>
  <si>
    <t>MARCH</t>
  </si>
  <si>
    <t>Christmas Day</t>
  </si>
  <si>
    <t>Boxing Day</t>
  </si>
  <si>
    <t>New Years Day</t>
  </si>
  <si>
    <t>Early May bank holiday</t>
  </si>
  <si>
    <t>Spring bank holiday</t>
  </si>
  <si>
    <t>Summer bank holiday</t>
  </si>
  <si>
    <t/>
  </si>
  <si>
    <t>Final EPS due to close year</t>
  </si>
  <si>
    <t>21TH</t>
  </si>
  <si>
    <t>DECEMBER</t>
  </si>
  <si>
    <t>21ST</t>
  </si>
  <si>
    <t>A</t>
  </si>
  <si>
    <t>M</t>
  </si>
  <si>
    <t>J</t>
  </si>
  <si>
    <t>S</t>
  </si>
  <si>
    <t>O</t>
  </si>
  <si>
    <t>N</t>
  </si>
  <si>
    <t>D</t>
  </si>
  <si>
    <t>F</t>
  </si>
  <si>
    <t>Sun</t>
  </si>
  <si>
    <t>Sat</t>
  </si>
  <si>
    <t>Fri</t>
  </si>
  <si>
    <t>Th</t>
  </si>
  <si>
    <t>Wed</t>
  </si>
  <si>
    <t>Tue</t>
  </si>
  <si>
    <t>Mon</t>
  </si>
  <si>
    <t>HMRC Will Levy Interest On O/S PAYE 2018/19</t>
  </si>
  <si>
    <t>Template</t>
  </si>
  <si>
    <t>HMRC Will Levy Interest On O/S PAYE 2019/20</t>
  </si>
  <si>
    <t>Pay date timetable 2022/2023 tax year</t>
  </si>
  <si>
    <t>Platinum Jubilee bank holiday</t>
  </si>
  <si>
    <t>Bank Holidays</t>
  </si>
  <si>
    <t>If Pay Check pays your salaries by BACS for an additional fee we can also pay your PAYE by BACS. 
If you would like further information please contact Tracy Anderson on 020 7866 4600.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</si>
</sst>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dddd"/>
    <numFmt numFmtId="165" formatCode="dd\.mm\.yyyy"/>
    <numFmt numFmtId="166" formatCode="dd\ mm\ yyyy"/>
  </numFmts>
  <fonts count="15" x14ac:knownFonts="1">
    <font>
      <sz val="10"/>
      <name val="Gill Sans MT"/>
    </font>
    <font>
      <sz val="10"/>
      <name val="Gill Sans MT"/>
    </font>
    <font>
      <sz val="10"/>
      <name val="Gill Sans MT"/>
      <family val="2"/>
    </font>
    <font>
      <b/>
      <sz val="10"/>
      <name val="Gill Sans MT"/>
      <family val="2"/>
    </font>
    <font>
      <sz val="8"/>
      <name val="Verdana"/>
      <family val="2"/>
    </font>
    <font>
      <sz val="8"/>
      <color indexed="18"/>
      <name val="Verdana"/>
      <family val="2"/>
    </font>
    <font>
      <b/>
      <sz val="38"/>
      <name val="Gill Sans MT"/>
      <family val="2"/>
    </font>
    <font>
      <sz val="10"/>
      <name val="Gill Sans MT"/>
    </font>
    <font>
      <sz val="10"/>
      <color rgb="FFFF0000"/>
      <name val="Gill Sans MT"/>
      <family val="2"/>
    </font>
    <font>
      <sz val="8"/>
      <color rgb="FF253746"/>
      <name val="Verdana"/>
      <family val="2"/>
    </font>
    <font>
      <sz val="10"/>
      <color theme="0"/>
      <name val="Verdana"/>
      <family val="2"/>
    </font>
    <font>
      <sz val="20"/>
      <color rgb="FFFF6D37"/>
      <name val="Verdana"/>
      <family val="2"/>
    </font>
    <font>
      <sz val="8"/>
      <color theme="0"/>
      <name val="Verdana"/>
      <family val="2"/>
    </font>
    <font>
      <sz val="10"/>
      <color rgb="FF253746"/>
      <name val="Verdana"/>
      <family val="2"/>
    </font>
    <font>
      <sz val="17"/>
      <color rgb="FF253746"/>
      <name val="Verdana"/>
      <family val="2"/>
    </font>
  </fonts>
  <fills count="24">
    <fill>
      <patternFill patternType="none"/>
    </fill>
    <fill>
      <patternFill patternType="gray125"/>
    </fill>
    <fill>
      <patternFill patternType="solid">
        <fgColor indexed="11"/>
        <bgColor indexed="64"/>
      </patternFill>
    </fill>
    <fill>
      <patternFill patternType="solid">
        <fgColor indexed="14"/>
        <bgColor indexed="8"/>
      </patternFill>
    </fill>
    <fill>
      <patternFill patternType="solid">
        <fgColor indexed="65"/>
        <bgColor indexed="8"/>
      </patternFill>
    </fill>
    <fill>
      <patternFill patternType="solid">
        <fgColor indexed="65"/>
        <bgColor indexed="64"/>
      </patternFill>
    </fill>
    <fill>
      <patternFill patternType="solid">
        <fgColor indexed="10"/>
        <bgColor indexed="64"/>
      </patternFill>
    </fill>
    <fill>
      <patternFill patternType="solid">
        <fgColor indexed="46"/>
        <bgColor indexed="64"/>
      </patternFill>
    </fill>
    <fill>
      <patternFill patternType="solid">
        <fgColor rgb="FF5FD54B"/>
        <bgColor indexed="64"/>
      </patternFill>
    </fill>
    <fill>
      <patternFill patternType="solid">
        <fgColor rgb="FFFFFF00"/>
        <bgColor indexed="64"/>
      </patternFill>
    </fill>
    <fill>
      <patternFill patternType="solid">
        <fgColor theme="3"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8"/>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C8C8C8"/>
        <bgColor indexed="64"/>
      </patternFill>
    </fill>
    <fill>
      <patternFill patternType="solid">
        <fgColor rgb="FF253746"/>
        <bgColor indexed="64"/>
      </patternFill>
    </fill>
  </fills>
  <borders count="22">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right/>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theme="0"/>
      </right>
      <top style="medium">
        <color theme="0"/>
      </top>
      <bottom/>
      <diagonal/>
    </border>
    <border>
      <left/>
      <right style="medium">
        <color theme="0"/>
      </right>
      <top/>
      <bottom/>
      <diagonal/>
    </border>
    <border>
      <left style="medium">
        <color theme="0"/>
      </left>
      <right style="medium">
        <color theme="0"/>
      </right>
      <top style="medium">
        <color theme="0"/>
      </top>
      <bottom style="medium">
        <color theme="0"/>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s>
  <cellStyleXfs count="2">
    <xf numFmtId="0" fontId="0" fillId="0" borderId="0"/>
    <xf numFmtId="43" fontId="1" fillId="0" borderId="0" applyFont="0" applyFill="0" applyBorder="0" applyAlignment="0" applyProtection="0"/>
  </cellStyleXfs>
  <cellXfs count="126">
    <xf numFmtId="0" fontId="0" fillId="0" borderId="0" xfId="0"/>
    <xf numFmtId="0" fontId="4" fillId="0" borderId="0" xfId="0" applyFont="1" applyFill="1" applyAlignment="1" applyProtection="1">
      <alignment horizontal="left"/>
      <protection hidden="1"/>
    </xf>
    <xf numFmtId="0" fontId="4" fillId="0" borderId="0" xfId="0" applyFont="1" applyFill="1" applyBorder="1" applyAlignment="1" applyProtection="1">
      <alignment horizontal="left"/>
      <protection hidden="1"/>
    </xf>
    <xf numFmtId="0" fontId="4" fillId="0" borderId="0" xfId="0" applyFont="1" applyFill="1" applyAlignment="1" applyProtection="1">
      <alignment vertical="center"/>
      <protection hidden="1"/>
    </xf>
    <xf numFmtId="164" fontId="4" fillId="0" borderId="0" xfId="0" applyNumberFormat="1" applyFont="1" applyFill="1" applyAlignment="1" applyProtection="1">
      <alignment horizontal="left"/>
      <protection hidden="1"/>
    </xf>
    <xf numFmtId="0" fontId="4" fillId="0" borderId="1" xfId="0" applyFont="1" applyFill="1" applyBorder="1" applyAlignment="1" applyProtection="1">
      <alignment horizontal="left"/>
      <protection hidden="1"/>
    </xf>
    <xf numFmtId="0" fontId="4" fillId="0" borderId="2" xfId="0" applyFont="1" applyFill="1" applyBorder="1" applyAlignment="1" applyProtection="1">
      <alignment vertical="center"/>
      <protection hidden="1"/>
    </xf>
    <xf numFmtId="0" fontId="4" fillId="0" borderId="3" xfId="0" applyFont="1" applyFill="1" applyBorder="1" applyAlignment="1" applyProtection="1">
      <alignment vertical="center"/>
      <protection hidden="1"/>
    </xf>
    <xf numFmtId="0" fontId="4" fillId="0" borderId="4" xfId="0" applyFont="1" applyFill="1" applyBorder="1" applyAlignment="1" applyProtection="1">
      <alignment vertical="center"/>
      <protection hidden="1"/>
    </xf>
    <xf numFmtId="0" fontId="4" fillId="0" borderId="5" xfId="0" applyFont="1" applyFill="1" applyBorder="1" applyAlignment="1" applyProtection="1">
      <alignment vertical="center"/>
      <protection hidden="1"/>
    </xf>
    <xf numFmtId="0" fontId="4" fillId="0" borderId="6" xfId="0" applyFont="1" applyFill="1" applyBorder="1" applyAlignment="1" applyProtection="1">
      <protection hidden="1"/>
    </xf>
    <xf numFmtId="0" fontId="4" fillId="0" borderId="1" xfId="0" applyFont="1" applyFill="1" applyBorder="1" applyAlignment="1" applyProtection="1">
      <protection hidden="1"/>
    </xf>
    <xf numFmtId="0" fontId="4" fillId="0" borderId="7" xfId="0" applyFont="1" applyFill="1" applyBorder="1" applyAlignment="1" applyProtection="1">
      <protection hidden="1"/>
    </xf>
    <xf numFmtId="0" fontId="4" fillId="0" borderId="0" xfId="0" applyFont="1" applyFill="1" applyAlignment="1" applyProtection="1">
      <protection hidden="1"/>
    </xf>
    <xf numFmtId="0" fontId="4" fillId="0" borderId="2" xfId="0" applyFont="1" applyFill="1" applyBorder="1" applyAlignment="1" applyProtection="1">
      <protection hidden="1"/>
    </xf>
    <xf numFmtId="0" fontId="4" fillId="0" borderId="0" xfId="0" applyFont="1" applyFill="1" applyBorder="1" applyAlignment="1" applyProtection="1">
      <protection hidden="1"/>
    </xf>
    <xf numFmtId="0" fontId="4" fillId="0" borderId="3" xfId="0" applyFont="1" applyFill="1" applyBorder="1" applyAlignment="1" applyProtection="1">
      <protection hidden="1"/>
    </xf>
    <xf numFmtId="14" fontId="0" fillId="8" borderId="0" xfId="0" applyNumberFormat="1" applyFill="1" applyBorder="1" applyAlignment="1">
      <alignment wrapText="1"/>
    </xf>
    <xf numFmtId="0" fontId="0" fillId="3" borderId="0" xfId="0" applyFill="1" applyBorder="1" applyAlignment="1">
      <alignment wrapText="1"/>
    </xf>
    <xf numFmtId="0" fontId="0" fillId="9" borderId="0" xfId="0" applyNumberFormat="1" applyFill="1" applyBorder="1" applyAlignment="1">
      <alignment wrapText="1"/>
    </xf>
    <xf numFmtId="164" fontId="0" fillId="2" borderId="0" xfId="0" applyNumberFormat="1" applyFill="1" applyBorder="1" applyAlignment="1">
      <alignment wrapText="1"/>
    </xf>
    <xf numFmtId="14" fontId="0" fillId="0" borderId="0" xfId="0" applyNumberFormat="1" applyFill="1" applyAlignment="1">
      <alignment wrapText="1"/>
    </xf>
    <xf numFmtId="14" fontId="0" fillId="10" borderId="0" xfId="0" applyNumberFormat="1" applyFill="1" applyBorder="1" applyAlignment="1">
      <alignment wrapText="1"/>
    </xf>
    <xf numFmtId="0" fontId="0" fillId="10" borderId="0" xfId="0" applyFill="1" applyAlignment="1">
      <alignment horizontal="center" vertical="center" wrapText="1"/>
    </xf>
    <xf numFmtId="0" fontId="0" fillId="4" borderId="0" xfId="0" applyFill="1" applyBorder="1" applyAlignment="1">
      <alignment wrapText="1"/>
    </xf>
    <xf numFmtId="0" fontId="0" fillId="5" borderId="0" xfId="0" applyFill="1" applyAlignment="1">
      <alignment wrapText="1"/>
    </xf>
    <xf numFmtId="14" fontId="0" fillId="11" borderId="0" xfId="0" applyNumberFormat="1" applyFill="1" applyBorder="1" applyAlignment="1">
      <alignment wrapText="1"/>
    </xf>
    <xf numFmtId="0" fontId="0" fillId="5" borderId="0" xfId="0" applyFill="1" applyBorder="1" applyAlignment="1">
      <alignment wrapText="1"/>
    </xf>
    <xf numFmtId="14" fontId="0" fillId="5" borderId="0" xfId="0" applyNumberFormat="1" applyFill="1" applyBorder="1" applyAlignment="1">
      <alignment wrapText="1"/>
    </xf>
    <xf numFmtId="0" fontId="0" fillId="0" borderId="0" xfId="0" applyNumberFormat="1" applyFill="1" applyAlignment="1">
      <alignment wrapText="1"/>
    </xf>
    <xf numFmtId="0" fontId="0" fillId="8" borderId="0" xfId="0" applyNumberFormat="1" applyFill="1" applyAlignment="1">
      <alignment wrapText="1"/>
    </xf>
    <xf numFmtId="14" fontId="0" fillId="0" borderId="0" xfId="0" applyNumberFormat="1" applyFill="1" applyBorder="1" applyAlignment="1">
      <alignment wrapText="1"/>
    </xf>
    <xf numFmtId="0" fontId="0" fillId="9" borderId="0" xfId="0" applyNumberFormat="1" applyFill="1" applyAlignment="1">
      <alignment wrapText="1"/>
    </xf>
    <xf numFmtId="164" fontId="0" fillId="0" borderId="0" xfId="0" applyNumberFormat="1" applyFill="1" applyAlignment="1">
      <alignment wrapText="1"/>
    </xf>
    <xf numFmtId="0" fontId="0" fillId="0" borderId="0" xfId="0" applyAlignment="1">
      <alignment horizontal="center" vertical="center" wrapText="1"/>
    </xf>
    <xf numFmtId="0" fontId="0" fillId="4" borderId="8" xfId="0" applyFill="1" applyBorder="1" applyAlignment="1">
      <alignment wrapText="1"/>
    </xf>
    <xf numFmtId="0" fontId="0" fillId="0" borderId="0" xfId="0" applyNumberFormat="1" applyFill="1" applyBorder="1" applyAlignment="1">
      <alignment wrapText="1"/>
    </xf>
    <xf numFmtId="166" fontId="0" fillId="5" borderId="0" xfId="0" applyNumberFormat="1" applyFill="1" applyBorder="1" applyAlignment="1">
      <alignment wrapText="1"/>
    </xf>
    <xf numFmtId="0" fontId="0" fillId="11" borderId="0" xfId="0" applyFill="1" applyBorder="1" applyAlignment="1">
      <alignment wrapText="1"/>
    </xf>
    <xf numFmtId="166" fontId="0" fillId="12" borderId="0" xfId="0" applyNumberFormat="1" applyFill="1" applyBorder="1" applyAlignment="1">
      <alignment wrapText="1"/>
    </xf>
    <xf numFmtId="0" fontId="2" fillId="13" borderId="0" xfId="0" applyFont="1" applyFill="1" applyBorder="1" applyAlignment="1">
      <alignment wrapText="1"/>
    </xf>
    <xf numFmtId="0" fontId="0" fillId="13" borderId="0" xfId="0" applyFill="1" applyBorder="1" applyAlignment="1">
      <alignment wrapText="1"/>
    </xf>
    <xf numFmtId="0" fontId="0" fillId="12" borderId="0" xfId="0" applyFill="1" applyBorder="1" applyAlignment="1">
      <alignment wrapText="1"/>
    </xf>
    <xf numFmtId="0" fontId="0" fillId="13" borderId="0" xfId="0" applyFill="1" applyAlignment="1">
      <alignment wrapText="1"/>
    </xf>
    <xf numFmtId="0" fontId="2" fillId="3" borderId="0" xfId="0" applyFont="1" applyFill="1" applyBorder="1" applyAlignment="1">
      <alignment wrapText="1"/>
    </xf>
    <xf numFmtId="0" fontId="0" fillId="6" borderId="0" xfId="0" applyNumberFormat="1" applyFill="1" applyBorder="1" applyAlignment="1">
      <alignment wrapText="1"/>
    </xf>
    <xf numFmtId="0" fontId="2" fillId="2" borderId="0" xfId="0" applyFont="1" applyFill="1" applyBorder="1" applyAlignment="1">
      <alignment wrapText="1"/>
    </xf>
    <xf numFmtId="0" fontId="0" fillId="2" borderId="0" xfId="0" applyFill="1" applyBorder="1" applyAlignment="1">
      <alignment wrapText="1"/>
    </xf>
    <xf numFmtId="0" fontId="0" fillId="2" borderId="0" xfId="0" applyFill="1" applyAlignment="1">
      <alignment wrapText="1"/>
    </xf>
    <xf numFmtId="164" fontId="0" fillId="5" borderId="0" xfId="0" applyNumberFormat="1" applyFill="1" applyBorder="1" applyAlignment="1">
      <alignment wrapText="1"/>
    </xf>
    <xf numFmtId="0" fontId="3" fillId="0" borderId="0" xfId="0" applyFont="1" applyAlignment="1">
      <alignment horizontal="center" wrapText="1"/>
    </xf>
    <xf numFmtId="14" fontId="0" fillId="14" borderId="0" xfId="0" applyNumberFormat="1" applyFill="1" applyBorder="1" applyAlignment="1">
      <alignment wrapText="1"/>
    </xf>
    <xf numFmtId="16" fontId="0" fillId="4" borderId="0" xfId="0" applyNumberFormat="1" applyFill="1" applyBorder="1" applyAlignment="1">
      <alignment wrapText="1"/>
    </xf>
    <xf numFmtId="2" fontId="0" fillId="5" borderId="0" xfId="0" applyNumberFormat="1" applyFill="1" applyBorder="1" applyAlignment="1">
      <alignment wrapText="1"/>
    </xf>
    <xf numFmtId="0" fontId="0" fillId="0" borderId="0" xfId="0" applyAlignment="1">
      <alignment horizontal="left" wrapText="1"/>
    </xf>
    <xf numFmtId="0" fontId="8" fillId="0" borderId="0" xfId="0" applyFont="1" applyAlignment="1">
      <alignment wrapText="1"/>
    </xf>
    <xf numFmtId="16" fontId="8" fillId="0" borderId="0" xfId="0" applyNumberFormat="1" applyFont="1" applyAlignment="1">
      <alignment wrapText="1"/>
    </xf>
    <xf numFmtId="14" fontId="0" fillId="5" borderId="0" xfId="0" applyNumberFormat="1" applyFill="1" applyAlignment="1">
      <alignment wrapText="1"/>
    </xf>
    <xf numFmtId="14" fontId="0" fillId="4" borderId="0" xfId="0" applyNumberFormat="1" applyFill="1" applyBorder="1" applyAlignment="1">
      <alignment wrapText="1"/>
    </xf>
    <xf numFmtId="14" fontId="2" fillId="4" borderId="0" xfId="0" applyNumberFormat="1" applyFont="1" applyFill="1" applyBorder="1" applyAlignment="1">
      <alignment wrapText="1"/>
    </xf>
    <xf numFmtId="164" fontId="0" fillId="7" borderId="0" xfId="0" applyNumberFormat="1" applyFill="1" applyAlignment="1">
      <alignment wrapText="1"/>
    </xf>
    <xf numFmtId="0" fontId="0" fillId="5" borderId="0" xfId="0" applyFill="1" applyBorder="1" applyAlignment="1">
      <alignment horizontal="center" wrapText="1"/>
    </xf>
    <xf numFmtId="0" fontId="0" fillId="15" borderId="0" xfId="0" applyFill="1" applyAlignment="1">
      <alignment wrapText="1"/>
    </xf>
    <xf numFmtId="164" fontId="0" fillId="4" borderId="0" xfId="0" applyNumberFormat="1" applyFill="1" applyBorder="1" applyAlignment="1">
      <alignment wrapText="1"/>
    </xf>
    <xf numFmtId="14" fontId="0" fillId="16" borderId="0" xfId="0" applyNumberFormat="1" applyFill="1" applyBorder="1" applyAlignment="1">
      <alignment wrapText="1"/>
    </xf>
    <xf numFmtId="0" fontId="0" fillId="0" borderId="0" xfId="0" applyFill="1" applyBorder="1" applyAlignment="1">
      <alignment wrapText="1"/>
    </xf>
    <xf numFmtId="0" fontId="0" fillId="0" borderId="0" xfId="0" applyFill="1" applyAlignment="1">
      <alignment wrapText="1"/>
    </xf>
    <xf numFmtId="0" fontId="0" fillId="17" borderId="0" xfId="0" applyFill="1" applyBorder="1" applyAlignment="1">
      <alignment wrapText="1"/>
    </xf>
    <xf numFmtId="0" fontId="2" fillId="17" borderId="0" xfId="0" applyFont="1" applyFill="1" applyBorder="1" applyAlignment="1">
      <alignment wrapText="1"/>
    </xf>
    <xf numFmtId="0" fontId="0" fillId="18" borderId="0" xfId="0" applyFill="1" applyAlignment="1">
      <alignment wrapText="1"/>
    </xf>
    <xf numFmtId="0" fontId="0" fillId="19" borderId="0" xfId="0" applyNumberFormat="1" applyFill="1" applyAlignment="1">
      <alignment wrapText="1"/>
    </xf>
    <xf numFmtId="14" fontId="0" fillId="19" borderId="0" xfId="0" applyNumberFormat="1" applyFill="1" applyBorder="1" applyAlignment="1">
      <alignment wrapText="1"/>
    </xf>
    <xf numFmtId="0" fontId="0" fillId="19" borderId="0" xfId="0" applyFill="1" applyAlignment="1">
      <alignment horizontal="center" vertical="center" wrapText="1"/>
    </xf>
    <xf numFmtId="0" fontId="0" fillId="0" borderId="0" xfId="0" applyAlignment="1"/>
    <xf numFmtId="0" fontId="0" fillId="3" borderId="0" xfId="0" applyFill="1" applyBorder="1" applyAlignment="1"/>
    <xf numFmtId="0" fontId="2" fillId="3" borderId="0" xfId="0" applyFont="1" applyFill="1" applyBorder="1" applyAlignment="1"/>
    <xf numFmtId="14" fontId="0" fillId="20" borderId="0" xfId="0" applyNumberFormat="1" applyFill="1" applyAlignment="1"/>
    <xf numFmtId="0" fontId="0" fillId="20" borderId="0" xfId="0" applyFill="1" applyAlignment="1"/>
    <xf numFmtId="14" fontId="0" fillId="21" borderId="0" xfId="0" applyNumberFormat="1" applyFill="1" applyAlignment="1"/>
    <xf numFmtId="0" fontId="0" fillId="21" borderId="0" xfId="0" applyFill="1" applyAlignment="1"/>
    <xf numFmtId="0" fontId="0" fillId="11" borderId="0" xfId="0" applyFill="1" applyAlignment="1"/>
    <xf numFmtId="14" fontId="0" fillId="11" borderId="0" xfId="0" applyNumberFormat="1" applyFill="1" applyAlignment="1"/>
    <xf numFmtId="14" fontId="0" fillId="0" borderId="0" xfId="0" applyNumberFormat="1" applyAlignment="1"/>
    <xf numFmtId="14" fontId="0" fillId="11" borderId="0" xfId="0" applyNumberFormat="1" applyFill="1" applyAlignment="1"/>
    <xf numFmtId="0" fontId="2" fillId="0" borderId="0" xfId="0" applyFont="1" applyAlignment="1"/>
    <xf numFmtId="0" fontId="9" fillId="22" borderId="14" xfId="0" applyFont="1" applyFill="1" applyBorder="1" applyAlignment="1" applyProtection="1">
      <alignment horizontal="left" vertical="top"/>
      <protection hidden="1"/>
    </xf>
    <xf numFmtId="0" fontId="9" fillId="0" borderId="0" xfId="0" applyFont="1" applyFill="1" applyBorder="1" applyAlignment="1" applyProtection="1">
      <alignment horizontal="center"/>
      <protection hidden="1"/>
    </xf>
    <xf numFmtId="0" fontId="9" fillId="22" borderId="15" xfId="0" applyFont="1" applyFill="1" applyBorder="1" applyAlignment="1" applyProtection="1">
      <alignment horizontal="left" vertical="top"/>
      <protection hidden="1"/>
    </xf>
    <xf numFmtId="0" fontId="9" fillId="22" borderId="16" xfId="0" applyFont="1" applyFill="1" applyBorder="1" applyAlignment="1" applyProtection="1">
      <alignment horizontal="left" vertical="center"/>
      <protection hidden="1"/>
    </xf>
    <xf numFmtId="165" fontId="9" fillId="22" borderId="16" xfId="0" applyNumberFormat="1" applyFont="1" applyFill="1" applyBorder="1" applyAlignment="1" applyProtection="1">
      <alignment horizontal="left" vertical="center"/>
      <protection hidden="1"/>
    </xf>
    <xf numFmtId="0" fontId="9" fillId="0" borderId="0" xfId="0" applyFont="1" applyFill="1" applyBorder="1" applyAlignment="1" applyProtection="1">
      <alignment vertical="center"/>
      <protection hidden="1"/>
    </xf>
    <xf numFmtId="164" fontId="9" fillId="22" borderId="16" xfId="0" applyNumberFormat="1" applyFont="1" applyFill="1" applyBorder="1" applyAlignment="1" applyProtection="1">
      <alignment horizontal="left" vertical="center"/>
      <protection hidden="1"/>
    </xf>
    <xf numFmtId="0" fontId="5" fillId="23" borderId="17" xfId="0" applyFont="1" applyFill="1" applyBorder="1" applyAlignment="1" applyProtection="1">
      <alignment horizontal="left"/>
      <protection hidden="1"/>
    </xf>
    <xf numFmtId="0" fontId="5" fillId="23" borderId="14" xfId="0" applyFont="1" applyFill="1" applyBorder="1" applyAlignment="1" applyProtection="1">
      <alignment horizontal="left"/>
      <protection hidden="1"/>
    </xf>
    <xf numFmtId="0" fontId="5" fillId="23" borderId="18" xfId="0" applyFont="1" applyFill="1" applyBorder="1" applyAlignment="1" applyProtection="1">
      <alignment horizontal="left"/>
      <protection hidden="1"/>
    </xf>
    <xf numFmtId="0" fontId="5" fillId="23" borderId="19" xfId="0" applyFont="1" applyFill="1" applyBorder="1" applyAlignment="1" applyProtection="1">
      <alignment horizontal="left"/>
      <protection hidden="1"/>
    </xf>
    <xf numFmtId="0" fontId="10" fillId="23" borderId="14" xfId="0" applyFont="1" applyFill="1" applyBorder="1" applyAlignment="1" applyProtection="1">
      <alignment vertical="center" wrapText="1"/>
      <protection hidden="1"/>
    </xf>
    <xf numFmtId="0" fontId="10" fillId="23" borderId="19" xfId="0" applyFont="1" applyFill="1" applyBorder="1" applyAlignment="1" applyProtection="1">
      <alignment vertical="center" wrapText="1"/>
      <protection hidden="1"/>
    </xf>
    <xf numFmtId="43" fontId="7" fillId="20" borderId="0" xfId="1" applyFont="1" applyFill="1" applyAlignment="1"/>
    <xf numFmtId="43" fontId="2" fillId="20" borderId="0" xfId="1" applyFont="1" applyFill="1" applyAlignment="1"/>
    <xf numFmtId="16" fontId="2" fillId="0" borderId="0" xfId="0" applyNumberFormat="1" applyFont="1" applyAlignment="1"/>
    <xf numFmtId="2" fontId="0" fillId="20" borderId="0" xfId="0" applyNumberFormat="1" applyFill="1" applyAlignment="1"/>
    <xf numFmtId="0" fontId="9" fillId="22" borderId="16" xfId="0" applyFont="1" applyFill="1" applyBorder="1" applyAlignment="1" applyProtection="1">
      <alignment horizontal="left" vertical="top" wrapText="1"/>
      <protection hidden="1"/>
    </xf>
    <xf numFmtId="0" fontId="13" fillId="22" borderId="16" xfId="0" applyFont="1" applyFill="1" applyBorder="1" applyAlignment="1" applyProtection="1">
      <alignment horizontal="left" vertical="top" wrapText="1"/>
      <protection hidden="1"/>
    </xf>
    <xf numFmtId="0" fontId="12" fillId="23" borderId="20" xfId="0" applyFont="1" applyFill="1" applyBorder="1" applyAlignment="1" applyProtection="1">
      <alignment vertical="center" wrapText="1"/>
      <protection hidden="1"/>
    </xf>
    <xf numFmtId="0" fontId="12" fillId="23" borderId="17" xfId="0" applyFont="1" applyFill="1" applyBorder="1" applyAlignment="1" applyProtection="1">
      <alignment vertical="center" wrapText="1"/>
      <protection hidden="1"/>
    </xf>
    <xf numFmtId="0" fontId="12" fillId="23" borderId="21" xfId="0" applyFont="1" applyFill="1" applyBorder="1" applyAlignment="1" applyProtection="1">
      <alignment vertical="center" wrapText="1"/>
      <protection hidden="1"/>
    </xf>
    <xf numFmtId="0" fontId="12" fillId="23" borderId="18" xfId="0" applyFont="1" applyFill="1" applyBorder="1" applyAlignment="1" applyProtection="1">
      <alignment vertical="center" wrapText="1"/>
      <protection hidden="1"/>
    </xf>
    <xf numFmtId="0" fontId="14" fillId="0" borderId="0" xfId="0" applyFont="1" applyFill="1" applyBorder="1" applyAlignment="1" applyProtection="1">
      <alignment horizontal="center" vertical="center" wrapText="1"/>
      <protection hidden="1"/>
    </xf>
    <xf numFmtId="0" fontId="14" fillId="0" borderId="9" xfId="0" applyFont="1" applyFill="1" applyBorder="1" applyAlignment="1" applyProtection="1">
      <alignment horizontal="center" vertical="center" wrapText="1"/>
      <protection hidden="1"/>
    </xf>
    <xf numFmtId="0" fontId="11" fillId="0" borderId="0" xfId="0" applyFont="1" applyFill="1" applyBorder="1" applyAlignment="1" applyProtection="1">
      <alignment horizontal="left"/>
      <protection hidden="1"/>
    </xf>
    <xf numFmtId="0" fontId="12" fillId="23" borderId="20" xfId="0" applyFont="1" applyFill="1" applyBorder="1" applyAlignment="1" applyProtection="1">
      <alignment horizontal="left" vertical="center" wrapText="1"/>
      <protection hidden="1"/>
    </xf>
    <xf numFmtId="0" fontId="10" fillId="23" borderId="17" xfId="0" applyFont="1" applyFill="1" applyBorder="1" applyAlignment="1">
      <alignment horizontal="left" vertical="center" wrapText="1"/>
    </xf>
    <xf numFmtId="0" fontId="10" fillId="23" borderId="21" xfId="0" applyFont="1" applyFill="1" applyBorder="1" applyAlignment="1">
      <alignment horizontal="left" vertical="center" wrapText="1"/>
    </xf>
    <xf numFmtId="0" fontId="10" fillId="23" borderId="18" xfId="0" applyFont="1" applyFill="1" applyBorder="1" applyAlignment="1">
      <alignment horizontal="left" vertical="center" wrapText="1"/>
    </xf>
    <xf numFmtId="0" fontId="9" fillId="22" borderId="16" xfId="0" applyFont="1" applyFill="1" applyBorder="1" applyAlignment="1" applyProtection="1">
      <alignment horizontal="left" vertical="top"/>
      <protection hidden="1"/>
    </xf>
    <xf numFmtId="0" fontId="13" fillId="22" borderId="16" xfId="0" applyFont="1" applyFill="1" applyBorder="1" applyAlignment="1">
      <alignment horizontal="left" vertical="top"/>
    </xf>
    <xf numFmtId="0" fontId="6" fillId="0" borderId="8" xfId="0" applyNumberFormat="1" applyFont="1" applyFill="1" applyBorder="1" applyAlignment="1">
      <alignment horizontal="center" vertical="center" textRotation="255" wrapText="1"/>
    </xf>
    <xf numFmtId="0" fontId="6" fillId="0" borderId="0" xfId="0" applyNumberFormat="1" applyFont="1" applyFill="1" applyBorder="1" applyAlignment="1">
      <alignment horizontal="center" vertical="center" textRotation="255" wrapText="1"/>
    </xf>
    <xf numFmtId="0" fontId="6" fillId="0" borderId="10" xfId="0" applyNumberFormat="1" applyFont="1" applyFill="1" applyBorder="1" applyAlignment="1">
      <alignment horizontal="center" vertical="center" textRotation="255" wrapText="1"/>
    </xf>
    <xf numFmtId="0" fontId="6" fillId="0" borderId="11" xfId="0" applyNumberFormat="1" applyFont="1" applyFill="1" applyBorder="1" applyAlignment="1">
      <alignment horizontal="center" vertical="center" textRotation="255" wrapText="1"/>
    </xf>
    <xf numFmtId="0" fontId="6" fillId="0" borderId="12" xfId="0" applyNumberFormat="1" applyFont="1" applyFill="1" applyBorder="1" applyAlignment="1">
      <alignment horizontal="center" vertical="center" textRotation="255" wrapText="1"/>
    </xf>
    <xf numFmtId="0" fontId="6" fillId="0" borderId="11" xfId="0" applyNumberFormat="1" applyFont="1" applyFill="1" applyBorder="1" applyAlignment="1">
      <alignment horizontal="center" vertical="center" textRotation="255"/>
    </xf>
    <xf numFmtId="0" fontId="6" fillId="0" borderId="12" xfId="0" applyNumberFormat="1" applyFont="1" applyFill="1" applyBorder="1" applyAlignment="1">
      <alignment horizontal="center" vertical="center" textRotation="255"/>
    </xf>
    <xf numFmtId="0" fontId="6" fillId="0" borderId="13" xfId="0" applyNumberFormat="1" applyFont="1" applyFill="1" applyBorder="1" applyAlignment="1">
      <alignment horizontal="center" vertical="center" textRotation="255" wrapText="1"/>
    </xf>
    <xf numFmtId="0" fontId="0" fillId="0" borderId="13" xfId="0" applyBorder="1" applyAlignment="1">
      <alignment wrapText="1"/>
    </xf>
  </cellXfs>
  <cellStyles count="2">
    <cellStyle name="Comma" xfId="1" builtinId="3"/>
    <cellStyle name="Normal" xfId="0" builtinId="0"/>
  </cellStyles>
  <dxfs count="56">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patternFill>
      </fill>
    </dxf>
    <dxf>
      <fill>
        <patternFill>
          <bgColor rgb="FF990033"/>
        </patternFill>
      </fill>
    </dxf>
    <dxf>
      <fill>
        <patternFill>
          <bgColor rgb="FFFF0000"/>
        </patternFill>
      </fill>
    </dxf>
    <dxf>
      <fill>
        <patternFill>
          <bgColor theme="9"/>
        </patternFill>
      </fill>
    </dxf>
    <dxf>
      <fill>
        <patternFill>
          <bgColor rgb="FF990033"/>
        </patternFill>
      </fill>
    </dxf>
    <dxf>
      <fill>
        <patternFill>
          <bgColor rgb="FFFF0000"/>
        </patternFill>
      </fill>
    </dxf>
    <dxf>
      <fill>
        <patternFill>
          <bgColor theme="9"/>
        </patternFill>
      </fill>
    </dxf>
    <dxf>
      <fill>
        <patternFill>
          <bgColor rgb="FF990033"/>
        </patternFill>
      </fill>
    </dxf>
    <dxf>
      <fill>
        <patternFill>
          <bgColor rgb="FFFF0000"/>
        </patternFill>
      </fill>
    </dxf>
    <dxf>
      <fill>
        <patternFill>
          <bgColor theme="9"/>
        </patternFill>
      </fill>
    </dxf>
    <dxf>
      <fill>
        <patternFill>
          <bgColor rgb="FF990033"/>
        </patternFill>
      </fill>
    </dxf>
    <dxf>
      <fill>
        <patternFill>
          <bgColor rgb="FFFF0000"/>
        </patternFill>
      </fill>
    </dxf>
    <dxf>
      <fill>
        <patternFill>
          <bgColor theme="9"/>
        </patternFill>
      </fill>
    </dxf>
    <dxf>
      <fill>
        <patternFill>
          <bgColor rgb="FF990033"/>
        </patternFill>
      </fill>
    </dxf>
    <dxf>
      <fill>
        <patternFill>
          <bgColor rgb="FFFF0000"/>
        </patternFill>
      </fill>
    </dxf>
    <dxf>
      <fill>
        <patternFill>
          <bgColor theme="9"/>
        </patternFill>
      </fill>
    </dxf>
    <dxf>
      <fill>
        <patternFill>
          <bgColor rgb="FF99003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Lines="15" dropStyle="combo" dx="26" fmlaLink="TEST" fmlaRange="MENU" sel="31" val="2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1133475</xdr:colOff>
          <xdr:row>3</xdr:row>
          <xdr:rowOff>85725</xdr:rowOff>
        </xdr:from>
        <xdr:to>
          <xdr:col>6</xdr:col>
          <xdr:colOff>1352550</xdr:colOff>
          <xdr:row>4</xdr:row>
          <xdr:rowOff>95250</xdr:rowOff>
        </xdr:to>
        <xdr:sp macro="" textlink="">
          <xdr:nvSpPr>
            <xdr:cNvPr id="2049" name="Drop Down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861060</xdr:colOff>
      <xdr:row>1</xdr:row>
      <xdr:rowOff>83820</xdr:rowOff>
    </xdr:from>
    <xdr:to>
      <xdr:col>10</xdr:col>
      <xdr:colOff>2811780</xdr:colOff>
      <xdr:row>2</xdr:row>
      <xdr:rowOff>205740</xdr:rowOff>
    </xdr:to>
    <xdr:pic>
      <xdr:nvPicPr>
        <xdr:cNvPr id="2682" name="Picture 2">
          <a:extLst>
            <a:ext uri="{FF2B5EF4-FFF2-40B4-BE49-F238E27FC236}">
              <a16:creationId xmlns:a16="http://schemas.microsoft.com/office/drawing/2014/main" id="{00000000-0008-0000-0000-00007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15500" y="213360"/>
          <a:ext cx="1950720" cy="754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L35"/>
  <sheetViews>
    <sheetView showGridLines="0" tabSelected="1" zoomScaleNormal="100" workbookViewId="0"/>
  </sheetViews>
  <sheetFormatPr defaultColWidth="9.140625" defaultRowHeight="10.5" x14ac:dyDescent="0.15"/>
  <cols>
    <col min="1" max="1" width="2.5703125" style="13" customWidth="1"/>
    <col min="2" max="2" width="3.28515625" style="13" customWidth="1"/>
    <col min="3" max="3" width="10.42578125" style="1" customWidth="1"/>
    <col min="4" max="4" width="10" style="1" bestFit="1" customWidth="1"/>
    <col min="5" max="5" width="22.140625" style="13" customWidth="1"/>
    <col min="6" max="6" width="20.7109375" style="13" customWidth="1"/>
    <col min="7" max="7" width="21.7109375" style="13" customWidth="1"/>
    <col min="8" max="8" width="2.7109375" style="13" customWidth="1"/>
    <col min="9" max="9" width="16.7109375" style="13" customWidth="1"/>
    <col min="10" max="10" width="19" style="1" customWidth="1"/>
    <col min="11" max="11" width="43.140625" style="13" customWidth="1"/>
    <col min="12" max="12" width="3.28515625" style="13" customWidth="1"/>
    <col min="13" max="16384" width="9.140625" style="13"/>
  </cols>
  <sheetData>
    <row r="2" spans="2:12" ht="50.25" customHeight="1" x14ac:dyDescent="0.15">
      <c r="B2" s="10"/>
      <c r="C2" s="5"/>
      <c r="D2" s="5"/>
      <c r="E2" s="11"/>
      <c r="F2" s="11"/>
      <c r="G2" s="11"/>
      <c r="H2" s="11"/>
      <c r="I2" s="11"/>
      <c r="J2" s="5"/>
      <c r="K2" s="11"/>
      <c r="L2" s="12"/>
    </row>
    <row r="3" spans="2:12" ht="25.5" thickBot="1" x14ac:dyDescent="0.35">
      <c r="B3" s="14"/>
      <c r="C3" s="110" t="s">
        <v>197</v>
      </c>
      <c r="D3" s="110"/>
      <c r="E3" s="110"/>
      <c r="F3" s="110"/>
      <c r="G3" s="110"/>
      <c r="H3" s="110"/>
      <c r="I3" s="110"/>
      <c r="J3" s="110"/>
      <c r="K3" s="15"/>
      <c r="L3" s="16"/>
    </row>
    <row r="4" spans="2:12" ht="15" customHeight="1" x14ac:dyDescent="0.15">
      <c r="B4" s="14"/>
      <c r="C4" s="111" t="s">
        <v>106</v>
      </c>
      <c r="D4" s="112"/>
      <c r="E4" s="112"/>
      <c r="F4" s="92"/>
      <c r="G4" s="93"/>
      <c r="H4" s="15"/>
      <c r="I4" s="104" t="s">
        <v>199</v>
      </c>
      <c r="J4" s="105"/>
      <c r="K4" s="96"/>
      <c r="L4" s="16"/>
    </row>
    <row r="5" spans="2:12" ht="15" customHeight="1" thickBot="1" x14ac:dyDescent="0.2">
      <c r="B5" s="14"/>
      <c r="C5" s="113"/>
      <c r="D5" s="114"/>
      <c r="E5" s="114"/>
      <c r="F5" s="94"/>
      <c r="G5" s="95"/>
      <c r="H5" s="15"/>
      <c r="I5" s="106"/>
      <c r="J5" s="107"/>
      <c r="K5" s="97"/>
      <c r="L5" s="16"/>
    </row>
    <row r="6" spans="2:12" ht="11.25" thickBot="1" x14ac:dyDescent="0.2">
      <c r="B6" s="14"/>
      <c r="C6" s="115"/>
      <c r="D6" s="115" t="s">
        <v>0</v>
      </c>
      <c r="E6" s="102" t="s">
        <v>107</v>
      </c>
      <c r="F6" s="102" t="s">
        <v>108</v>
      </c>
      <c r="G6" s="85" t="s">
        <v>109</v>
      </c>
      <c r="H6" s="86"/>
      <c r="I6" s="102" t="s">
        <v>110</v>
      </c>
      <c r="J6" s="102" t="s">
        <v>111</v>
      </c>
      <c r="K6" s="102" t="s">
        <v>112</v>
      </c>
      <c r="L6" s="16"/>
    </row>
    <row r="7" spans="2:12" ht="17.25" customHeight="1" thickBot="1" x14ac:dyDescent="0.2">
      <c r="B7" s="14"/>
      <c r="C7" s="115"/>
      <c r="D7" s="116"/>
      <c r="E7" s="103"/>
      <c r="F7" s="103"/>
      <c r="G7" s="87" t="str">
        <f>VLOOKUP(TEST,DATABASE!N2:P36,3,FALSE)</f>
        <v>31st</v>
      </c>
      <c r="H7" s="86"/>
      <c r="I7" s="103"/>
      <c r="J7" s="103"/>
      <c r="K7" s="103"/>
      <c r="L7" s="16"/>
    </row>
    <row r="8" spans="2:12" s="3" customFormat="1" ht="17.100000000000001" customHeight="1" thickBot="1" x14ac:dyDescent="0.35">
      <c r="B8" s="6"/>
      <c r="C8" s="88" t="s">
        <v>81</v>
      </c>
      <c r="D8" s="88" t="s">
        <v>2</v>
      </c>
      <c r="E8" s="89">
        <f t="shared" ref="E8:E15" si="0">WORKDAY(F8,-5,BHols)</f>
        <v>44671</v>
      </c>
      <c r="F8" s="89">
        <f t="shared" ref="F8:F15" si="1">WORKDAY(G8,-2,BHols)</f>
        <v>44678</v>
      </c>
      <c r="G8" s="89">
        <f>VLOOKUP(VLOOKUP(TEST,MENU1,2,FALSE),APRIL,3,FALSE)</f>
        <v>44680</v>
      </c>
      <c r="H8" s="90"/>
      <c r="I8" s="89">
        <f>VLOOKUP(DATABASE!S4,YEAR,DATABASE!$T$18,FALSE)</f>
        <v>44666</v>
      </c>
      <c r="J8" s="91">
        <f>+I8</f>
        <v>44666</v>
      </c>
      <c r="K8" s="89" t="str">
        <f>VLOOKUP(DATABASE!S4,YEAR,DATABASE!$T$19,FALSE)</f>
        <v>Good Friday</v>
      </c>
      <c r="L8" s="7"/>
    </row>
    <row r="9" spans="2:12" s="3" customFormat="1" ht="17.100000000000001" customHeight="1" thickBot="1" x14ac:dyDescent="0.35">
      <c r="B9" s="6"/>
      <c r="C9" s="88" t="s">
        <v>89</v>
      </c>
      <c r="D9" s="88" t="s">
        <v>3</v>
      </c>
      <c r="E9" s="89">
        <f t="shared" si="0"/>
        <v>44701</v>
      </c>
      <c r="F9" s="89">
        <f t="shared" si="1"/>
        <v>44708</v>
      </c>
      <c r="G9" s="89">
        <f>VLOOKUP(VLOOKUP(TEST,MENU1,2,FALSE),MAY,4,FALSE)</f>
        <v>44712</v>
      </c>
      <c r="H9" s="90"/>
      <c r="I9" s="89">
        <f>VLOOKUP(DATABASE!S5,YEAR,DATABASE!$T$18,FALSE)</f>
        <v>44669</v>
      </c>
      <c r="J9" s="91">
        <f t="shared" ref="J9:J19" si="2">+I9</f>
        <v>44669</v>
      </c>
      <c r="K9" s="89" t="str">
        <f>VLOOKUP(DATABASE!S5,YEAR,DATABASE!$T$19,FALSE)</f>
        <v>Easter Monday</v>
      </c>
      <c r="L9" s="7"/>
    </row>
    <row r="10" spans="2:12" s="3" customFormat="1" ht="17.100000000000001" customHeight="1" thickBot="1" x14ac:dyDescent="0.35">
      <c r="B10" s="6"/>
      <c r="C10" s="88" t="s">
        <v>90</v>
      </c>
      <c r="D10" s="88" t="s">
        <v>4</v>
      </c>
      <c r="E10" s="89">
        <f t="shared" si="0"/>
        <v>44733</v>
      </c>
      <c r="F10" s="89">
        <f t="shared" si="1"/>
        <v>44740</v>
      </c>
      <c r="G10" s="89">
        <f>VLOOKUP(VLOOKUP(TEST,MENU1,2,FALSE),JUNE,5,FALSE)</f>
        <v>44742</v>
      </c>
      <c r="H10" s="90"/>
      <c r="I10" s="89">
        <f>VLOOKUP(DATABASE!S6,YEAR,DATABASE!$T$18,FALSE)</f>
        <v>44683</v>
      </c>
      <c r="J10" s="91">
        <f t="shared" si="2"/>
        <v>44683</v>
      </c>
      <c r="K10" s="89" t="str">
        <f>VLOOKUP(DATABASE!S6,YEAR,DATABASE!$T$19,FALSE)</f>
        <v>Early May bank holiday</v>
      </c>
      <c r="L10" s="7"/>
    </row>
    <row r="11" spans="2:12" s="3" customFormat="1" ht="17.100000000000001" customHeight="1" thickBot="1" x14ac:dyDescent="0.35">
      <c r="B11" s="6"/>
      <c r="C11" s="88" t="s">
        <v>91</v>
      </c>
      <c r="D11" s="88" t="s">
        <v>5</v>
      </c>
      <c r="E11" s="89">
        <f t="shared" si="0"/>
        <v>44762</v>
      </c>
      <c r="F11" s="89">
        <f t="shared" si="1"/>
        <v>44769</v>
      </c>
      <c r="G11" s="89">
        <f>VLOOKUP(VLOOKUP(TEST,MENU1,2,FALSE),JULY,6,FALSE)</f>
        <v>44771</v>
      </c>
      <c r="H11" s="90"/>
      <c r="I11" s="89">
        <f>VLOOKUP(DATABASE!S7,YEAR,DATABASE!$T$18,FALSE)</f>
        <v>44714</v>
      </c>
      <c r="J11" s="91">
        <f t="shared" si="2"/>
        <v>44714</v>
      </c>
      <c r="K11" s="89" t="str">
        <f>VLOOKUP(DATABASE!S7,YEAR,DATABASE!$T$19,FALSE)</f>
        <v>Spring bank holiday</v>
      </c>
      <c r="L11" s="7"/>
    </row>
    <row r="12" spans="2:12" s="3" customFormat="1" ht="17.100000000000001" customHeight="1" thickBot="1" x14ac:dyDescent="0.35">
      <c r="B12" s="6"/>
      <c r="C12" s="88" t="s">
        <v>92</v>
      </c>
      <c r="D12" s="88" t="s">
        <v>6</v>
      </c>
      <c r="E12" s="89">
        <f t="shared" si="0"/>
        <v>44792</v>
      </c>
      <c r="F12" s="89">
        <f t="shared" si="1"/>
        <v>44799</v>
      </c>
      <c r="G12" s="89">
        <f>VLOOKUP(VLOOKUP(TEST,MENU1,2,FALSE),AUGUST,7,FALSE)</f>
        <v>44804</v>
      </c>
      <c r="H12" s="90"/>
      <c r="I12" s="89">
        <f>VLOOKUP(DATABASE!S8,YEAR,DATABASE!$T$18,FALSE)</f>
        <v>44715</v>
      </c>
      <c r="J12" s="91">
        <f t="shared" si="2"/>
        <v>44715</v>
      </c>
      <c r="K12" s="89" t="str">
        <f>VLOOKUP(DATABASE!S8,YEAR,DATABASE!$T$19,FALSE)</f>
        <v>Platinum Jubilee bank holiday</v>
      </c>
      <c r="L12" s="7"/>
    </row>
    <row r="13" spans="2:12" s="3" customFormat="1" ht="17.100000000000001" customHeight="1" thickBot="1" x14ac:dyDescent="0.35">
      <c r="B13" s="6"/>
      <c r="C13" s="88" t="s">
        <v>93</v>
      </c>
      <c r="D13" s="88" t="s">
        <v>7</v>
      </c>
      <c r="E13" s="89">
        <f t="shared" si="0"/>
        <v>44825</v>
      </c>
      <c r="F13" s="89">
        <f t="shared" si="1"/>
        <v>44832</v>
      </c>
      <c r="G13" s="89">
        <f>VLOOKUP(VLOOKUP(TEST,MENU1,2,FALSE),SEPTEMBER,8,FALSE)</f>
        <v>44834</v>
      </c>
      <c r="H13" s="90"/>
      <c r="I13" s="89">
        <f>VLOOKUP(DATABASE!S9,YEAR,DATABASE!$T$18,FALSE)</f>
        <v>44802</v>
      </c>
      <c r="J13" s="91">
        <f t="shared" si="2"/>
        <v>44802</v>
      </c>
      <c r="K13" s="89" t="str">
        <f>VLOOKUP(DATABASE!S9,YEAR,DATABASE!$T$19,FALSE)</f>
        <v>Summer bank holiday</v>
      </c>
      <c r="L13" s="7"/>
    </row>
    <row r="14" spans="2:12" s="3" customFormat="1" ht="17.100000000000001" customHeight="1" thickBot="1" x14ac:dyDescent="0.35">
      <c r="B14" s="6"/>
      <c r="C14" s="88" t="s">
        <v>94</v>
      </c>
      <c r="D14" s="88" t="s">
        <v>8</v>
      </c>
      <c r="E14" s="89">
        <f t="shared" si="0"/>
        <v>44854</v>
      </c>
      <c r="F14" s="89">
        <f t="shared" si="1"/>
        <v>44861</v>
      </c>
      <c r="G14" s="89">
        <f>VLOOKUP(VLOOKUP(TEST,MENU1,2,FALSE),OCTOBER,9,FALSE)</f>
        <v>44865</v>
      </c>
      <c r="H14" s="90"/>
      <c r="I14" s="89">
        <f>VLOOKUP(DATABASE!S10,YEAR,DATABASE!$T$18,FALSE)</f>
        <v>44921</v>
      </c>
      <c r="J14" s="91">
        <f t="shared" si="2"/>
        <v>44921</v>
      </c>
      <c r="K14" s="89" t="str">
        <f>VLOOKUP(DATABASE!S10,YEAR,DATABASE!$T$19,FALSE)</f>
        <v>Christmas Day</v>
      </c>
      <c r="L14" s="7"/>
    </row>
    <row r="15" spans="2:12" s="3" customFormat="1" ht="17.100000000000001" customHeight="1" thickBot="1" x14ac:dyDescent="0.35">
      <c r="B15" s="6"/>
      <c r="C15" s="88" t="s">
        <v>95</v>
      </c>
      <c r="D15" s="88" t="s">
        <v>9</v>
      </c>
      <c r="E15" s="89">
        <f t="shared" si="0"/>
        <v>44886</v>
      </c>
      <c r="F15" s="89">
        <f t="shared" si="1"/>
        <v>44893</v>
      </c>
      <c r="G15" s="89">
        <f>VLOOKUP(VLOOKUP(TEST,MENU1,2,FALSE),NOVEMBER,10,FALSE)</f>
        <v>44895</v>
      </c>
      <c r="H15" s="90"/>
      <c r="I15" s="89">
        <f>VLOOKUP(DATABASE!S11,YEAR,DATABASE!$T$18,FALSE)</f>
        <v>44922</v>
      </c>
      <c r="J15" s="91">
        <f t="shared" si="2"/>
        <v>44922</v>
      </c>
      <c r="K15" s="89" t="str">
        <f>VLOOKUP(DATABASE!S11,YEAR,DATABASE!$T$19,FALSE)</f>
        <v>Boxing Day</v>
      </c>
      <c r="L15" s="7"/>
    </row>
    <row r="16" spans="2:12" s="3" customFormat="1" ht="17.100000000000001" customHeight="1" thickBot="1" x14ac:dyDescent="0.35">
      <c r="B16" s="6"/>
      <c r="C16" s="88" t="s">
        <v>96</v>
      </c>
      <c r="D16" s="88" t="s">
        <v>10</v>
      </c>
      <c r="E16" s="89" t="s">
        <v>113</v>
      </c>
      <c r="F16" s="89" t="s">
        <v>113</v>
      </c>
      <c r="G16" s="89" t="s">
        <v>113</v>
      </c>
      <c r="H16" s="90"/>
      <c r="I16" s="89">
        <f>VLOOKUP(DATABASE!S12,YEAR,DATABASE!$T$18,FALSE)</f>
        <v>44928</v>
      </c>
      <c r="J16" s="91">
        <f t="shared" si="2"/>
        <v>44928</v>
      </c>
      <c r="K16" s="89" t="str">
        <f>VLOOKUP(DATABASE!S12,YEAR,DATABASE!$T$19,FALSE)</f>
        <v>New Years Day</v>
      </c>
      <c r="L16" s="7"/>
    </row>
    <row r="17" spans="2:12" s="3" customFormat="1" ht="17.100000000000001" customHeight="1" thickBot="1" x14ac:dyDescent="0.35">
      <c r="B17" s="6"/>
      <c r="C17" s="88" t="s">
        <v>97</v>
      </c>
      <c r="D17" s="88" t="s">
        <v>11</v>
      </c>
      <c r="E17" s="89">
        <f>WORKDAY(F17,-5,BHols)</f>
        <v>44946</v>
      </c>
      <c r="F17" s="89">
        <f>WORKDAY(G17,-2,BHols)</f>
        <v>44953</v>
      </c>
      <c r="G17" s="89">
        <f>VLOOKUP(VLOOKUP(TEST,MENU1,2,FALSE),JANUARY,12,FALSE)</f>
        <v>44957</v>
      </c>
      <c r="H17" s="90"/>
      <c r="I17" s="89">
        <f>VLOOKUP(DATABASE!S13,YEAR,DATABASE!$T$18,FALSE)</f>
        <v>45023</v>
      </c>
      <c r="J17" s="91">
        <f t="shared" si="2"/>
        <v>45023</v>
      </c>
      <c r="K17" s="89" t="str">
        <f>VLOOKUP(DATABASE!S13,YEAR,DATABASE!$T$19,FALSE)</f>
        <v>Good Friday</v>
      </c>
      <c r="L17" s="7"/>
    </row>
    <row r="18" spans="2:12" s="3" customFormat="1" ht="17.100000000000001" customHeight="1" thickBot="1" x14ac:dyDescent="0.35">
      <c r="B18" s="6"/>
      <c r="C18" s="88" t="s">
        <v>98</v>
      </c>
      <c r="D18" s="88" t="s">
        <v>12</v>
      </c>
      <c r="E18" s="89">
        <f>WORKDAY(F18,-5,BHols)</f>
        <v>44974</v>
      </c>
      <c r="F18" s="89">
        <f>WORKDAY(G18,-2,BHols)</f>
        <v>44981</v>
      </c>
      <c r="G18" s="89">
        <f>VLOOKUP(VLOOKUP(TEST,MENU1,2,FALSE),FEBRUARY,13,FALSE)</f>
        <v>44985</v>
      </c>
      <c r="H18" s="90"/>
      <c r="I18" s="89">
        <f>VLOOKUP(DATABASE!S14,YEAR,DATABASE!$T$18,FALSE)</f>
        <v>45026</v>
      </c>
      <c r="J18" s="91">
        <f t="shared" si="2"/>
        <v>45026</v>
      </c>
      <c r="K18" s="89" t="str">
        <f>VLOOKUP(DATABASE!S14,YEAR,DATABASE!$T$19,FALSE)</f>
        <v>Easter Monday</v>
      </c>
      <c r="L18" s="7"/>
    </row>
    <row r="19" spans="2:12" s="3" customFormat="1" ht="17.100000000000001" customHeight="1" thickBot="1" x14ac:dyDescent="0.35">
      <c r="B19" s="6"/>
      <c r="C19" s="88" t="s">
        <v>99</v>
      </c>
      <c r="D19" s="88" t="s">
        <v>13</v>
      </c>
      <c r="E19" s="89">
        <f>WORKDAY(F19,-5,BHols)</f>
        <v>45007</v>
      </c>
      <c r="F19" s="89">
        <f>WORKDAY(G19,-2,BHols)</f>
        <v>45014</v>
      </c>
      <c r="G19" s="89">
        <f>VLOOKUP(VLOOKUP(TEST,MENU1,2,FALSE),MARCH,14,FALSE)</f>
        <v>45016</v>
      </c>
      <c r="H19" s="90"/>
      <c r="I19" s="89" t="str">
        <f>VLOOKUP(DATABASE!S15,YEAR,DATABASE!$T$18,FALSE)</f>
        <v xml:space="preserve"> </v>
      </c>
      <c r="J19" s="91" t="str">
        <f t="shared" si="2"/>
        <v xml:space="preserve"> </v>
      </c>
      <c r="K19" s="89" t="str">
        <f>VLOOKUP(DATABASE!S15,YEAR,DATABASE!$T$19,FALSE)</f>
        <v xml:space="preserve"> </v>
      </c>
      <c r="L19" s="7"/>
    </row>
    <row r="20" spans="2:12" x14ac:dyDescent="0.15">
      <c r="B20" s="14"/>
      <c r="C20" s="2"/>
      <c r="D20" s="2"/>
      <c r="E20" s="15"/>
      <c r="F20" s="15"/>
      <c r="G20" s="15"/>
      <c r="H20" s="15"/>
      <c r="I20" s="15"/>
      <c r="J20" s="2"/>
      <c r="K20" s="15"/>
      <c r="L20" s="16"/>
    </row>
    <row r="21" spans="2:12" s="3" customFormat="1" x14ac:dyDescent="0.3">
      <c r="B21" s="6"/>
      <c r="C21" s="108" t="s">
        <v>200</v>
      </c>
      <c r="D21" s="108"/>
      <c r="E21" s="108"/>
      <c r="F21" s="108"/>
      <c r="G21" s="108"/>
      <c r="H21" s="108"/>
      <c r="I21" s="108"/>
      <c r="J21" s="108"/>
      <c r="K21" s="108"/>
      <c r="L21" s="7"/>
    </row>
    <row r="22" spans="2:12" s="3" customFormat="1" ht="63.75" customHeight="1" x14ac:dyDescent="0.3">
      <c r="B22" s="8"/>
      <c r="C22" s="109"/>
      <c r="D22" s="109"/>
      <c r="E22" s="109"/>
      <c r="F22" s="109"/>
      <c r="G22" s="109"/>
      <c r="H22" s="109"/>
      <c r="I22" s="109"/>
      <c r="J22" s="109"/>
      <c r="K22" s="109"/>
      <c r="L22" s="9"/>
    </row>
    <row r="23" spans="2:12" x14ac:dyDescent="0.15">
      <c r="E23" s="1"/>
      <c r="F23" s="1"/>
      <c r="G23" s="4"/>
    </row>
    <row r="24" spans="2:12" x14ac:dyDescent="0.15">
      <c r="G24" s="4"/>
    </row>
    <row r="25" spans="2:12" x14ac:dyDescent="0.15">
      <c r="G25" s="4"/>
    </row>
    <row r="26" spans="2:12" x14ac:dyDescent="0.15">
      <c r="G26" s="4"/>
    </row>
    <row r="27" spans="2:12" x14ac:dyDescent="0.15">
      <c r="G27" s="4"/>
    </row>
    <row r="28" spans="2:12" x14ac:dyDescent="0.15">
      <c r="G28" s="4"/>
    </row>
    <row r="29" spans="2:12" x14ac:dyDescent="0.15">
      <c r="G29" s="4"/>
    </row>
    <row r="30" spans="2:12" x14ac:dyDescent="0.15">
      <c r="G30" s="4"/>
    </row>
    <row r="31" spans="2:12" x14ac:dyDescent="0.15">
      <c r="G31" s="4"/>
    </row>
    <row r="32" spans="2:12" x14ac:dyDescent="0.15">
      <c r="G32" s="4"/>
    </row>
    <row r="33" spans="7:7" x14ac:dyDescent="0.15">
      <c r="G33" s="4"/>
    </row>
    <row r="34" spans="7:7" x14ac:dyDescent="0.15">
      <c r="G34" s="4"/>
    </row>
    <row r="35" spans="7:7" x14ac:dyDescent="0.15">
      <c r="G35" s="4"/>
    </row>
  </sheetData>
  <sheetProtection algorithmName="SHA-512" hashValue="iJjA6D0W3t4HzToYZSn8kMwrXp2WN94TxT2EjYJtgt/4S89p0BhTO0LT161za/8EdC4Lww2X+smIDvTW/wMJIw==" saltValue="PJ294v74kd/qCuV56JgUZw==" spinCount="100000" sheet="1" objects="1" scenarios="1"/>
  <mergeCells count="11">
    <mergeCell ref="C3:J3"/>
    <mergeCell ref="C4:E5"/>
    <mergeCell ref="C6:C7"/>
    <mergeCell ref="D6:D7"/>
    <mergeCell ref="I6:I7"/>
    <mergeCell ref="J6:J7"/>
    <mergeCell ref="K6:K7"/>
    <mergeCell ref="I4:J5"/>
    <mergeCell ref="C21:K22"/>
    <mergeCell ref="E6:E7"/>
    <mergeCell ref="F6:F7"/>
  </mergeCells>
  <phoneticPr fontId="0" type="noConversion"/>
  <printOptions horizontalCentered="1" verticalCentered="1"/>
  <pageMargins left="0.74803149606299213" right="0.74803149606299213" top="0.98425196850393704" bottom="0.98425196850393704" header="0.51181102362204722" footer="0.51181102362204722"/>
  <pageSetup scale="78"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anchor moveWithCells="1">
                  <from>
                    <xdr:col>5</xdr:col>
                    <xdr:colOff>1133475</xdr:colOff>
                    <xdr:row>3</xdr:row>
                    <xdr:rowOff>85725</xdr:rowOff>
                  </from>
                  <to>
                    <xdr:col>6</xdr:col>
                    <xdr:colOff>1352550</xdr:colOff>
                    <xdr:row>4</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F57"/>
  <sheetViews>
    <sheetView workbookViewId="0">
      <pane xSplit="4" ySplit="1" topLeftCell="E8" activePane="bottomRight" state="frozen"/>
      <selection pane="topRight" activeCell="E1" sqref="E1"/>
      <selection pane="bottomLeft" activeCell="A2" sqref="A2"/>
      <selection pane="bottomRight" activeCell="O33" sqref="O33"/>
    </sheetView>
  </sheetViews>
  <sheetFormatPr defaultColWidth="9.140625" defaultRowHeight="15" x14ac:dyDescent="0.3"/>
  <cols>
    <col min="1" max="1" width="10.140625" style="78" bestFit="1" customWidth="1"/>
    <col min="2" max="2" width="3" style="73" bestFit="1" customWidth="1"/>
    <col min="3" max="3" width="6.7109375" style="73" bestFit="1" customWidth="1"/>
    <col min="4" max="4" width="17.7109375" style="73" bestFit="1" customWidth="1"/>
    <col min="5" max="5" width="10.140625" style="76" bestFit="1" customWidth="1"/>
    <col min="6" max="6" width="10.140625" style="78" bestFit="1" customWidth="1"/>
    <col min="7" max="7" width="10.140625" style="76" bestFit="1" customWidth="1"/>
    <col min="8" max="8" width="10.140625" style="78" bestFit="1" customWidth="1"/>
    <col min="9" max="9" width="10.140625" style="76" bestFit="1" customWidth="1"/>
    <col min="10" max="10" width="10.140625" style="78" bestFit="1" customWidth="1"/>
    <col min="11" max="11" width="10.140625" style="76" bestFit="1" customWidth="1"/>
    <col min="12" max="12" width="10.140625" style="78" bestFit="1" customWidth="1"/>
    <col min="13" max="13" width="10.140625" style="76" bestFit="1" customWidth="1"/>
    <col min="14" max="14" width="10.140625" style="78" bestFit="1" customWidth="1"/>
    <col min="15" max="15" width="10.140625" style="76" bestFit="1" customWidth="1"/>
    <col min="16" max="16" width="10.140625" style="78" bestFit="1" customWidth="1"/>
    <col min="17" max="17" width="9.140625" style="73"/>
    <col min="18" max="18" width="9.140625" style="77"/>
    <col min="19" max="19" width="9.140625" style="79"/>
    <col min="20" max="20" width="9.140625" style="77"/>
    <col min="21" max="21" width="9.140625" style="79"/>
    <col min="22" max="22" width="9.140625" style="77"/>
    <col min="23" max="23" width="9.140625" style="79"/>
    <col min="24" max="24" width="9.140625" style="77"/>
    <col min="25" max="25" width="9.140625" style="79"/>
    <col min="26" max="26" width="9.140625" style="77"/>
    <col min="27" max="27" width="9.140625" style="79"/>
    <col min="28" max="28" width="9.140625" style="77"/>
    <col min="29" max="29" width="9.140625" style="79"/>
    <col min="30" max="31" width="9.140625" style="73"/>
    <col min="32" max="32" width="10.140625" style="82" bestFit="1" customWidth="1"/>
    <col min="33" max="16384" width="9.140625" style="73"/>
  </cols>
  <sheetData>
    <row r="1" spans="1:32" x14ac:dyDescent="0.3">
      <c r="A1" s="78" t="s">
        <v>195</v>
      </c>
      <c r="E1" s="76" t="s">
        <v>179</v>
      </c>
      <c r="F1" s="78" t="s">
        <v>180</v>
      </c>
      <c r="G1" s="76" t="s">
        <v>181</v>
      </c>
      <c r="H1" s="78" t="s">
        <v>181</v>
      </c>
      <c r="I1" s="76" t="s">
        <v>179</v>
      </c>
      <c r="J1" s="78" t="s">
        <v>182</v>
      </c>
      <c r="K1" s="76" t="s">
        <v>183</v>
      </c>
      <c r="L1" s="78" t="s">
        <v>184</v>
      </c>
      <c r="M1" s="76" t="s">
        <v>185</v>
      </c>
      <c r="N1" s="78" t="s">
        <v>181</v>
      </c>
      <c r="O1" s="76" t="s">
        <v>186</v>
      </c>
      <c r="P1" s="78" t="s">
        <v>180</v>
      </c>
      <c r="R1" s="76" t="s">
        <v>179</v>
      </c>
      <c r="S1" s="78" t="s">
        <v>180</v>
      </c>
      <c r="T1" s="76" t="s">
        <v>181</v>
      </c>
      <c r="U1" s="78" t="s">
        <v>181</v>
      </c>
      <c r="V1" s="76" t="s">
        <v>179</v>
      </c>
      <c r="W1" s="78" t="s">
        <v>182</v>
      </c>
      <c r="X1" s="76" t="s">
        <v>183</v>
      </c>
      <c r="Y1" s="78" t="s">
        <v>184</v>
      </c>
      <c r="Z1" s="76" t="s">
        <v>185</v>
      </c>
      <c r="AA1" s="78" t="s">
        <v>181</v>
      </c>
      <c r="AB1" s="76" t="s">
        <v>186</v>
      </c>
      <c r="AC1" s="78" t="s">
        <v>180</v>
      </c>
    </row>
    <row r="2" spans="1:32" s="80" customFormat="1" x14ac:dyDescent="0.3">
      <c r="A2" s="83">
        <v>43556</v>
      </c>
      <c r="E2" s="81">
        <v>44652</v>
      </c>
      <c r="F2" s="81">
        <v>44682</v>
      </c>
      <c r="G2" s="83">
        <v>44713</v>
      </c>
      <c r="H2" s="83">
        <v>44743</v>
      </c>
      <c r="I2" s="83">
        <v>44774</v>
      </c>
      <c r="J2" s="83">
        <v>44805</v>
      </c>
      <c r="K2" s="83">
        <v>44835</v>
      </c>
      <c r="L2" s="83">
        <v>44866</v>
      </c>
      <c r="M2" s="83">
        <v>44896</v>
      </c>
      <c r="N2" s="83">
        <v>44927</v>
      </c>
      <c r="O2" s="83">
        <v>44958</v>
      </c>
      <c r="P2" s="83">
        <v>44986</v>
      </c>
      <c r="R2" s="81"/>
      <c r="S2" s="81"/>
      <c r="T2" s="81"/>
      <c r="U2" s="81"/>
      <c r="V2" s="81"/>
      <c r="W2" s="81"/>
      <c r="X2" s="81"/>
      <c r="Y2" s="81"/>
      <c r="Z2" s="81"/>
      <c r="AA2" s="81"/>
      <c r="AB2" s="81"/>
      <c r="AC2" s="81"/>
      <c r="AF2" s="82">
        <v>44666</v>
      </c>
    </row>
    <row r="3" spans="1:32" x14ac:dyDescent="0.3">
      <c r="A3" s="76">
        <f>+A2</f>
        <v>43556</v>
      </c>
      <c r="B3" s="74">
        <v>1</v>
      </c>
      <c r="C3" s="74" t="s">
        <v>20</v>
      </c>
      <c r="D3" s="74" t="s">
        <v>21</v>
      </c>
      <c r="E3" s="76">
        <v>44652</v>
      </c>
      <c r="F3" s="76">
        <v>44680</v>
      </c>
      <c r="G3" s="76">
        <v>44713</v>
      </c>
      <c r="H3" s="76">
        <v>44743</v>
      </c>
      <c r="I3" s="76">
        <v>44774</v>
      </c>
      <c r="J3" s="76">
        <v>44805</v>
      </c>
      <c r="K3" s="76">
        <v>44834</v>
      </c>
      <c r="L3" s="76">
        <v>44866</v>
      </c>
      <c r="M3" s="76">
        <v>44896</v>
      </c>
      <c r="N3" s="76">
        <v>44925</v>
      </c>
      <c r="O3" s="76">
        <v>44958</v>
      </c>
      <c r="P3" s="76">
        <v>44986</v>
      </c>
      <c r="R3" s="77" t="str">
        <f>IF(WEEKDAY(E3)=BHols,"BH",IF(WEEKDAY(E3)=1,"SUN",IF(WEEKDAY(E3)=7,"SAT","")))</f>
        <v/>
      </c>
      <c r="S3" s="79" t="str">
        <f t="shared" ref="S3:AC3" si="0">IF(WEEKDAY(F3)=1,"SUN",IF(WEEKDAY(F3)=7,"SAT",""))</f>
        <v/>
      </c>
      <c r="T3" s="77" t="str">
        <f t="shared" si="0"/>
        <v/>
      </c>
      <c r="U3" s="79" t="str">
        <f t="shared" si="0"/>
        <v/>
      </c>
      <c r="V3" s="77" t="str">
        <f t="shared" si="0"/>
        <v/>
      </c>
      <c r="W3" s="79" t="str">
        <f t="shared" si="0"/>
        <v/>
      </c>
      <c r="X3" s="77" t="str">
        <f t="shared" si="0"/>
        <v/>
      </c>
      <c r="Y3" s="79" t="str">
        <f t="shared" si="0"/>
        <v/>
      </c>
      <c r="Z3" s="77" t="str">
        <f t="shared" si="0"/>
        <v/>
      </c>
      <c r="AA3" s="79" t="str">
        <f t="shared" si="0"/>
        <v/>
      </c>
      <c r="AB3" s="77" t="str">
        <f t="shared" si="0"/>
        <v/>
      </c>
      <c r="AC3" s="79" t="str">
        <f t="shared" si="0"/>
        <v/>
      </c>
      <c r="AF3" s="82">
        <v>44669</v>
      </c>
    </row>
    <row r="4" spans="1:32" x14ac:dyDescent="0.3">
      <c r="A4" s="76">
        <f t="shared" ref="A4:A33" si="1">+A3+1</f>
        <v>43557</v>
      </c>
      <c r="B4" s="74">
        <v>2</v>
      </c>
      <c r="C4" s="74" t="s">
        <v>22</v>
      </c>
      <c r="D4" s="74" t="s">
        <v>51</v>
      </c>
      <c r="E4" s="76">
        <v>44652</v>
      </c>
      <c r="F4" s="76">
        <v>44680</v>
      </c>
      <c r="G4" s="76">
        <v>44713</v>
      </c>
      <c r="H4" s="76">
        <v>44743</v>
      </c>
      <c r="I4" s="76">
        <v>44775</v>
      </c>
      <c r="J4" s="76">
        <v>44806</v>
      </c>
      <c r="K4" s="76">
        <v>44834</v>
      </c>
      <c r="L4" s="76">
        <v>44867</v>
      </c>
      <c r="M4" s="76">
        <v>44897</v>
      </c>
      <c r="N4" s="76">
        <v>44925</v>
      </c>
      <c r="O4" s="76">
        <v>44959</v>
      </c>
      <c r="P4" s="76">
        <v>44987</v>
      </c>
      <c r="R4" s="77" t="str">
        <f>IF(WEEKDAY(E4)=BHols,"BH",IF(WEEKDAY(E4)=1,"SUN",IF(WEEKDAY(E4)=7,"SAT","")))</f>
        <v/>
      </c>
      <c r="S4" s="79" t="str">
        <f t="shared" ref="S4:S37" si="2">IF(WEEKDAY(F4)=1,"SUN",IF(WEEKDAY(F4)=7,"SAT",""))</f>
        <v/>
      </c>
      <c r="T4" s="77" t="str">
        <f t="shared" ref="T4:T37" si="3">IF(WEEKDAY(G4)=1,"SUN",IF(WEEKDAY(G4)=7,"SAT",""))</f>
        <v/>
      </c>
      <c r="U4" s="79" t="str">
        <f t="shared" ref="U4:U37" si="4">IF(WEEKDAY(H4)=1,"SUN",IF(WEEKDAY(H4)=7,"SAT",""))</f>
        <v/>
      </c>
      <c r="V4" s="77" t="str">
        <f t="shared" ref="V4:V37" si="5">IF(WEEKDAY(I4)=1,"SUN",IF(WEEKDAY(I4)=7,"SAT",""))</f>
        <v/>
      </c>
      <c r="W4" s="79" t="str">
        <f t="shared" ref="W4:W37" si="6">IF(WEEKDAY(J4)=1,"SUN",IF(WEEKDAY(J4)=7,"SAT",""))</f>
        <v/>
      </c>
      <c r="X4" s="77" t="str">
        <f t="shared" ref="X4:X37" si="7">IF(WEEKDAY(K4)=1,"SUN",IF(WEEKDAY(K4)=7,"SAT",""))</f>
        <v/>
      </c>
      <c r="Y4" s="79" t="str">
        <f t="shared" ref="Y4:Y37" si="8">IF(WEEKDAY(L4)=1,"SUN",IF(WEEKDAY(L4)=7,"SAT",""))</f>
        <v/>
      </c>
      <c r="Z4" s="77" t="str">
        <f t="shared" ref="Z4:Z37" si="9">IF(WEEKDAY(M4)=1,"SUN",IF(WEEKDAY(M4)=7,"SAT",""))</f>
        <v/>
      </c>
      <c r="AA4" s="79" t="str">
        <f t="shared" ref="AA4:AA37" si="10">IF(WEEKDAY(N4)=1,"SUN",IF(WEEKDAY(N4)=7,"SAT",""))</f>
        <v/>
      </c>
      <c r="AB4" s="77" t="str">
        <f t="shared" ref="AB4:AB37" si="11">IF(WEEKDAY(O4)=1,"SUN",IF(WEEKDAY(O4)=7,"SAT",""))</f>
        <v/>
      </c>
      <c r="AC4" s="79" t="str">
        <f t="shared" ref="AC4:AC37" si="12">IF(WEEKDAY(P4)=1,"SUN",IF(WEEKDAY(P4)=7,"SAT",""))</f>
        <v/>
      </c>
      <c r="AF4" s="82">
        <v>44683</v>
      </c>
    </row>
    <row r="5" spans="1:32" x14ac:dyDescent="0.3">
      <c r="A5" s="76">
        <f t="shared" si="1"/>
        <v>43558</v>
      </c>
      <c r="B5" s="74">
        <v>3</v>
      </c>
      <c r="C5" s="74" t="s">
        <v>23</v>
      </c>
      <c r="D5" s="74" t="s">
        <v>52</v>
      </c>
      <c r="E5" s="76">
        <v>44652</v>
      </c>
      <c r="F5" s="76">
        <v>44684</v>
      </c>
      <c r="G5" s="76">
        <v>44713</v>
      </c>
      <c r="H5" s="76">
        <v>44743</v>
      </c>
      <c r="I5" s="76">
        <v>44776</v>
      </c>
      <c r="J5" s="76">
        <v>44806</v>
      </c>
      <c r="K5" s="76">
        <v>44837</v>
      </c>
      <c r="L5" s="76">
        <v>44868</v>
      </c>
      <c r="M5" s="76">
        <v>44897</v>
      </c>
      <c r="N5" s="76">
        <v>44929</v>
      </c>
      <c r="O5" s="76">
        <v>44960</v>
      </c>
      <c r="P5" s="76">
        <v>44988</v>
      </c>
      <c r="R5" s="77" t="str">
        <f t="shared" ref="R5:R38" si="13">IF(WEEKDAY(E5)=1,"SUN",IF(WEEKDAY(E5)=7,"SAT",""))</f>
        <v/>
      </c>
      <c r="S5" s="79" t="str">
        <f t="shared" si="2"/>
        <v/>
      </c>
      <c r="T5" s="77" t="str">
        <f t="shared" si="3"/>
        <v/>
      </c>
      <c r="U5" s="79" t="str">
        <f t="shared" si="4"/>
        <v/>
      </c>
      <c r="V5" s="77" t="str">
        <f t="shared" si="5"/>
        <v/>
      </c>
      <c r="W5" s="79" t="str">
        <f t="shared" si="6"/>
        <v/>
      </c>
      <c r="X5" s="77" t="str">
        <f t="shared" si="7"/>
        <v/>
      </c>
      <c r="Y5" s="79" t="str">
        <f t="shared" si="8"/>
        <v/>
      </c>
      <c r="Z5" s="77" t="str">
        <f t="shared" si="9"/>
        <v/>
      </c>
      <c r="AA5" s="79" t="str">
        <f t="shared" si="10"/>
        <v/>
      </c>
      <c r="AB5" s="77" t="str">
        <f t="shared" si="11"/>
        <v/>
      </c>
      <c r="AC5" s="79" t="str">
        <f t="shared" si="12"/>
        <v/>
      </c>
      <c r="AF5" s="82">
        <v>44714</v>
      </c>
    </row>
    <row r="6" spans="1:32" x14ac:dyDescent="0.3">
      <c r="A6" s="76">
        <f t="shared" si="1"/>
        <v>43559</v>
      </c>
      <c r="B6" s="74">
        <v>4</v>
      </c>
      <c r="C6" s="74" t="s">
        <v>24</v>
      </c>
      <c r="D6" s="74" t="s">
        <v>53</v>
      </c>
      <c r="E6" s="76">
        <v>44655</v>
      </c>
      <c r="F6" s="76">
        <v>44685</v>
      </c>
      <c r="G6" s="76">
        <v>44713</v>
      </c>
      <c r="H6" s="76">
        <v>44746</v>
      </c>
      <c r="I6" s="76">
        <v>44777</v>
      </c>
      <c r="J6" s="76">
        <v>44806</v>
      </c>
      <c r="K6" s="76">
        <v>44838</v>
      </c>
      <c r="L6" s="76">
        <v>44869</v>
      </c>
      <c r="M6" s="76">
        <v>44897</v>
      </c>
      <c r="N6" s="76">
        <v>44930</v>
      </c>
      <c r="O6" s="76">
        <v>44960</v>
      </c>
      <c r="P6" s="76">
        <v>44988</v>
      </c>
      <c r="R6" s="77" t="str">
        <f t="shared" si="13"/>
        <v/>
      </c>
      <c r="S6" s="79" t="str">
        <f t="shared" si="2"/>
        <v/>
      </c>
      <c r="T6" s="77" t="str">
        <f t="shared" si="3"/>
        <v/>
      </c>
      <c r="U6" s="79" t="str">
        <f t="shared" si="4"/>
        <v/>
      </c>
      <c r="V6" s="77" t="str">
        <f t="shared" si="5"/>
        <v/>
      </c>
      <c r="W6" s="79" t="str">
        <f t="shared" si="6"/>
        <v/>
      </c>
      <c r="X6" s="77" t="str">
        <f t="shared" si="7"/>
        <v/>
      </c>
      <c r="Y6" s="79" t="str">
        <f t="shared" si="8"/>
        <v/>
      </c>
      <c r="Z6" s="77" t="str">
        <f t="shared" si="9"/>
        <v/>
      </c>
      <c r="AA6" s="79" t="str">
        <f t="shared" si="10"/>
        <v/>
      </c>
      <c r="AB6" s="77" t="str">
        <f t="shared" si="11"/>
        <v/>
      </c>
      <c r="AC6" s="79" t="str">
        <f t="shared" si="12"/>
        <v/>
      </c>
      <c r="AF6" s="82">
        <v>44715</v>
      </c>
    </row>
    <row r="7" spans="1:32" x14ac:dyDescent="0.3">
      <c r="A7" s="76">
        <f t="shared" si="1"/>
        <v>43560</v>
      </c>
      <c r="B7" s="74">
        <v>5</v>
      </c>
      <c r="C7" s="74" t="s">
        <v>25</v>
      </c>
      <c r="D7" s="74" t="s">
        <v>54</v>
      </c>
      <c r="E7" s="76">
        <v>44656</v>
      </c>
      <c r="F7" s="76">
        <v>44686</v>
      </c>
      <c r="G7" s="76">
        <v>44713</v>
      </c>
      <c r="H7" s="76">
        <v>44747</v>
      </c>
      <c r="I7" s="76">
        <v>44778</v>
      </c>
      <c r="J7" s="76">
        <v>44809</v>
      </c>
      <c r="K7" s="76">
        <v>44839</v>
      </c>
      <c r="L7" s="76">
        <v>44869</v>
      </c>
      <c r="M7" s="76">
        <v>44900</v>
      </c>
      <c r="N7" s="76">
        <v>44931</v>
      </c>
      <c r="O7" s="76">
        <v>44960</v>
      </c>
      <c r="P7" s="76">
        <v>44988</v>
      </c>
      <c r="R7" s="77" t="str">
        <f t="shared" si="13"/>
        <v/>
      </c>
      <c r="S7" s="79" t="str">
        <f t="shared" si="2"/>
        <v/>
      </c>
      <c r="T7" s="77" t="str">
        <f t="shared" si="3"/>
        <v/>
      </c>
      <c r="U7" s="79" t="str">
        <f t="shared" si="4"/>
        <v/>
      </c>
      <c r="V7" s="77" t="str">
        <f t="shared" si="5"/>
        <v/>
      </c>
      <c r="W7" s="79" t="str">
        <f t="shared" si="6"/>
        <v/>
      </c>
      <c r="X7" s="77" t="str">
        <f t="shared" si="7"/>
        <v/>
      </c>
      <c r="Y7" s="79" t="str">
        <f t="shared" si="8"/>
        <v/>
      </c>
      <c r="Z7" s="77" t="str">
        <f t="shared" si="9"/>
        <v/>
      </c>
      <c r="AA7" s="79" t="str">
        <f t="shared" si="10"/>
        <v/>
      </c>
      <c r="AB7" s="77" t="str">
        <f t="shared" si="11"/>
        <v/>
      </c>
      <c r="AC7" s="79" t="str">
        <f t="shared" si="12"/>
        <v/>
      </c>
      <c r="AF7" s="82">
        <v>44802</v>
      </c>
    </row>
    <row r="8" spans="1:32" x14ac:dyDescent="0.3">
      <c r="A8" s="76">
        <f t="shared" si="1"/>
        <v>43561</v>
      </c>
      <c r="B8" s="74">
        <v>6</v>
      </c>
      <c r="C8" s="74" t="s">
        <v>26</v>
      </c>
      <c r="D8" s="74" t="s">
        <v>55</v>
      </c>
      <c r="E8" s="76">
        <v>44657</v>
      </c>
      <c r="F8" s="76">
        <v>44687</v>
      </c>
      <c r="G8" s="76">
        <v>44718</v>
      </c>
      <c r="H8" s="76">
        <v>44748</v>
      </c>
      <c r="I8" s="76">
        <v>44778</v>
      </c>
      <c r="J8" s="76">
        <v>44810</v>
      </c>
      <c r="K8" s="76">
        <v>44840</v>
      </c>
      <c r="L8" s="76">
        <v>44869</v>
      </c>
      <c r="M8" s="76">
        <v>44901</v>
      </c>
      <c r="N8" s="76">
        <v>44932</v>
      </c>
      <c r="O8" s="76">
        <v>44963</v>
      </c>
      <c r="P8" s="76">
        <v>44991</v>
      </c>
      <c r="R8" s="77" t="str">
        <f t="shared" si="13"/>
        <v/>
      </c>
      <c r="S8" s="79" t="str">
        <f t="shared" si="2"/>
        <v/>
      </c>
      <c r="T8" s="77" t="str">
        <f t="shared" si="3"/>
        <v/>
      </c>
      <c r="U8" s="79" t="str">
        <f t="shared" si="4"/>
        <v/>
      </c>
      <c r="V8" s="77" t="str">
        <f t="shared" si="5"/>
        <v/>
      </c>
      <c r="W8" s="79" t="str">
        <f t="shared" si="6"/>
        <v/>
      </c>
      <c r="X8" s="77" t="str">
        <f t="shared" si="7"/>
        <v/>
      </c>
      <c r="Y8" s="79" t="str">
        <f t="shared" si="8"/>
        <v/>
      </c>
      <c r="Z8" s="77" t="str">
        <f t="shared" si="9"/>
        <v/>
      </c>
      <c r="AA8" s="79" t="str">
        <f t="shared" si="10"/>
        <v/>
      </c>
      <c r="AB8" s="77" t="str">
        <f t="shared" si="11"/>
        <v/>
      </c>
      <c r="AC8" s="79" t="str">
        <f t="shared" si="12"/>
        <v/>
      </c>
      <c r="AF8" s="82">
        <v>44921</v>
      </c>
    </row>
    <row r="9" spans="1:32" x14ac:dyDescent="0.3">
      <c r="A9" s="76">
        <f t="shared" si="1"/>
        <v>43562</v>
      </c>
      <c r="B9" s="74">
        <v>7</v>
      </c>
      <c r="C9" s="75" t="s">
        <v>27</v>
      </c>
      <c r="D9" s="74" t="s">
        <v>56</v>
      </c>
      <c r="E9" s="76">
        <v>44658</v>
      </c>
      <c r="F9" s="76">
        <v>44687</v>
      </c>
      <c r="G9" s="76">
        <v>44719</v>
      </c>
      <c r="H9" s="76">
        <v>44749</v>
      </c>
      <c r="I9" s="76">
        <v>44778</v>
      </c>
      <c r="J9" s="76">
        <v>44811</v>
      </c>
      <c r="K9" s="76">
        <v>44841</v>
      </c>
      <c r="L9" s="76">
        <v>44872</v>
      </c>
      <c r="M9" s="76">
        <v>44902</v>
      </c>
      <c r="N9" s="76">
        <v>44932</v>
      </c>
      <c r="O9" s="76">
        <v>44964</v>
      </c>
      <c r="P9" s="76">
        <v>44992</v>
      </c>
      <c r="R9" s="77" t="str">
        <f t="shared" si="13"/>
        <v/>
      </c>
      <c r="S9" s="79" t="str">
        <f t="shared" si="2"/>
        <v/>
      </c>
      <c r="T9" s="77" t="str">
        <f t="shared" si="3"/>
        <v/>
      </c>
      <c r="U9" s="79" t="str">
        <f t="shared" si="4"/>
        <v/>
      </c>
      <c r="V9" s="77" t="str">
        <f t="shared" si="5"/>
        <v/>
      </c>
      <c r="W9" s="79" t="str">
        <f t="shared" si="6"/>
        <v/>
      </c>
      <c r="X9" s="77" t="str">
        <f t="shared" si="7"/>
        <v/>
      </c>
      <c r="Y9" s="79" t="str">
        <f t="shared" si="8"/>
        <v/>
      </c>
      <c r="Z9" s="77" t="str">
        <f t="shared" si="9"/>
        <v/>
      </c>
      <c r="AA9" s="79" t="str">
        <f t="shared" si="10"/>
        <v/>
      </c>
      <c r="AB9" s="77" t="str">
        <f t="shared" si="11"/>
        <v/>
      </c>
      <c r="AC9" s="79" t="str">
        <f t="shared" si="12"/>
        <v/>
      </c>
      <c r="AF9" s="82">
        <v>44922</v>
      </c>
    </row>
    <row r="10" spans="1:32" x14ac:dyDescent="0.3">
      <c r="A10" s="76">
        <f t="shared" si="1"/>
        <v>43563</v>
      </c>
      <c r="B10" s="74">
        <v>8</v>
      </c>
      <c r="C10" s="75" t="s">
        <v>28</v>
      </c>
      <c r="D10" s="74" t="s">
        <v>57</v>
      </c>
      <c r="E10" s="76">
        <v>44659</v>
      </c>
      <c r="F10" s="76">
        <v>44687</v>
      </c>
      <c r="G10" s="76">
        <v>44720</v>
      </c>
      <c r="H10" s="76">
        <v>44750</v>
      </c>
      <c r="I10" s="76">
        <v>44781</v>
      </c>
      <c r="J10" s="76">
        <v>44812</v>
      </c>
      <c r="K10" s="76">
        <v>44841</v>
      </c>
      <c r="L10" s="76">
        <v>44873</v>
      </c>
      <c r="M10" s="76">
        <v>44903</v>
      </c>
      <c r="N10" s="76">
        <v>44932</v>
      </c>
      <c r="O10" s="76">
        <v>44965</v>
      </c>
      <c r="P10" s="76">
        <v>44993</v>
      </c>
      <c r="R10" s="77" t="str">
        <f t="shared" si="13"/>
        <v/>
      </c>
      <c r="S10" s="79" t="str">
        <f t="shared" si="2"/>
        <v/>
      </c>
      <c r="T10" s="77" t="str">
        <f t="shared" si="3"/>
        <v/>
      </c>
      <c r="U10" s="79" t="str">
        <f t="shared" si="4"/>
        <v/>
      </c>
      <c r="V10" s="77" t="str">
        <f t="shared" si="5"/>
        <v/>
      </c>
      <c r="W10" s="79" t="str">
        <f t="shared" si="6"/>
        <v/>
      </c>
      <c r="X10" s="77" t="str">
        <f t="shared" si="7"/>
        <v/>
      </c>
      <c r="Y10" s="79" t="str">
        <f t="shared" si="8"/>
        <v/>
      </c>
      <c r="Z10" s="77" t="str">
        <f t="shared" si="9"/>
        <v/>
      </c>
      <c r="AA10" s="79" t="str">
        <f t="shared" si="10"/>
        <v/>
      </c>
      <c r="AB10" s="77" t="str">
        <f t="shared" si="11"/>
        <v/>
      </c>
      <c r="AC10" s="79" t="str">
        <f t="shared" si="12"/>
        <v/>
      </c>
      <c r="AF10" s="82">
        <v>44928</v>
      </c>
    </row>
    <row r="11" spans="1:32" x14ac:dyDescent="0.3">
      <c r="A11" s="76">
        <f t="shared" si="1"/>
        <v>43564</v>
      </c>
      <c r="B11" s="74">
        <v>9</v>
      </c>
      <c r="C11" s="74" t="s">
        <v>29</v>
      </c>
      <c r="D11" s="74" t="s">
        <v>58</v>
      </c>
      <c r="E11" s="76">
        <v>44659</v>
      </c>
      <c r="F11" s="76">
        <v>44690</v>
      </c>
      <c r="G11" s="76">
        <v>44721</v>
      </c>
      <c r="H11" s="76">
        <v>44750</v>
      </c>
      <c r="I11" s="76">
        <v>44782</v>
      </c>
      <c r="J11" s="76">
        <v>44813</v>
      </c>
      <c r="K11" s="76">
        <v>44841</v>
      </c>
      <c r="L11" s="76">
        <v>44874</v>
      </c>
      <c r="M11" s="76">
        <v>44904</v>
      </c>
      <c r="N11" s="76">
        <v>44935</v>
      </c>
      <c r="O11" s="76">
        <v>44966</v>
      </c>
      <c r="P11" s="76">
        <v>44994</v>
      </c>
      <c r="R11" s="77" t="str">
        <f t="shared" si="13"/>
        <v/>
      </c>
      <c r="S11" s="79" t="str">
        <f t="shared" si="2"/>
        <v/>
      </c>
      <c r="T11" s="77" t="str">
        <f t="shared" si="3"/>
        <v/>
      </c>
      <c r="U11" s="79" t="str">
        <f t="shared" si="4"/>
        <v/>
      </c>
      <c r="V11" s="77" t="str">
        <f t="shared" si="5"/>
        <v/>
      </c>
      <c r="W11" s="79" t="str">
        <f t="shared" si="6"/>
        <v/>
      </c>
      <c r="X11" s="77" t="str">
        <f t="shared" si="7"/>
        <v/>
      </c>
      <c r="Y11" s="79" t="str">
        <f t="shared" si="8"/>
        <v/>
      </c>
      <c r="Z11" s="77" t="str">
        <f t="shared" si="9"/>
        <v/>
      </c>
      <c r="AA11" s="79" t="str">
        <f t="shared" si="10"/>
        <v/>
      </c>
      <c r="AB11" s="77" t="str">
        <f t="shared" si="11"/>
        <v/>
      </c>
      <c r="AC11" s="79" t="str">
        <f t="shared" si="12"/>
        <v/>
      </c>
      <c r="AF11" s="82">
        <v>45023</v>
      </c>
    </row>
    <row r="12" spans="1:32" x14ac:dyDescent="0.3">
      <c r="A12" s="76">
        <f t="shared" si="1"/>
        <v>43565</v>
      </c>
      <c r="B12" s="74">
        <v>10</v>
      </c>
      <c r="C12" s="74" t="s">
        <v>30</v>
      </c>
      <c r="D12" s="74" t="s">
        <v>59</v>
      </c>
      <c r="E12" s="76">
        <v>44659</v>
      </c>
      <c r="F12" s="76">
        <v>44691</v>
      </c>
      <c r="G12" s="76">
        <v>44722</v>
      </c>
      <c r="H12" s="76">
        <v>44750</v>
      </c>
      <c r="I12" s="76">
        <v>44783</v>
      </c>
      <c r="J12" s="76">
        <v>44813</v>
      </c>
      <c r="K12" s="76">
        <v>44844</v>
      </c>
      <c r="L12" s="76">
        <v>44875</v>
      </c>
      <c r="M12" s="76">
        <v>44904</v>
      </c>
      <c r="N12" s="76">
        <v>44936</v>
      </c>
      <c r="O12" s="76">
        <v>44967</v>
      </c>
      <c r="P12" s="76">
        <v>44995</v>
      </c>
      <c r="R12" s="77" t="str">
        <f t="shared" si="13"/>
        <v/>
      </c>
      <c r="S12" s="79" t="str">
        <f t="shared" si="2"/>
        <v/>
      </c>
      <c r="T12" s="77" t="str">
        <f t="shared" si="3"/>
        <v/>
      </c>
      <c r="U12" s="79" t="str">
        <f t="shared" si="4"/>
        <v/>
      </c>
      <c r="V12" s="77" t="str">
        <f t="shared" si="5"/>
        <v/>
      </c>
      <c r="W12" s="79" t="str">
        <f t="shared" si="6"/>
        <v/>
      </c>
      <c r="X12" s="77" t="str">
        <f t="shared" si="7"/>
        <v/>
      </c>
      <c r="Y12" s="79" t="str">
        <f t="shared" si="8"/>
        <v/>
      </c>
      <c r="Z12" s="77" t="str">
        <f t="shared" si="9"/>
        <v/>
      </c>
      <c r="AA12" s="79" t="str">
        <f t="shared" si="10"/>
        <v/>
      </c>
      <c r="AB12" s="77" t="str">
        <f t="shared" si="11"/>
        <v/>
      </c>
      <c r="AC12" s="79" t="str">
        <f t="shared" si="12"/>
        <v/>
      </c>
      <c r="AF12" s="82">
        <v>45026</v>
      </c>
    </row>
    <row r="13" spans="1:32" x14ac:dyDescent="0.3">
      <c r="A13" s="76">
        <f t="shared" si="1"/>
        <v>43566</v>
      </c>
      <c r="B13" s="74">
        <v>11</v>
      </c>
      <c r="C13" s="74" t="s">
        <v>31</v>
      </c>
      <c r="D13" s="74" t="s">
        <v>60</v>
      </c>
      <c r="E13" s="76">
        <v>44662</v>
      </c>
      <c r="F13" s="76">
        <v>44692</v>
      </c>
      <c r="G13" s="76">
        <v>44722</v>
      </c>
      <c r="H13" s="76">
        <v>44753</v>
      </c>
      <c r="I13" s="76">
        <v>44784</v>
      </c>
      <c r="J13" s="76">
        <v>44813</v>
      </c>
      <c r="K13" s="76">
        <v>44845</v>
      </c>
      <c r="L13" s="76">
        <v>44876</v>
      </c>
      <c r="M13" s="76">
        <v>44904</v>
      </c>
      <c r="N13" s="76">
        <v>44937</v>
      </c>
      <c r="O13" s="76">
        <v>44967</v>
      </c>
      <c r="P13" s="76">
        <v>44995</v>
      </c>
      <c r="R13" s="77" t="str">
        <f t="shared" si="13"/>
        <v/>
      </c>
      <c r="S13" s="79" t="str">
        <f t="shared" si="2"/>
        <v/>
      </c>
      <c r="T13" s="77" t="str">
        <f t="shared" si="3"/>
        <v/>
      </c>
      <c r="U13" s="79" t="str">
        <f t="shared" si="4"/>
        <v/>
      </c>
      <c r="V13" s="77" t="str">
        <f t="shared" si="5"/>
        <v/>
      </c>
      <c r="W13" s="79" t="str">
        <f t="shared" si="6"/>
        <v/>
      </c>
      <c r="X13" s="77" t="str">
        <f t="shared" si="7"/>
        <v/>
      </c>
      <c r="Y13" s="79" t="str">
        <f t="shared" si="8"/>
        <v/>
      </c>
      <c r="Z13" s="77" t="str">
        <f t="shared" si="9"/>
        <v/>
      </c>
      <c r="AA13" s="79" t="str">
        <f t="shared" si="10"/>
        <v/>
      </c>
      <c r="AB13" s="77" t="str">
        <f t="shared" si="11"/>
        <v/>
      </c>
      <c r="AC13" s="79" t="str">
        <f t="shared" si="12"/>
        <v/>
      </c>
      <c r="AF13" s="82">
        <v>45047</v>
      </c>
    </row>
    <row r="14" spans="1:32" x14ac:dyDescent="0.3">
      <c r="A14" s="76">
        <f t="shared" si="1"/>
        <v>43567</v>
      </c>
      <c r="B14" s="74">
        <v>12</v>
      </c>
      <c r="C14" s="74" t="s">
        <v>32</v>
      </c>
      <c r="D14" s="74" t="s">
        <v>61</v>
      </c>
      <c r="E14" s="76">
        <v>44663</v>
      </c>
      <c r="F14" s="76">
        <v>44693</v>
      </c>
      <c r="G14" s="76">
        <v>44722</v>
      </c>
      <c r="H14" s="76">
        <v>44754</v>
      </c>
      <c r="I14" s="76">
        <v>44785</v>
      </c>
      <c r="J14" s="76">
        <v>44816</v>
      </c>
      <c r="K14" s="76">
        <v>44846</v>
      </c>
      <c r="L14" s="76">
        <v>44876</v>
      </c>
      <c r="M14" s="76">
        <v>44907</v>
      </c>
      <c r="N14" s="76">
        <v>44938</v>
      </c>
      <c r="O14" s="76">
        <v>44967</v>
      </c>
      <c r="P14" s="76">
        <v>44995</v>
      </c>
      <c r="R14" s="77" t="str">
        <f t="shared" si="13"/>
        <v/>
      </c>
      <c r="S14" s="79" t="str">
        <f t="shared" si="2"/>
        <v/>
      </c>
      <c r="T14" s="77" t="str">
        <f t="shared" si="3"/>
        <v/>
      </c>
      <c r="U14" s="79" t="str">
        <f t="shared" si="4"/>
        <v/>
      </c>
      <c r="V14" s="77" t="str">
        <f t="shared" si="5"/>
        <v/>
      </c>
      <c r="W14" s="79" t="str">
        <f t="shared" si="6"/>
        <v/>
      </c>
      <c r="X14" s="77" t="str">
        <f t="shared" si="7"/>
        <v/>
      </c>
      <c r="Y14" s="79" t="str">
        <f t="shared" si="8"/>
        <v/>
      </c>
      <c r="Z14" s="77" t="str">
        <f t="shared" si="9"/>
        <v/>
      </c>
      <c r="AA14" s="79" t="str">
        <f t="shared" si="10"/>
        <v/>
      </c>
      <c r="AB14" s="77" t="str">
        <f t="shared" si="11"/>
        <v/>
      </c>
      <c r="AC14" s="79" t="str">
        <f t="shared" si="12"/>
        <v/>
      </c>
    </row>
    <row r="15" spans="1:32" x14ac:dyDescent="0.3">
      <c r="A15" s="76">
        <f t="shared" si="1"/>
        <v>43568</v>
      </c>
      <c r="B15" s="74">
        <v>13</v>
      </c>
      <c r="C15" s="74" t="s">
        <v>33</v>
      </c>
      <c r="D15" s="74" t="s">
        <v>62</v>
      </c>
      <c r="E15" s="76">
        <v>44664</v>
      </c>
      <c r="F15" s="76">
        <v>44694</v>
      </c>
      <c r="G15" s="76">
        <v>44725</v>
      </c>
      <c r="H15" s="76">
        <v>44755</v>
      </c>
      <c r="I15" s="76">
        <v>44785</v>
      </c>
      <c r="J15" s="76">
        <v>44817</v>
      </c>
      <c r="K15" s="76">
        <v>44847</v>
      </c>
      <c r="L15" s="76">
        <v>44876</v>
      </c>
      <c r="M15" s="76">
        <v>44908</v>
      </c>
      <c r="N15" s="76">
        <v>44939</v>
      </c>
      <c r="O15" s="76">
        <v>44970</v>
      </c>
      <c r="P15" s="76">
        <v>44998</v>
      </c>
      <c r="R15" s="77" t="str">
        <f t="shared" si="13"/>
        <v/>
      </c>
      <c r="S15" s="79" t="str">
        <f t="shared" si="2"/>
        <v/>
      </c>
      <c r="T15" s="77" t="str">
        <f t="shared" si="3"/>
        <v/>
      </c>
      <c r="U15" s="79" t="str">
        <f t="shared" si="4"/>
        <v/>
      </c>
      <c r="V15" s="77" t="str">
        <f t="shared" si="5"/>
        <v/>
      </c>
      <c r="W15" s="79" t="str">
        <f t="shared" si="6"/>
        <v/>
      </c>
      <c r="X15" s="77" t="str">
        <f t="shared" si="7"/>
        <v/>
      </c>
      <c r="Y15" s="79" t="str">
        <f t="shared" si="8"/>
        <v/>
      </c>
      <c r="Z15" s="77" t="str">
        <f t="shared" si="9"/>
        <v/>
      </c>
      <c r="AA15" s="79" t="str">
        <f t="shared" si="10"/>
        <v/>
      </c>
      <c r="AB15" s="77" t="str">
        <f t="shared" si="11"/>
        <v/>
      </c>
      <c r="AC15" s="79" t="str">
        <f t="shared" si="12"/>
        <v/>
      </c>
    </row>
    <row r="16" spans="1:32" x14ac:dyDescent="0.3">
      <c r="A16" s="76">
        <f t="shared" si="1"/>
        <v>43569</v>
      </c>
      <c r="B16" s="74">
        <v>14</v>
      </c>
      <c r="C16" s="75" t="s">
        <v>34</v>
      </c>
      <c r="D16" s="74" t="s">
        <v>63</v>
      </c>
      <c r="E16" s="76">
        <v>44665</v>
      </c>
      <c r="F16" s="76">
        <v>44694</v>
      </c>
      <c r="G16" s="76">
        <v>44726</v>
      </c>
      <c r="H16" s="76">
        <v>44756</v>
      </c>
      <c r="I16" s="76">
        <v>44785</v>
      </c>
      <c r="J16" s="76">
        <v>44818</v>
      </c>
      <c r="K16" s="76">
        <v>44848</v>
      </c>
      <c r="L16" s="76">
        <v>44879</v>
      </c>
      <c r="M16" s="76">
        <v>44909</v>
      </c>
      <c r="N16" s="76">
        <v>44939</v>
      </c>
      <c r="O16" s="76">
        <v>44971</v>
      </c>
      <c r="P16" s="76">
        <v>44999</v>
      </c>
      <c r="R16" s="77" t="str">
        <f t="shared" si="13"/>
        <v/>
      </c>
      <c r="S16" s="79" t="str">
        <f t="shared" si="2"/>
        <v/>
      </c>
      <c r="T16" s="77" t="str">
        <f t="shared" si="3"/>
        <v/>
      </c>
      <c r="U16" s="79" t="str">
        <f t="shared" si="4"/>
        <v/>
      </c>
      <c r="V16" s="77" t="str">
        <f t="shared" si="5"/>
        <v/>
      </c>
      <c r="W16" s="79" t="str">
        <f t="shared" si="6"/>
        <v/>
      </c>
      <c r="X16" s="77" t="str">
        <f t="shared" si="7"/>
        <v/>
      </c>
      <c r="Y16" s="79" t="str">
        <f t="shared" si="8"/>
        <v/>
      </c>
      <c r="Z16" s="77" t="str">
        <f t="shared" si="9"/>
        <v/>
      </c>
      <c r="AA16" s="79" t="str">
        <f t="shared" si="10"/>
        <v/>
      </c>
      <c r="AB16" s="77" t="str">
        <f t="shared" si="11"/>
        <v/>
      </c>
      <c r="AC16" s="79" t="str">
        <f t="shared" si="12"/>
        <v/>
      </c>
    </row>
    <row r="17" spans="1:29" x14ac:dyDescent="0.3">
      <c r="A17" s="76">
        <f t="shared" si="1"/>
        <v>43570</v>
      </c>
      <c r="B17" s="74">
        <v>15</v>
      </c>
      <c r="C17" s="75" t="s">
        <v>35</v>
      </c>
      <c r="D17" s="74" t="s">
        <v>64</v>
      </c>
      <c r="E17" s="76">
        <v>44665</v>
      </c>
      <c r="F17" s="76">
        <v>44694</v>
      </c>
      <c r="G17" s="76">
        <v>44727</v>
      </c>
      <c r="H17" s="76">
        <v>44757</v>
      </c>
      <c r="I17" s="76">
        <v>44788</v>
      </c>
      <c r="J17" s="76">
        <v>44819</v>
      </c>
      <c r="K17" s="76">
        <v>44848</v>
      </c>
      <c r="L17" s="76">
        <v>44880</v>
      </c>
      <c r="M17" s="76">
        <v>44910</v>
      </c>
      <c r="N17" s="76">
        <v>44939</v>
      </c>
      <c r="O17" s="76">
        <v>44972</v>
      </c>
      <c r="P17" s="76">
        <v>45000</v>
      </c>
      <c r="R17" s="77" t="str">
        <f t="shared" si="13"/>
        <v/>
      </c>
      <c r="S17" s="79" t="str">
        <f t="shared" si="2"/>
        <v/>
      </c>
      <c r="T17" s="77" t="str">
        <f t="shared" si="3"/>
        <v/>
      </c>
      <c r="U17" s="79" t="str">
        <f t="shared" si="4"/>
        <v/>
      </c>
      <c r="V17" s="77" t="str">
        <f t="shared" si="5"/>
        <v/>
      </c>
      <c r="W17" s="79" t="str">
        <f t="shared" si="6"/>
        <v/>
      </c>
      <c r="X17" s="77" t="str">
        <f t="shared" si="7"/>
        <v/>
      </c>
      <c r="Y17" s="79" t="str">
        <f t="shared" si="8"/>
        <v/>
      </c>
      <c r="Z17" s="77" t="str">
        <f t="shared" si="9"/>
        <v/>
      </c>
      <c r="AA17" s="79" t="str">
        <f t="shared" si="10"/>
        <v/>
      </c>
      <c r="AB17" s="77" t="str">
        <f t="shared" si="11"/>
        <v/>
      </c>
      <c r="AC17" s="79" t="str">
        <f t="shared" si="12"/>
        <v/>
      </c>
    </row>
    <row r="18" spans="1:29" x14ac:dyDescent="0.3">
      <c r="A18" s="76">
        <f t="shared" si="1"/>
        <v>43571</v>
      </c>
      <c r="B18" s="74">
        <v>16</v>
      </c>
      <c r="C18" s="74" t="s">
        <v>36</v>
      </c>
      <c r="D18" s="74" t="s">
        <v>65</v>
      </c>
      <c r="E18" s="76">
        <v>44665</v>
      </c>
      <c r="F18" s="76">
        <v>44697</v>
      </c>
      <c r="G18" s="76">
        <v>44728</v>
      </c>
      <c r="H18" s="76">
        <v>44757</v>
      </c>
      <c r="I18" s="76">
        <v>44789</v>
      </c>
      <c r="J18" s="76">
        <v>44820</v>
      </c>
      <c r="K18" s="76">
        <v>44848</v>
      </c>
      <c r="L18" s="76">
        <v>44881</v>
      </c>
      <c r="M18" s="76">
        <v>44911</v>
      </c>
      <c r="N18" s="76">
        <v>44942</v>
      </c>
      <c r="O18" s="76">
        <v>44973</v>
      </c>
      <c r="P18" s="76">
        <v>45001</v>
      </c>
      <c r="R18" s="77" t="str">
        <f t="shared" si="13"/>
        <v/>
      </c>
      <c r="S18" s="79" t="str">
        <f t="shared" si="2"/>
        <v/>
      </c>
      <c r="T18" s="77" t="str">
        <f t="shared" si="3"/>
        <v/>
      </c>
      <c r="U18" s="79" t="str">
        <f t="shared" si="4"/>
        <v/>
      </c>
      <c r="V18" s="77" t="str">
        <f t="shared" si="5"/>
        <v/>
      </c>
      <c r="W18" s="79" t="str">
        <f t="shared" si="6"/>
        <v/>
      </c>
      <c r="X18" s="77" t="str">
        <f t="shared" si="7"/>
        <v/>
      </c>
      <c r="Y18" s="79" t="str">
        <f t="shared" si="8"/>
        <v/>
      </c>
      <c r="Z18" s="77" t="str">
        <f t="shared" si="9"/>
        <v/>
      </c>
      <c r="AA18" s="79" t="str">
        <f t="shared" si="10"/>
        <v/>
      </c>
      <c r="AB18" s="77" t="str">
        <f t="shared" si="11"/>
        <v/>
      </c>
      <c r="AC18" s="79" t="str">
        <f t="shared" si="12"/>
        <v/>
      </c>
    </row>
    <row r="19" spans="1:29" x14ac:dyDescent="0.3">
      <c r="A19" s="76">
        <f t="shared" si="1"/>
        <v>43572</v>
      </c>
      <c r="B19" s="74">
        <v>17</v>
      </c>
      <c r="C19" s="74" t="s">
        <v>37</v>
      </c>
      <c r="D19" s="74" t="s">
        <v>66</v>
      </c>
      <c r="E19" s="76">
        <v>44665</v>
      </c>
      <c r="F19" s="76">
        <v>44698</v>
      </c>
      <c r="G19" s="76">
        <v>44729</v>
      </c>
      <c r="H19" s="76">
        <v>44757</v>
      </c>
      <c r="I19" s="76">
        <v>44790</v>
      </c>
      <c r="J19" s="76">
        <v>44820</v>
      </c>
      <c r="K19" s="76">
        <v>44851</v>
      </c>
      <c r="L19" s="76">
        <v>44882</v>
      </c>
      <c r="M19" s="76">
        <v>44911</v>
      </c>
      <c r="N19" s="76">
        <v>44943</v>
      </c>
      <c r="O19" s="76">
        <v>44974</v>
      </c>
      <c r="P19" s="76">
        <v>45002</v>
      </c>
      <c r="R19" s="77" t="str">
        <f t="shared" si="13"/>
        <v/>
      </c>
      <c r="S19" s="79" t="str">
        <f t="shared" si="2"/>
        <v/>
      </c>
      <c r="T19" s="77" t="str">
        <f t="shared" si="3"/>
        <v/>
      </c>
      <c r="U19" s="79" t="str">
        <f t="shared" si="4"/>
        <v/>
      </c>
      <c r="V19" s="77" t="str">
        <f t="shared" si="5"/>
        <v/>
      </c>
      <c r="W19" s="79" t="str">
        <f t="shared" si="6"/>
        <v/>
      </c>
      <c r="X19" s="77" t="str">
        <f t="shared" si="7"/>
        <v/>
      </c>
      <c r="Y19" s="79" t="str">
        <f t="shared" si="8"/>
        <v/>
      </c>
      <c r="Z19" s="77" t="str">
        <f t="shared" si="9"/>
        <v/>
      </c>
      <c r="AA19" s="79" t="str">
        <f t="shared" si="10"/>
        <v/>
      </c>
      <c r="AB19" s="77" t="str">
        <f t="shared" si="11"/>
        <v/>
      </c>
      <c r="AC19" s="79" t="str">
        <f t="shared" si="12"/>
        <v/>
      </c>
    </row>
    <row r="20" spans="1:29" x14ac:dyDescent="0.3">
      <c r="A20" s="76">
        <f t="shared" si="1"/>
        <v>43573</v>
      </c>
      <c r="B20" s="74">
        <v>18</v>
      </c>
      <c r="C20" s="74" t="s">
        <v>38</v>
      </c>
      <c r="D20" s="74" t="s">
        <v>67</v>
      </c>
      <c r="E20" s="76">
        <v>44665</v>
      </c>
      <c r="F20" s="76">
        <v>44699</v>
      </c>
      <c r="G20" s="76">
        <v>44729</v>
      </c>
      <c r="H20" s="76">
        <v>44760</v>
      </c>
      <c r="I20" s="76">
        <v>44791</v>
      </c>
      <c r="J20" s="76">
        <v>44820</v>
      </c>
      <c r="K20" s="76">
        <v>44852</v>
      </c>
      <c r="L20" s="76">
        <v>44883</v>
      </c>
      <c r="M20" s="76">
        <v>44911</v>
      </c>
      <c r="N20" s="76">
        <v>44944</v>
      </c>
      <c r="O20" s="76">
        <v>44974</v>
      </c>
      <c r="P20" s="76">
        <v>45002</v>
      </c>
      <c r="R20" s="77" t="str">
        <f t="shared" si="13"/>
        <v/>
      </c>
      <c r="S20" s="79" t="str">
        <f t="shared" si="2"/>
        <v/>
      </c>
      <c r="T20" s="77" t="str">
        <f t="shared" si="3"/>
        <v/>
      </c>
      <c r="U20" s="79" t="str">
        <f t="shared" si="4"/>
        <v/>
      </c>
      <c r="V20" s="77" t="str">
        <f t="shared" si="5"/>
        <v/>
      </c>
      <c r="W20" s="79" t="str">
        <f t="shared" si="6"/>
        <v/>
      </c>
      <c r="X20" s="77" t="str">
        <f t="shared" si="7"/>
        <v/>
      </c>
      <c r="Y20" s="79" t="str">
        <f t="shared" si="8"/>
        <v/>
      </c>
      <c r="Z20" s="77" t="str">
        <f t="shared" si="9"/>
        <v/>
      </c>
      <c r="AA20" s="79" t="str">
        <f t="shared" si="10"/>
        <v/>
      </c>
      <c r="AB20" s="77" t="str">
        <f t="shared" si="11"/>
        <v/>
      </c>
      <c r="AC20" s="79" t="str">
        <f t="shared" si="12"/>
        <v/>
      </c>
    </row>
    <row r="21" spans="1:29" x14ac:dyDescent="0.3">
      <c r="A21" s="76">
        <f t="shared" si="1"/>
        <v>43574</v>
      </c>
      <c r="B21" s="74">
        <v>19</v>
      </c>
      <c r="C21" s="74" t="s">
        <v>39</v>
      </c>
      <c r="D21" s="74" t="s">
        <v>68</v>
      </c>
      <c r="E21" s="76">
        <v>44670</v>
      </c>
      <c r="F21" s="76">
        <v>44700</v>
      </c>
      <c r="G21" s="76">
        <v>44729</v>
      </c>
      <c r="H21" s="76">
        <v>44761</v>
      </c>
      <c r="I21" s="76">
        <v>44792</v>
      </c>
      <c r="J21" s="76">
        <v>44823</v>
      </c>
      <c r="K21" s="76">
        <v>44853</v>
      </c>
      <c r="L21" s="76">
        <v>44883</v>
      </c>
      <c r="M21" s="76">
        <v>44914</v>
      </c>
      <c r="N21" s="76">
        <v>44945</v>
      </c>
      <c r="O21" s="76">
        <v>44974</v>
      </c>
      <c r="P21" s="76">
        <v>45002</v>
      </c>
      <c r="R21" s="77" t="str">
        <f t="shared" si="13"/>
        <v/>
      </c>
      <c r="S21" s="79" t="str">
        <f t="shared" si="2"/>
        <v/>
      </c>
      <c r="T21" s="77" t="str">
        <f t="shared" si="3"/>
        <v/>
      </c>
      <c r="U21" s="79" t="str">
        <f t="shared" si="4"/>
        <v/>
      </c>
      <c r="V21" s="77" t="str">
        <f t="shared" si="5"/>
        <v/>
      </c>
      <c r="W21" s="79" t="str">
        <f t="shared" si="6"/>
        <v/>
      </c>
      <c r="X21" s="77" t="str">
        <f t="shared" si="7"/>
        <v/>
      </c>
      <c r="Y21" s="79" t="str">
        <f t="shared" si="8"/>
        <v/>
      </c>
      <c r="Z21" s="77" t="str">
        <f t="shared" si="9"/>
        <v/>
      </c>
      <c r="AA21" s="79" t="str">
        <f t="shared" si="10"/>
        <v/>
      </c>
      <c r="AB21" s="77" t="str">
        <f t="shared" si="11"/>
        <v/>
      </c>
      <c r="AC21" s="79" t="str">
        <f t="shared" si="12"/>
        <v/>
      </c>
    </row>
    <row r="22" spans="1:29" x14ac:dyDescent="0.3">
      <c r="A22" s="76">
        <f t="shared" si="1"/>
        <v>43575</v>
      </c>
      <c r="B22" s="74">
        <v>20</v>
      </c>
      <c r="C22" s="74" t="s">
        <v>40</v>
      </c>
      <c r="D22" s="74" t="s">
        <v>69</v>
      </c>
      <c r="E22" s="76">
        <v>44671</v>
      </c>
      <c r="F22" s="76">
        <v>44701</v>
      </c>
      <c r="G22" s="76">
        <v>44732</v>
      </c>
      <c r="H22" s="76">
        <v>44762</v>
      </c>
      <c r="I22" s="76">
        <v>44792</v>
      </c>
      <c r="J22" s="76">
        <v>44824</v>
      </c>
      <c r="K22" s="76">
        <v>44854</v>
      </c>
      <c r="L22" s="76">
        <v>44883</v>
      </c>
      <c r="M22" s="76">
        <v>44915</v>
      </c>
      <c r="N22" s="76">
        <v>44946</v>
      </c>
      <c r="O22" s="76">
        <v>44977</v>
      </c>
      <c r="P22" s="76">
        <v>45005</v>
      </c>
      <c r="R22" s="77" t="str">
        <f t="shared" si="13"/>
        <v/>
      </c>
      <c r="S22" s="79" t="str">
        <f t="shared" si="2"/>
        <v/>
      </c>
      <c r="T22" s="77" t="str">
        <f t="shared" si="3"/>
        <v/>
      </c>
      <c r="U22" s="79" t="str">
        <f t="shared" si="4"/>
        <v/>
      </c>
      <c r="V22" s="77" t="str">
        <f t="shared" si="5"/>
        <v/>
      </c>
      <c r="W22" s="79" t="str">
        <f t="shared" si="6"/>
        <v/>
      </c>
      <c r="X22" s="77" t="str">
        <f t="shared" si="7"/>
        <v/>
      </c>
      <c r="Y22" s="79" t="str">
        <f t="shared" si="8"/>
        <v/>
      </c>
      <c r="Z22" s="77" t="str">
        <f t="shared" si="9"/>
        <v/>
      </c>
      <c r="AA22" s="79" t="str">
        <f t="shared" si="10"/>
        <v/>
      </c>
      <c r="AB22" s="77" t="str">
        <f t="shared" si="11"/>
        <v/>
      </c>
      <c r="AC22" s="79" t="str">
        <f t="shared" si="12"/>
        <v/>
      </c>
    </row>
    <row r="23" spans="1:29" x14ac:dyDescent="0.3">
      <c r="A23" s="76">
        <f t="shared" si="1"/>
        <v>43576</v>
      </c>
      <c r="B23" s="74">
        <v>21</v>
      </c>
      <c r="C23" s="75" t="s">
        <v>178</v>
      </c>
      <c r="D23" s="74" t="s">
        <v>70</v>
      </c>
      <c r="E23" s="76">
        <v>44672</v>
      </c>
      <c r="F23" s="76">
        <v>44701</v>
      </c>
      <c r="G23" s="76">
        <v>44733</v>
      </c>
      <c r="H23" s="76">
        <v>44763</v>
      </c>
      <c r="I23" s="76">
        <v>44792</v>
      </c>
      <c r="J23" s="76">
        <v>44825</v>
      </c>
      <c r="K23" s="76">
        <v>44855</v>
      </c>
      <c r="L23" s="76">
        <v>44886</v>
      </c>
      <c r="M23" s="76">
        <v>44916</v>
      </c>
      <c r="N23" s="76">
        <v>44946</v>
      </c>
      <c r="O23" s="76">
        <v>44978</v>
      </c>
      <c r="P23" s="76">
        <v>45006</v>
      </c>
      <c r="R23" s="77" t="str">
        <f t="shared" si="13"/>
        <v/>
      </c>
      <c r="S23" s="79" t="str">
        <f t="shared" si="2"/>
        <v/>
      </c>
      <c r="T23" s="77" t="str">
        <f t="shared" si="3"/>
        <v/>
      </c>
      <c r="U23" s="79" t="str">
        <f t="shared" si="4"/>
        <v/>
      </c>
      <c r="V23" s="77" t="str">
        <f t="shared" si="5"/>
        <v/>
      </c>
      <c r="W23" s="79" t="str">
        <f t="shared" si="6"/>
        <v/>
      </c>
      <c r="X23" s="77" t="str">
        <f t="shared" si="7"/>
        <v/>
      </c>
      <c r="Y23" s="79" t="str">
        <f t="shared" si="8"/>
        <v/>
      </c>
      <c r="Z23" s="77" t="str">
        <f t="shared" si="9"/>
        <v/>
      </c>
      <c r="AA23" s="79" t="str">
        <f t="shared" si="10"/>
        <v/>
      </c>
      <c r="AB23" s="77" t="str">
        <f t="shared" si="11"/>
        <v/>
      </c>
      <c r="AC23" s="79" t="str">
        <f t="shared" si="12"/>
        <v/>
      </c>
    </row>
    <row r="24" spans="1:29" x14ac:dyDescent="0.3">
      <c r="A24" s="76">
        <f t="shared" si="1"/>
        <v>43577</v>
      </c>
      <c r="B24" s="74">
        <v>22</v>
      </c>
      <c r="C24" s="75" t="s">
        <v>41</v>
      </c>
      <c r="D24" s="74" t="s">
        <v>71</v>
      </c>
      <c r="E24" s="76">
        <v>44673</v>
      </c>
      <c r="F24" s="76">
        <v>44701</v>
      </c>
      <c r="G24" s="76">
        <v>44734</v>
      </c>
      <c r="H24" s="76">
        <v>44764</v>
      </c>
      <c r="I24" s="76">
        <v>44795</v>
      </c>
      <c r="J24" s="76">
        <v>44826</v>
      </c>
      <c r="K24" s="76">
        <v>44855</v>
      </c>
      <c r="L24" s="76">
        <v>44887</v>
      </c>
      <c r="M24" s="76">
        <v>44917</v>
      </c>
      <c r="N24" s="76">
        <v>44946</v>
      </c>
      <c r="O24" s="76">
        <v>44979</v>
      </c>
      <c r="P24" s="76">
        <v>45007</v>
      </c>
      <c r="R24" s="77" t="str">
        <f t="shared" si="13"/>
        <v/>
      </c>
      <c r="S24" s="79" t="str">
        <f t="shared" si="2"/>
        <v/>
      </c>
      <c r="T24" s="77" t="str">
        <f t="shared" si="3"/>
        <v/>
      </c>
      <c r="U24" s="79" t="str">
        <f t="shared" si="4"/>
        <v/>
      </c>
      <c r="V24" s="77" t="str">
        <f t="shared" si="5"/>
        <v/>
      </c>
      <c r="W24" s="79" t="str">
        <f t="shared" si="6"/>
        <v/>
      </c>
      <c r="X24" s="77" t="str">
        <f t="shared" si="7"/>
        <v/>
      </c>
      <c r="Y24" s="79" t="str">
        <f t="shared" si="8"/>
        <v/>
      </c>
      <c r="Z24" s="77" t="str">
        <f t="shared" si="9"/>
        <v/>
      </c>
      <c r="AA24" s="79" t="str">
        <f t="shared" si="10"/>
        <v/>
      </c>
      <c r="AB24" s="77" t="str">
        <f t="shared" si="11"/>
        <v/>
      </c>
      <c r="AC24" s="79" t="str">
        <f t="shared" si="12"/>
        <v/>
      </c>
    </row>
    <row r="25" spans="1:29" x14ac:dyDescent="0.3">
      <c r="A25" s="76">
        <f t="shared" si="1"/>
        <v>43578</v>
      </c>
      <c r="B25" s="74">
        <v>23</v>
      </c>
      <c r="C25" s="74" t="s">
        <v>42</v>
      </c>
      <c r="D25" s="74" t="s">
        <v>72</v>
      </c>
      <c r="E25" s="76">
        <v>44673</v>
      </c>
      <c r="F25" s="76">
        <v>44704</v>
      </c>
      <c r="G25" s="76">
        <v>44735</v>
      </c>
      <c r="H25" s="76">
        <v>44764</v>
      </c>
      <c r="I25" s="76">
        <v>44796</v>
      </c>
      <c r="J25" s="76">
        <v>44827</v>
      </c>
      <c r="K25" s="76">
        <v>44855</v>
      </c>
      <c r="L25" s="76">
        <v>44888</v>
      </c>
      <c r="M25" s="76">
        <v>44918</v>
      </c>
      <c r="N25" s="76">
        <v>44949</v>
      </c>
      <c r="O25" s="76">
        <v>44980</v>
      </c>
      <c r="P25" s="76">
        <v>45008</v>
      </c>
      <c r="R25" s="77" t="str">
        <f t="shared" si="13"/>
        <v/>
      </c>
      <c r="S25" s="79" t="str">
        <f t="shared" si="2"/>
        <v/>
      </c>
      <c r="T25" s="77" t="str">
        <f t="shared" si="3"/>
        <v/>
      </c>
      <c r="U25" s="79" t="str">
        <f t="shared" si="4"/>
        <v/>
      </c>
      <c r="V25" s="77" t="str">
        <f t="shared" si="5"/>
        <v/>
      </c>
      <c r="W25" s="79" t="str">
        <f t="shared" si="6"/>
        <v/>
      </c>
      <c r="X25" s="77" t="str">
        <f t="shared" si="7"/>
        <v/>
      </c>
      <c r="Y25" s="79" t="str">
        <f t="shared" si="8"/>
        <v/>
      </c>
      <c r="Z25" s="77" t="str">
        <f t="shared" si="9"/>
        <v/>
      </c>
      <c r="AA25" s="79" t="str">
        <f t="shared" si="10"/>
        <v/>
      </c>
      <c r="AB25" s="77" t="str">
        <f t="shared" si="11"/>
        <v/>
      </c>
      <c r="AC25" s="79" t="str">
        <f t="shared" si="12"/>
        <v/>
      </c>
    </row>
    <row r="26" spans="1:29" x14ac:dyDescent="0.3">
      <c r="A26" s="76">
        <f t="shared" si="1"/>
        <v>43579</v>
      </c>
      <c r="B26" s="74">
        <v>24</v>
      </c>
      <c r="C26" s="74" t="s">
        <v>43</v>
      </c>
      <c r="D26" s="74" t="s">
        <v>73</v>
      </c>
      <c r="E26" s="76">
        <v>44673</v>
      </c>
      <c r="F26" s="76">
        <v>44705</v>
      </c>
      <c r="G26" s="76">
        <v>44736</v>
      </c>
      <c r="H26" s="76">
        <v>44764</v>
      </c>
      <c r="I26" s="76">
        <v>44797</v>
      </c>
      <c r="J26" s="76">
        <v>44827</v>
      </c>
      <c r="K26" s="76">
        <v>44858</v>
      </c>
      <c r="L26" s="76">
        <v>44889</v>
      </c>
      <c r="M26" s="76">
        <v>44918</v>
      </c>
      <c r="N26" s="76">
        <v>44950</v>
      </c>
      <c r="O26" s="76">
        <v>44981</v>
      </c>
      <c r="P26" s="76">
        <v>45009</v>
      </c>
      <c r="R26" s="77" t="str">
        <f t="shared" si="13"/>
        <v/>
      </c>
      <c r="S26" s="79" t="str">
        <f t="shared" si="2"/>
        <v/>
      </c>
      <c r="T26" s="77" t="str">
        <f t="shared" si="3"/>
        <v/>
      </c>
      <c r="U26" s="79" t="str">
        <f t="shared" si="4"/>
        <v/>
      </c>
      <c r="V26" s="77" t="str">
        <f t="shared" si="5"/>
        <v/>
      </c>
      <c r="W26" s="79" t="str">
        <f t="shared" si="6"/>
        <v/>
      </c>
      <c r="X26" s="77" t="str">
        <f t="shared" si="7"/>
        <v/>
      </c>
      <c r="Y26" s="79" t="str">
        <f t="shared" si="8"/>
        <v/>
      </c>
      <c r="Z26" s="77" t="str">
        <f t="shared" si="9"/>
        <v/>
      </c>
      <c r="AA26" s="79" t="str">
        <f t="shared" si="10"/>
        <v/>
      </c>
      <c r="AB26" s="77" t="str">
        <f t="shared" si="11"/>
        <v/>
      </c>
      <c r="AC26" s="79" t="str">
        <f t="shared" si="12"/>
        <v/>
      </c>
    </row>
    <row r="27" spans="1:29" x14ac:dyDescent="0.3">
      <c r="A27" s="76">
        <f t="shared" si="1"/>
        <v>43580</v>
      </c>
      <c r="B27" s="74">
        <v>25</v>
      </c>
      <c r="C27" s="74" t="s">
        <v>44</v>
      </c>
      <c r="D27" s="74" t="s">
        <v>74</v>
      </c>
      <c r="E27" s="76">
        <v>44676</v>
      </c>
      <c r="F27" s="76">
        <v>44706</v>
      </c>
      <c r="G27" s="76">
        <v>44736</v>
      </c>
      <c r="H27" s="76">
        <v>44767</v>
      </c>
      <c r="I27" s="76">
        <v>44798</v>
      </c>
      <c r="J27" s="76">
        <v>44827</v>
      </c>
      <c r="K27" s="76">
        <v>44859</v>
      </c>
      <c r="L27" s="76">
        <v>44890</v>
      </c>
      <c r="M27" s="76">
        <v>44918</v>
      </c>
      <c r="N27" s="76">
        <v>44951</v>
      </c>
      <c r="O27" s="76">
        <v>44981</v>
      </c>
      <c r="P27" s="76">
        <v>45009</v>
      </c>
      <c r="R27" s="77" t="str">
        <f t="shared" si="13"/>
        <v/>
      </c>
      <c r="S27" s="79" t="str">
        <f t="shared" si="2"/>
        <v/>
      </c>
      <c r="T27" s="77" t="str">
        <f t="shared" si="3"/>
        <v/>
      </c>
      <c r="U27" s="79" t="str">
        <f t="shared" si="4"/>
        <v/>
      </c>
      <c r="V27" s="77" t="str">
        <f t="shared" si="5"/>
        <v/>
      </c>
      <c r="W27" s="79" t="str">
        <f t="shared" si="6"/>
        <v/>
      </c>
      <c r="X27" s="77" t="str">
        <f t="shared" si="7"/>
        <v/>
      </c>
      <c r="Y27" s="79" t="str">
        <f t="shared" si="8"/>
        <v/>
      </c>
      <c r="Z27" s="77" t="str">
        <f t="shared" si="9"/>
        <v/>
      </c>
      <c r="AA27" s="79" t="str">
        <f t="shared" si="10"/>
        <v/>
      </c>
      <c r="AB27" s="77" t="str">
        <f t="shared" si="11"/>
        <v/>
      </c>
      <c r="AC27" s="79" t="str">
        <f t="shared" si="12"/>
        <v/>
      </c>
    </row>
    <row r="28" spans="1:29" x14ac:dyDescent="0.3">
      <c r="A28" s="76">
        <f t="shared" si="1"/>
        <v>43581</v>
      </c>
      <c r="B28" s="74">
        <v>26</v>
      </c>
      <c r="C28" s="74" t="s">
        <v>45</v>
      </c>
      <c r="D28" s="74" t="s">
        <v>75</v>
      </c>
      <c r="E28" s="76">
        <v>44677</v>
      </c>
      <c r="F28" s="76">
        <v>44707</v>
      </c>
      <c r="G28" s="76">
        <v>44736</v>
      </c>
      <c r="H28" s="76">
        <v>44768</v>
      </c>
      <c r="I28" s="76">
        <v>44799</v>
      </c>
      <c r="J28" s="76">
        <v>44830</v>
      </c>
      <c r="K28" s="76">
        <v>44860</v>
      </c>
      <c r="L28" s="76">
        <v>44890</v>
      </c>
      <c r="M28" s="76">
        <v>44918</v>
      </c>
      <c r="N28" s="76">
        <v>44952</v>
      </c>
      <c r="O28" s="76">
        <v>44981</v>
      </c>
      <c r="P28" s="76">
        <v>45009</v>
      </c>
      <c r="R28" s="77" t="str">
        <f t="shared" si="13"/>
        <v/>
      </c>
      <c r="S28" s="79" t="str">
        <f t="shared" si="2"/>
        <v/>
      </c>
      <c r="T28" s="77" t="str">
        <f t="shared" si="3"/>
        <v/>
      </c>
      <c r="U28" s="79" t="str">
        <f t="shared" si="4"/>
        <v/>
      </c>
      <c r="V28" s="77" t="str">
        <f t="shared" si="5"/>
        <v/>
      </c>
      <c r="W28" s="79" t="str">
        <f t="shared" si="6"/>
        <v/>
      </c>
      <c r="X28" s="77" t="str">
        <f t="shared" si="7"/>
        <v/>
      </c>
      <c r="Y28" s="79" t="str">
        <f t="shared" si="8"/>
        <v/>
      </c>
      <c r="Z28" s="77" t="str">
        <f t="shared" si="9"/>
        <v/>
      </c>
      <c r="AA28" s="79" t="str">
        <f t="shared" si="10"/>
        <v/>
      </c>
      <c r="AB28" s="77" t="str">
        <f t="shared" si="11"/>
        <v/>
      </c>
      <c r="AC28" s="79" t="str">
        <f t="shared" si="12"/>
        <v/>
      </c>
    </row>
    <row r="29" spans="1:29" x14ac:dyDescent="0.3">
      <c r="A29" s="76">
        <f t="shared" si="1"/>
        <v>43582</v>
      </c>
      <c r="B29" s="74">
        <v>27</v>
      </c>
      <c r="C29" s="74" t="s">
        <v>46</v>
      </c>
      <c r="D29" s="74" t="s">
        <v>76</v>
      </c>
      <c r="E29" s="76">
        <v>44678</v>
      </c>
      <c r="F29" s="76">
        <v>44708</v>
      </c>
      <c r="G29" s="76">
        <v>44739</v>
      </c>
      <c r="H29" s="76">
        <v>44769</v>
      </c>
      <c r="I29" s="76">
        <v>44799</v>
      </c>
      <c r="J29" s="76">
        <v>44831</v>
      </c>
      <c r="K29" s="76">
        <v>44861</v>
      </c>
      <c r="L29" s="76">
        <v>44890</v>
      </c>
      <c r="M29" s="76">
        <v>44918</v>
      </c>
      <c r="N29" s="76">
        <v>44953</v>
      </c>
      <c r="O29" s="76">
        <v>44984</v>
      </c>
      <c r="P29" s="76">
        <v>45012</v>
      </c>
      <c r="R29" s="77" t="str">
        <f t="shared" si="13"/>
        <v/>
      </c>
      <c r="S29" s="79" t="str">
        <f t="shared" si="2"/>
        <v/>
      </c>
      <c r="T29" s="77" t="str">
        <f t="shared" si="3"/>
        <v/>
      </c>
      <c r="U29" s="79" t="str">
        <f t="shared" si="4"/>
        <v/>
      </c>
      <c r="V29" s="77" t="str">
        <f t="shared" si="5"/>
        <v/>
      </c>
      <c r="W29" s="79" t="str">
        <f t="shared" si="6"/>
        <v/>
      </c>
      <c r="X29" s="77" t="str">
        <f t="shared" si="7"/>
        <v/>
      </c>
      <c r="Y29" s="79" t="str">
        <f t="shared" si="8"/>
        <v/>
      </c>
      <c r="Z29" s="77" t="str">
        <f t="shared" si="9"/>
        <v/>
      </c>
      <c r="AA29" s="79" t="str">
        <f t="shared" si="10"/>
        <v/>
      </c>
      <c r="AB29" s="77" t="str">
        <f t="shared" si="11"/>
        <v/>
      </c>
      <c r="AC29" s="79" t="str">
        <f t="shared" si="12"/>
        <v/>
      </c>
    </row>
    <row r="30" spans="1:29" x14ac:dyDescent="0.3">
      <c r="A30" s="76">
        <f t="shared" si="1"/>
        <v>43583</v>
      </c>
      <c r="B30" s="74">
        <v>28</v>
      </c>
      <c r="C30" s="75" t="s">
        <v>47</v>
      </c>
      <c r="D30" s="74" t="s">
        <v>77</v>
      </c>
      <c r="E30" s="76">
        <v>44679</v>
      </c>
      <c r="F30" s="76">
        <v>44708</v>
      </c>
      <c r="G30" s="76">
        <v>44740</v>
      </c>
      <c r="H30" s="76">
        <v>44770</v>
      </c>
      <c r="I30" s="76">
        <v>44799</v>
      </c>
      <c r="J30" s="76">
        <v>44832</v>
      </c>
      <c r="K30" s="76">
        <v>44862</v>
      </c>
      <c r="L30" s="76">
        <v>44893</v>
      </c>
      <c r="M30" s="76">
        <v>44923</v>
      </c>
      <c r="N30" s="76">
        <v>44953</v>
      </c>
      <c r="O30" s="76">
        <v>44985</v>
      </c>
      <c r="P30" s="76">
        <v>45013</v>
      </c>
      <c r="R30" s="77" t="str">
        <f t="shared" si="13"/>
        <v/>
      </c>
      <c r="S30" s="79" t="str">
        <f t="shared" si="2"/>
        <v/>
      </c>
      <c r="T30" s="77" t="str">
        <f t="shared" si="3"/>
        <v/>
      </c>
      <c r="U30" s="79" t="str">
        <f t="shared" si="4"/>
        <v/>
      </c>
      <c r="V30" s="77" t="str">
        <f t="shared" si="5"/>
        <v/>
      </c>
      <c r="W30" s="79" t="str">
        <f t="shared" si="6"/>
        <v/>
      </c>
      <c r="X30" s="77" t="str">
        <f t="shared" si="7"/>
        <v/>
      </c>
      <c r="Y30" s="79" t="str">
        <f t="shared" si="8"/>
        <v/>
      </c>
      <c r="Z30" s="77" t="str">
        <f t="shared" si="9"/>
        <v/>
      </c>
      <c r="AA30" s="79" t="str">
        <f t="shared" si="10"/>
        <v/>
      </c>
      <c r="AB30" s="77" t="str">
        <f t="shared" si="11"/>
        <v/>
      </c>
      <c r="AC30" s="79" t="str">
        <f t="shared" si="12"/>
        <v/>
      </c>
    </row>
    <row r="31" spans="1:29" x14ac:dyDescent="0.3">
      <c r="A31" s="76">
        <f t="shared" si="1"/>
        <v>43584</v>
      </c>
      <c r="B31" s="74">
        <v>29</v>
      </c>
      <c r="C31" s="75" t="s">
        <v>48</v>
      </c>
      <c r="D31" s="74" t="s">
        <v>78</v>
      </c>
      <c r="E31" s="76">
        <v>44680</v>
      </c>
      <c r="F31" s="76">
        <v>44708</v>
      </c>
      <c r="G31" s="76">
        <v>44741</v>
      </c>
      <c r="H31" s="76">
        <v>44771</v>
      </c>
      <c r="I31" s="76">
        <v>44799</v>
      </c>
      <c r="J31" s="76">
        <v>44833</v>
      </c>
      <c r="K31" s="76">
        <v>44862</v>
      </c>
      <c r="L31" s="76">
        <v>44894</v>
      </c>
      <c r="M31" s="76">
        <v>44924</v>
      </c>
      <c r="N31" s="76">
        <v>44953</v>
      </c>
      <c r="O31" s="76">
        <v>44985</v>
      </c>
      <c r="P31" s="76">
        <v>45014</v>
      </c>
      <c r="R31" s="77" t="str">
        <f t="shared" si="13"/>
        <v/>
      </c>
      <c r="S31" s="79" t="str">
        <f t="shared" si="2"/>
        <v/>
      </c>
      <c r="T31" s="77" t="str">
        <f t="shared" si="3"/>
        <v/>
      </c>
      <c r="U31" s="79" t="str">
        <f t="shared" si="4"/>
        <v/>
      </c>
      <c r="V31" s="77" t="str">
        <f t="shared" si="5"/>
        <v/>
      </c>
      <c r="W31" s="79" t="str">
        <f t="shared" si="6"/>
        <v/>
      </c>
      <c r="X31" s="77" t="str">
        <f t="shared" si="7"/>
        <v/>
      </c>
      <c r="Y31" s="79" t="str">
        <f t="shared" si="8"/>
        <v/>
      </c>
      <c r="Z31" s="77" t="str">
        <f t="shared" si="9"/>
        <v/>
      </c>
      <c r="AA31" s="79" t="str">
        <f t="shared" si="10"/>
        <v/>
      </c>
      <c r="AB31" s="77" t="str">
        <f t="shared" si="11"/>
        <v/>
      </c>
      <c r="AC31" s="79" t="str">
        <f t="shared" si="12"/>
        <v/>
      </c>
    </row>
    <row r="32" spans="1:29" x14ac:dyDescent="0.3">
      <c r="A32" s="76">
        <f t="shared" si="1"/>
        <v>43585</v>
      </c>
      <c r="B32" s="74">
        <v>30</v>
      </c>
      <c r="C32" s="75" t="s">
        <v>49</v>
      </c>
      <c r="D32" s="74" t="s">
        <v>79</v>
      </c>
      <c r="E32" s="76">
        <v>44680</v>
      </c>
      <c r="F32" s="76">
        <v>44711</v>
      </c>
      <c r="G32" s="76">
        <v>44742</v>
      </c>
      <c r="H32" s="76">
        <v>44771</v>
      </c>
      <c r="I32" s="76">
        <v>44803</v>
      </c>
      <c r="J32" s="76">
        <v>44834</v>
      </c>
      <c r="K32" s="76">
        <v>44862</v>
      </c>
      <c r="L32" s="76">
        <v>44895</v>
      </c>
      <c r="M32" s="76">
        <v>44925</v>
      </c>
      <c r="N32" s="76">
        <v>44956</v>
      </c>
      <c r="O32" s="76">
        <v>44985</v>
      </c>
      <c r="P32" s="76">
        <v>45015</v>
      </c>
      <c r="R32" s="77" t="str">
        <f t="shared" si="13"/>
        <v/>
      </c>
      <c r="S32" s="79" t="str">
        <f t="shared" si="2"/>
        <v/>
      </c>
      <c r="T32" s="77" t="str">
        <f t="shared" si="3"/>
        <v/>
      </c>
      <c r="U32" s="79" t="str">
        <f t="shared" si="4"/>
        <v/>
      </c>
      <c r="V32" s="77" t="str">
        <f t="shared" si="5"/>
        <v/>
      </c>
      <c r="W32" s="79" t="str">
        <f t="shared" si="6"/>
        <v/>
      </c>
      <c r="X32" s="77" t="str">
        <f t="shared" si="7"/>
        <v/>
      </c>
      <c r="Y32" s="79" t="str">
        <f t="shared" si="8"/>
        <v/>
      </c>
      <c r="Z32" s="77" t="str">
        <f t="shared" si="9"/>
        <v/>
      </c>
      <c r="AA32" s="79" t="str">
        <f t="shared" si="10"/>
        <v/>
      </c>
      <c r="AB32" s="77" t="str">
        <f t="shared" si="11"/>
        <v/>
      </c>
      <c r="AC32" s="79" t="str">
        <f t="shared" si="12"/>
        <v/>
      </c>
    </row>
    <row r="33" spans="1:32" x14ac:dyDescent="0.3">
      <c r="A33" s="76">
        <f t="shared" si="1"/>
        <v>43586</v>
      </c>
      <c r="B33" s="74">
        <v>31</v>
      </c>
      <c r="C33" s="74" t="s">
        <v>50</v>
      </c>
      <c r="D33" s="74" t="s">
        <v>80</v>
      </c>
      <c r="E33" s="76">
        <v>44680</v>
      </c>
      <c r="F33" s="76">
        <v>44712</v>
      </c>
      <c r="G33" s="76">
        <v>44742</v>
      </c>
      <c r="H33" s="76">
        <v>44771</v>
      </c>
      <c r="I33" s="76">
        <v>44804</v>
      </c>
      <c r="J33" s="76">
        <v>44834</v>
      </c>
      <c r="K33" s="76">
        <v>44865</v>
      </c>
      <c r="L33" s="76">
        <v>44895</v>
      </c>
      <c r="M33" s="76">
        <v>44925</v>
      </c>
      <c r="N33" s="76">
        <v>44957</v>
      </c>
      <c r="O33" s="76">
        <v>44985</v>
      </c>
      <c r="P33" s="76">
        <v>45016</v>
      </c>
      <c r="R33" s="77" t="str">
        <f t="shared" si="13"/>
        <v/>
      </c>
      <c r="S33" s="79" t="str">
        <f t="shared" si="2"/>
        <v/>
      </c>
      <c r="T33" s="77" t="str">
        <f t="shared" si="3"/>
        <v/>
      </c>
      <c r="U33" s="79" t="str">
        <f t="shared" si="4"/>
        <v/>
      </c>
      <c r="V33" s="77" t="str">
        <f t="shared" si="5"/>
        <v/>
      </c>
      <c r="W33" s="79" t="str">
        <f t="shared" si="6"/>
        <v/>
      </c>
      <c r="X33" s="77" t="str">
        <f t="shared" si="7"/>
        <v/>
      </c>
      <c r="Y33" s="79" t="str">
        <f t="shared" si="8"/>
        <v/>
      </c>
      <c r="Z33" s="77" t="str">
        <f t="shared" si="9"/>
        <v/>
      </c>
      <c r="AA33" s="79" t="str">
        <f t="shared" si="10"/>
        <v/>
      </c>
      <c r="AB33" s="77" t="str">
        <f t="shared" si="11"/>
        <v/>
      </c>
      <c r="AC33" s="79" t="str">
        <f t="shared" si="12"/>
        <v/>
      </c>
    </row>
    <row r="34" spans="1:32" x14ac:dyDescent="0.3">
      <c r="A34" s="76">
        <f>EOMONTH(A2,0)-1</f>
        <v>43584</v>
      </c>
      <c r="B34" s="74">
        <v>32</v>
      </c>
      <c r="C34" s="75" t="s">
        <v>103</v>
      </c>
      <c r="D34" s="74" t="s">
        <v>104</v>
      </c>
      <c r="E34" s="76">
        <v>44679</v>
      </c>
      <c r="F34" s="76">
        <v>44711</v>
      </c>
      <c r="G34" s="76">
        <v>44741</v>
      </c>
      <c r="H34" s="76">
        <v>44770</v>
      </c>
      <c r="I34" s="76">
        <v>44803</v>
      </c>
      <c r="J34" s="76">
        <v>44833</v>
      </c>
      <c r="K34" s="76">
        <v>44862</v>
      </c>
      <c r="L34" s="76">
        <v>44894</v>
      </c>
      <c r="M34" s="76">
        <v>44924</v>
      </c>
      <c r="N34" s="76">
        <v>44956</v>
      </c>
      <c r="O34" s="76">
        <v>44984</v>
      </c>
      <c r="P34" s="76">
        <v>45015</v>
      </c>
      <c r="R34" s="77" t="str">
        <f t="shared" si="13"/>
        <v/>
      </c>
      <c r="S34" s="79" t="str">
        <f t="shared" si="2"/>
        <v/>
      </c>
      <c r="T34" s="77" t="str">
        <f t="shared" si="3"/>
        <v/>
      </c>
      <c r="U34" s="79" t="str">
        <f t="shared" si="4"/>
        <v/>
      </c>
      <c r="V34" s="77" t="str">
        <f t="shared" si="5"/>
        <v/>
      </c>
      <c r="W34" s="79" t="str">
        <f t="shared" si="6"/>
        <v/>
      </c>
      <c r="X34" s="77" t="str">
        <f t="shared" si="7"/>
        <v/>
      </c>
      <c r="Y34" s="79" t="str">
        <f t="shared" si="8"/>
        <v/>
      </c>
      <c r="Z34" s="77" t="str">
        <f t="shared" si="9"/>
        <v/>
      </c>
      <c r="AA34" s="79" t="str">
        <f t="shared" si="10"/>
        <v/>
      </c>
      <c r="AB34" s="77" t="str">
        <f t="shared" si="11"/>
        <v/>
      </c>
      <c r="AC34" s="79" t="str">
        <f t="shared" si="12"/>
        <v/>
      </c>
    </row>
    <row r="35" spans="1:32" x14ac:dyDescent="0.3">
      <c r="A35" s="76">
        <f>+A36-1</f>
        <v>43580</v>
      </c>
      <c r="B35" s="74">
        <v>33</v>
      </c>
      <c r="C35" s="74" t="s">
        <v>16</v>
      </c>
      <c r="D35" s="74" t="s">
        <v>19</v>
      </c>
      <c r="E35" s="76">
        <v>44679</v>
      </c>
      <c r="F35" s="76">
        <v>44707</v>
      </c>
      <c r="G35" s="76">
        <v>44742</v>
      </c>
      <c r="H35" s="76">
        <v>44770</v>
      </c>
      <c r="I35" s="76">
        <v>44798</v>
      </c>
      <c r="J35" s="76">
        <v>44833</v>
      </c>
      <c r="K35" s="76">
        <v>44861</v>
      </c>
      <c r="L35" s="76">
        <v>44889</v>
      </c>
      <c r="M35" s="76">
        <v>44924</v>
      </c>
      <c r="N35" s="76">
        <v>44952</v>
      </c>
      <c r="O35" s="76">
        <v>44980</v>
      </c>
      <c r="P35" s="76">
        <v>45015</v>
      </c>
      <c r="R35" s="77" t="str">
        <f t="shared" si="13"/>
        <v/>
      </c>
      <c r="S35" s="79" t="str">
        <f t="shared" si="2"/>
        <v/>
      </c>
      <c r="T35" s="77" t="str">
        <f t="shared" si="3"/>
        <v/>
      </c>
      <c r="U35" s="79" t="str">
        <f t="shared" si="4"/>
        <v/>
      </c>
      <c r="V35" s="77" t="str">
        <f t="shared" si="5"/>
        <v/>
      </c>
      <c r="W35" s="79" t="str">
        <f t="shared" si="6"/>
        <v/>
      </c>
      <c r="X35" s="77" t="str">
        <f t="shared" si="7"/>
        <v/>
      </c>
      <c r="Y35" s="79" t="str">
        <f t="shared" si="8"/>
        <v/>
      </c>
      <c r="Z35" s="77" t="str">
        <f t="shared" si="9"/>
        <v/>
      </c>
      <c r="AA35" s="79" t="str">
        <f t="shared" si="10"/>
        <v/>
      </c>
      <c r="AB35" s="77" t="str">
        <f t="shared" si="11"/>
        <v/>
      </c>
      <c r="AC35" s="79" t="str">
        <f t="shared" si="12"/>
        <v/>
      </c>
    </row>
    <row r="36" spans="1:32" x14ac:dyDescent="0.3">
      <c r="A36" s="76">
        <f>DATE(YEAR(A2),MONTH(A2)+1,0)+MOD(-WEEKDAY(DATE(YEAR(A2),MONTH(A2)+1,0),2)-2,-7)</f>
        <v>43581</v>
      </c>
      <c r="B36" s="74">
        <v>34</v>
      </c>
      <c r="C36" s="75" t="s">
        <v>15</v>
      </c>
      <c r="D36" s="74" t="s">
        <v>18</v>
      </c>
      <c r="E36" s="76">
        <v>44680</v>
      </c>
      <c r="F36" s="76">
        <v>44708</v>
      </c>
      <c r="G36" s="76">
        <v>44736</v>
      </c>
      <c r="H36" s="76">
        <v>44771</v>
      </c>
      <c r="I36" s="76">
        <v>44799</v>
      </c>
      <c r="J36" s="76">
        <v>44834</v>
      </c>
      <c r="K36" s="76">
        <v>44862</v>
      </c>
      <c r="L36" s="76">
        <v>44890</v>
      </c>
      <c r="M36" s="76">
        <v>44925</v>
      </c>
      <c r="N36" s="76">
        <v>44953</v>
      </c>
      <c r="O36" s="76">
        <v>44981</v>
      </c>
      <c r="P36" s="76">
        <v>45016</v>
      </c>
      <c r="R36" s="77" t="str">
        <f t="shared" si="13"/>
        <v/>
      </c>
      <c r="S36" s="79" t="str">
        <f t="shared" si="2"/>
        <v/>
      </c>
      <c r="T36" s="77" t="str">
        <f t="shared" si="3"/>
        <v/>
      </c>
      <c r="U36" s="79" t="str">
        <f t="shared" si="4"/>
        <v/>
      </c>
      <c r="V36" s="77" t="str">
        <f t="shared" si="5"/>
        <v/>
      </c>
      <c r="W36" s="79" t="str">
        <f t="shared" si="6"/>
        <v/>
      </c>
      <c r="X36" s="77" t="str">
        <f t="shared" si="7"/>
        <v/>
      </c>
      <c r="Y36" s="79" t="str">
        <f t="shared" si="8"/>
        <v/>
      </c>
      <c r="Z36" s="77" t="str">
        <f t="shared" si="9"/>
        <v/>
      </c>
      <c r="AA36" s="79" t="str">
        <f t="shared" si="10"/>
        <v/>
      </c>
      <c r="AB36" s="77" t="str">
        <f t="shared" si="11"/>
        <v/>
      </c>
      <c r="AC36" s="79" t="str">
        <f t="shared" si="12"/>
        <v/>
      </c>
    </row>
    <row r="37" spans="1:32" x14ac:dyDescent="0.3">
      <c r="A37" s="76">
        <f>EOMONTH(A5,0)</f>
        <v>43585</v>
      </c>
      <c r="B37" s="74">
        <v>35</v>
      </c>
      <c r="C37" s="75" t="s">
        <v>14</v>
      </c>
      <c r="D37" s="74" t="s">
        <v>17</v>
      </c>
      <c r="E37" s="76">
        <v>44680</v>
      </c>
      <c r="F37" s="76">
        <v>44712</v>
      </c>
      <c r="G37" s="76">
        <v>44742</v>
      </c>
      <c r="H37" s="76">
        <v>44771</v>
      </c>
      <c r="I37" s="76">
        <v>44804</v>
      </c>
      <c r="J37" s="76">
        <v>44834</v>
      </c>
      <c r="K37" s="76">
        <v>44865</v>
      </c>
      <c r="L37" s="76">
        <v>44895</v>
      </c>
      <c r="M37" s="76">
        <v>44925</v>
      </c>
      <c r="N37" s="76">
        <v>44957</v>
      </c>
      <c r="O37" s="76">
        <v>44985</v>
      </c>
      <c r="P37" s="76">
        <v>45016</v>
      </c>
      <c r="R37" s="77" t="str">
        <f t="shared" si="13"/>
        <v/>
      </c>
      <c r="S37" s="79" t="str">
        <f t="shared" si="2"/>
        <v/>
      </c>
      <c r="T37" s="77" t="str">
        <f t="shared" si="3"/>
        <v/>
      </c>
      <c r="U37" s="79" t="str">
        <f t="shared" si="4"/>
        <v/>
      </c>
      <c r="V37" s="77" t="str">
        <f t="shared" si="5"/>
        <v/>
      </c>
      <c r="W37" s="79" t="str">
        <f t="shared" si="6"/>
        <v/>
      </c>
      <c r="X37" s="77" t="str">
        <f t="shared" si="7"/>
        <v/>
      </c>
      <c r="Y37" s="79" t="str">
        <f t="shared" si="8"/>
        <v/>
      </c>
      <c r="Z37" s="77" t="str">
        <f t="shared" si="9"/>
        <v/>
      </c>
      <c r="AA37" s="79" t="str">
        <f t="shared" si="10"/>
        <v/>
      </c>
      <c r="AB37" s="77" t="str">
        <f t="shared" si="11"/>
        <v/>
      </c>
      <c r="AC37" s="79" t="str">
        <f t="shared" si="12"/>
        <v/>
      </c>
    </row>
    <row r="38" spans="1:32" s="80" customFormat="1" x14ac:dyDescent="0.3">
      <c r="A38" s="83">
        <f>EOMONTH(A5,0)+1</f>
        <v>43586</v>
      </c>
      <c r="E38" s="83">
        <v>44682</v>
      </c>
      <c r="F38" s="83">
        <v>44713</v>
      </c>
      <c r="G38" s="83">
        <v>44743</v>
      </c>
      <c r="H38" s="83">
        <v>44774</v>
      </c>
      <c r="I38" s="83">
        <v>44805</v>
      </c>
      <c r="J38" s="83">
        <v>44835</v>
      </c>
      <c r="K38" s="83">
        <v>44866</v>
      </c>
      <c r="L38" s="83">
        <v>44896</v>
      </c>
      <c r="M38" s="83">
        <v>44927</v>
      </c>
      <c r="N38" s="83">
        <v>44958</v>
      </c>
      <c r="O38" s="83">
        <v>44986</v>
      </c>
      <c r="P38" s="81">
        <v>44652</v>
      </c>
      <c r="R38" s="80" t="str">
        <f t="shared" si="13"/>
        <v>SUN</v>
      </c>
      <c r="AF38" s="83"/>
    </row>
    <row r="41" spans="1:32" x14ac:dyDescent="0.3">
      <c r="D41" s="82"/>
      <c r="E41" s="98"/>
    </row>
    <row r="42" spans="1:32" x14ac:dyDescent="0.3">
      <c r="C42" s="100"/>
      <c r="D42" s="82"/>
      <c r="E42" s="99"/>
    </row>
    <row r="44" spans="1:32" x14ac:dyDescent="0.3">
      <c r="C44" s="73">
        <v>1</v>
      </c>
      <c r="D44" s="84" t="s">
        <v>193</v>
      </c>
      <c r="E44" s="101"/>
    </row>
    <row r="45" spans="1:32" x14ac:dyDescent="0.3">
      <c r="C45" s="73">
        <v>2</v>
      </c>
      <c r="D45" s="84" t="s">
        <v>192</v>
      </c>
      <c r="E45" s="101"/>
    </row>
    <row r="46" spans="1:32" x14ac:dyDescent="0.3">
      <c r="C46" s="73">
        <v>3</v>
      </c>
      <c r="D46" s="84" t="s">
        <v>191</v>
      </c>
      <c r="E46" s="101"/>
    </row>
    <row r="47" spans="1:32" x14ac:dyDescent="0.3">
      <c r="C47" s="73">
        <v>4</v>
      </c>
      <c r="D47" s="84" t="s">
        <v>190</v>
      </c>
      <c r="E47" s="101"/>
    </row>
    <row r="48" spans="1:32" x14ac:dyDescent="0.3">
      <c r="C48" s="73">
        <v>5</v>
      </c>
      <c r="D48" s="84" t="s">
        <v>189</v>
      </c>
      <c r="E48" s="101"/>
    </row>
    <row r="49" spans="3:5" x14ac:dyDescent="0.3">
      <c r="C49" s="73">
        <v>6</v>
      </c>
      <c r="D49" s="84" t="s">
        <v>188</v>
      </c>
      <c r="E49" s="101"/>
    </row>
    <row r="50" spans="3:5" x14ac:dyDescent="0.3">
      <c r="C50" s="73">
        <v>7</v>
      </c>
      <c r="D50" s="84" t="s">
        <v>187</v>
      </c>
      <c r="E50" s="101"/>
    </row>
    <row r="51" spans="3:5" x14ac:dyDescent="0.3">
      <c r="D51" s="84"/>
      <c r="E51" s="101"/>
    </row>
    <row r="52" spans="3:5" x14ac:dyDescent="0.3">
      <c r="D52" s="84"/>
      <c r="E52" s="101"/>
    </row>
    <row r="53" spans="3:5" x14ac:dyDescent="0.3">
      <c r="D53" s="84"/>
      <c r="E53" s="101"/>
    </row>
    <row r="54" spans="3:5" x14ac:dyDescent="0.3">
      <c r="D54" s="84"/>
      <c r="E54" s="101"/>
    </row>
    <row r="55" spans="3:5" x14ac:dyDescent="0.3">
      <c r="D55" s="84"/>
      <c r="E55" s="101"/>
    </row>
    <row r="56" spans="3:5" x14ac:dyDescent="0.3">
      <c r="D56" s="84"/>
      <c r="E56" s="101"/>
    </row>
    <row r="57" spans="3:5" x14ac:dyDescent="0.3">
      <c r="D57" s="84"/>
      <c r="E57" s="101"/>
    </row>
  </sheetData>
  <conditionalFormatting sqref="E37 G37:H37 J37 L37:M37 O37:P37 E3:P34">
    <cfRule type="expression" dxfId="55" priority="38" stopIfTrue="1">
      <formula>WEEKDAY(E3,2)=7</formula>
    </cfRule>
    <cfRule type="expression" dxfId="54" priority="39" stopIfTrue="1">
      <formula>MATCH(E3,BHols,0)</formula>
    </cfRule>
    <cfRule type="expression" dxfId="53" priority="40" stopIfTrue="1">
      <formula>WEEKDAY(E3,2)=6</formula>
    </cfRule>
  </conditionalFormatting>
  <conditionalFormatting sqref="E36:L36 F37 I37 K37 N36:P36 N37">
    <cfRule type="expression" dxfId="52" priority="13" stopIfTrue="1">
      <formula>WEEKDAY(E36,2)=7</formula>
    </cfRule>
    <cfRule type="expression" dxfId="51" priority="14" stopIfTrue="1">
      <formula>MATCH(E36,BHols,0)</formula>
    </cfRule>
    <cfRule type="expression" dxfId="50" priority="15" stopIfTrue="1">
      <formula>WEEKDAY(E36,2)=6</formula>
    </cfRule>
  </conditionalFormatting>
  <conditionalFormatting sqref="E35:P35 M36">
    <cfRule type="expression" dxfId="49" priority="10" stopIfTrue="1">
      <formula>WEEKDAY(E35,2)=7</formula>
    </cfRule>
    <cfRule type="expression" dxfId="48" priority="11" stopIfTrue="1">
      <formula>MATCH(E35,BHols,0)</formula>
    </cfRule>
    <cfRule type="expression" dxfId="47" priority="12" stopIfTrue="1">
      <formula>WEEKDAY(E35,2)=6</formula>
    </cfRule>
  </conditionalFormatting>
  <conditionalFormatting sqref="A3:A34 A37">
    <cfRule type="expression" dxfId="46" priority="7" stopIfTrue="1">
      <formula>WEEKDAY(A3,2)=7</formula>
    </cfRule>
    <cfRule type="expression" dxfId="45" priority="8" stopIfTrue="1">
      <formula>MATCH(A3,BHols,0)</formula>
    </cfRule>
    <cfRule type="expression" dxfId="44" priority="9" stopIfTrue="1">
      <formula>WEEKDAY(A3,2)=6</formula>
    </cfRule>
  </conditionalFormatting>
  <conditionalFormatting sqref="A36">
    <cfRule type="expression" dxfId="43" priority="4" stopIfTrue="1">
      <formula>WEEKDAY(A36,2)=7</formula>
    </cfRule>
    <cfRule type="expression" dxfId="42" priority="5" stopIfTrue="1">
      <formula>MATCH(A36,BHols,0)</formula>
    </cfRule>
    <cfRule type="expression" dxfId="41" priority="6" stopIfTrue="1">
      <formula>WEEKDAY(A36,2)=6</formula>
    </cfRule>
  </conditionalFormatting>
  <conditionalFormatting sqref="A35">
    <cfRule type="expression" dxfId="40" priority="1" stopIfTrue="1">
      <formula>WEEKDAY(A35,2)=7</formula>
    </cfRule>
    <cfRule type="expression" dxfId="39" priority="2" stopIfTrue="1">
      <formula>MATCH(A35,BHols,0)</formula>
    </cfRule>
    <cfRule type="expression" dxfId="38" priority="3" stopIfTrue="1">
      <formula>WEEKDAY(A35,2)=6</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I574"/>
  <sheetViews>
    <sheetView topLeftCell="J1" zoomScale="90" zoomScaleNormal="90" workbookViewId="0">
      <selection activeCell="U10" sqref="U10"/>
    </sheetView>
  </sheetViews>
  <sheetFormatPr defaultColWidth="9.140625" defaultRowHeight="15" x14ac:dyDescent="0.3"/>
  <cols>
    <col min="1" max="1" width="12.140625" style="29" customWidth="1"/>
    <col min="2" max="3" width="11.5703125" style="30" customWidth="1"/>
    <col min="4" max="4" width="6.85546875" style="66" bestFit="1" customWidth="1"/>
    <col min="5" max="5" width="9.140625" style="32"/>
    <col min="6" max="6" width="11.5703125" style="60" customWidth="1"/>
    <col min="7" max="8" width="11.5703125" style="21" customWidth="1"/>
    <col min="9" max="9" width="9.140625" style="62"/>
    <col min="10" max="10" width="15.85546875" style="31" bestFit="1" customWidth="1"/>
    <col min="11" max="13" width="9.140625" style="34"/>
    <col min="14" max="14" width="4" style="25" bestFit="1" customWidth="1"/>
    <col min="15" max="15" width="7.7109375" style="25" bestFit="1" customWidth="1"/>
    <col min="16" max="16" width="20" style="25" bestFit="1" customWidth="1"/>
    <col min="17" max="17" width="4" style="25" bestFit="1" customWidth="1"/>
    <col min="18" max="18" width="11" style="25" bestFit="1" customWidth="1"/>
    <col min="19" max="19" width="7.42578125" style="27" bestFit="1" customWidth="1"/>
    <col min="20" max="20" width="12.7109375" style="28" bestFit="1" customWidth="1"/>
    <col min="21" max="21" width="11.85546875" style="27" customWidth="1"/>
    <col min="22" max="22" width="12.7109375" style="27" bestFit="1" customWidth="1"/>
    <col min="23" max="23" width="19.85546875" style="27" bestFit="1" customWidth="1"/>
    <col min="24" max="24" width="42.85546875" style="27" bestFit="1" customWidth="1"/>
    <col min="25" max="25" width="46.28515625" style="25" customWidth="1"/>
    <col min="26" max="26" width="38.7109375" style="25" customWidth="1"/>
    <col min="27" max="27" width="43.7109375" style="25" customWidth="1"/>
    <col min="28" max="28" width="9.140625" style="25"/>
    <col min="29" max="29" width="38.7109375" style="25" bestFit="1" customWidth="1"/>
    <col min="30" max="16384" width="9.140625" style="25"/>
  </cols>
  <sheetData>
    <row r="1" spans="1:35" x14ac:dyDescent="0.3">
      <c r="B1" s="30">
        <v>31</v>
      </c>
      <c r="D1" s="31"/>
      <c r="F1" s="33"/>
      <c r="N1" s="35"/>
      <c r="O1" s="35"/>
      <c r="P1" s="35"/>
      <c r="Q1" s="35"/>
      <c r="R1" s="35"/>
    </row>
    <row r="2" spans="1:35" x14ac:dyDescent="0.3">
      <c r="D2" s="31"/>
      <c r="E2" s="32">
        <v>5</v>
      </c>
      <c r="F2" s="33"/>
      <c r="I2" s="62" t="str">
        <f t="shared" ref="I2:I7" si="0">IF(G2=G1,IF(E2=E1,"","Error"),IF((E2-E1)&gt;1,"Error",""))</f>
        <v>Error</v>
      </c>
      <c r="N2" s="18">
        <v>1</v>
      </c>
      <c r="O2" s="18" t="s">
        <v>20</v>
      </c>
      <c r="P2" s="18" t="s">
        <v>21</v>
      </c>
      <c r="Q2" s="24"/>
      <c r="R2" s="24"/>
      <c r="Y2" s="27"/>
      <c r="Z2" s="27"/>
      <c r="AA2" s="27"/>
      <c r="AB2" s="27"/>
      <c r="AC2" s="27"/>
      <c r="AD2" s="27"/>
      <c r="AE2" s="27"/>
      <c r="AF2" s="27"/>
      <c r="AG2" s="27"/>
      <c r="AH2" s="27"/>
      <c r="AI2" s="27"/>
    </row>
    <row r="3" spans="1:35" x14ac:dyDescent="0.3">
      <c r="A3" s="36"/>
      <c r="B3" s="17">
        <f>+C3</f>
        <v>42810</v>
      </c>
      <c r="C3" s="17">
        <f>+G3</f>
        <v>42810</v>
      </c>
      <c r="D3" s="65"/>
      <c r="E3" s="32">
        <f>1+E2</f>
        <v>6</v>
      </c>
      <c r="F3" s="20">
        <f>+G3</f>
        <v>42810</v>
      </c>
      <c r="G3" s="21">
        <f>+H3</f>
        <v>42810</v>
      </c>
      <c r="H3" s="21">
        <v>42810</v>
      </c>
      <c r="I3" s="62" t="str">
        <f t="shared" si="0"/>
        <v/>
      </c>
      <c r="J3" s="22" t="str">
        <f>IF(ISNA(VLOOKUP(H3,BANKHOLS,1,FALSE))=TRUE,"","BANK HOLIDAY")</f>
        <v/>
      </c>
      <c r="K3" s="23"/>
      <c r="L3" s="24">
        <f t="shared" ref="L3:L52" si="1">IF(G3=G2,+E2,+E2+1)</f>
        <v>6</v>
      </c>
      <c r="M3" s="24">
        <f t="shared" ref="M3:M52" si="2">+L3-E3</f>
        <v>0</v>
      </c>
      <c r="N3" s="18">
        <v>2</v>
      </c>
      <c r="O3" s="18" t="s">
        <v>22</v>
      </c>
      <c r="P3" s="18" t="s">
        <v>51</v>
      </c>
      <c r="Q3" s="24"/>
      <c r="R3" s="24"/>
      <c r="T3" s="28" t="s">
        <v>82</v>
      </c>
      <c r="U3" s="27" t="s">
        <v>83</v>
      </c>
      <c r="V3" s="37" t="s">
        <v>86</v>
      </c>
      <c r="W3" s="37" t="s">
        <v>102</v>
      </c>
      <c r="X3" s="27" t="s">
        <v>84</v>
      </c>
      <c r="Y3" s="27" t="s">
        <v>85</v>
      </c>
      <c r="Z3" s="27" t="s">
        <v>87</v>
      </c>
      <c r="AA3" s="27" t="s">
        <v>87</v>
      </c>
      <c r="AB3" s="27"/>
      <c r="AC3" s="27"/>
      <c r="AD3" s="27"/>
      <c r="AE3" s="27"/>
      <c r="AF3" s="27"/>
      <c r="AG3" s="27"/>
      <c r="AH3" s="27"/>
      <c r="AI3" s="27"/>
    </row>
    <row r="4" spans="1:35" x14ac:dyDescent="0.3">
      <c r="A4" s="36"/>
      <c r="B4" s="17">
        <f>+C4</f>
        <v>42811</v>
      </c>
      <c r="C4" s="17">
        <f>+G4</f>
        <v>42811</v>
      </c>
      <c r="D4" s="65"/>
      <c r="E4" s="32">
        <v>7</v>
      </c>
      <c r="F4" s="20">
        <v>42811</v>
      </c>
      <c r="G4" s="21">
        <v>42811</v>
      </c>
      <c r="H4" s="21">
        <v>42811</v>
      </c>
      <c r="I4" s="62" t="str">
        <f t="shared" si="0"/>
        <v/>
      </c>
      <c r="J4" s="22" t="str">
        <f>IF(ISNA(VLOOKUP(H4,BANKHOLS,1,FALSE))=TRUE,"","BANK HOLIDAY")</f>
        <v/>
      </c>
      <c r="K4" s="23"/>
      <c r="L4" s="24">
        <f t="shared" si="1"/>
        <v>7</v>
      </c>
      <c r="M4" s="24">
        <f t="shared" si="2"/>
        <v>0</v>
      </c>
      <c r="N4" s="18">
        <v>3</v>
      </c>
      <c r="O4" s="18" t="s">
        <v>23</v>
      </c>
      <c r="P4" s="18" t="s">
        <v>52</v>
      </c>
      <c r="Q4" s="24"/>
      <c r="R4" s="63">
        <f>V4</f>
        <v>43970</v>
      </c>
      <c r="S4" s="38" t="s">
        <v>114</v>
      </c>
      <c r="T4" s="39">
        <v>43938</v>
      </c>
      <c r="U4" s="39">
        <v>44666</v>
      </c>
      <c r="V4" s="39">
        <v>43970</v>
      </c>
      <c r="W4" s="39">
        <v>43973</v>
      </c>
      <c r="X4" s="40" t="s">
        <v>194</v>
      </c>
      <c r="Y4" s="41" t="s">
        <v>126</v>
      </c>
      <c r="Z4" s="42" t="s">
        <v>127</v>
      </c>
      <c r="AA4" s="42" t="s">
        <v>128</v>
      </c>
      <c r="AB4" s="27"/>
      <c r="AC4" s="27"/>
      <c r="AD4" s="27"/>
      <c r="AE4" s="27"/>
      <c r="AF4" s="27"/>
      <c r="AG4" s="27"/>
      <c r="AH4" s="27"/>
      <c r="AI4" s="27"/>
    </row>
    <row r="5" spans="1:35" x14ac:dyDescent="0.3">
      <c r="A5" s="36"/>
      <c r="B5" s="17">
        <f t="shared" ref="B5:B73" si="3">+C5</f>
        <v>42811</v>
      </c>
      <c r="C5" s="17">
        <f t="shared" ref="C5:C73" si="4">+G5</f>
        <v>42811</v>
      </c>
      <c r="D5" s="65"/>
      <c r="E5" s="32">
        <v>7</v>
      </c>
      <c r="F5" s="20">
        <v>42811</v>
      </c>
      <c r="G5" s="21">
        <v>42811</v>
      </c>
      <c r="H5" s="21">
        <v>42811</v>
      </c>
      <c r="I5" s="62" t="str">
        <f t="shared" si="0"/>
        <v/>
      </c>
      <c r="J5" s="22" t="str">
        <f t="shared" ref="J5:J73" si="5">IF(ISNA(VLOOKUP(H5,BANKHOLS,1,FALSE))=TRUE,"","BANK HOLIDAY")</f>
        <v/>
      </c>
      <c r="K5" s="23"/>
      <c r="L5" s="24">
        <f t="shared" si="1"/>
        <v>7</v>
      </c>
      <c r="M5" s="24">
        <f t="shared" si="2"/>
        <v>0</v>
      </c>
      <c r="N5" s="18">
        <v>4</v>
      </c>
      <c r="O5" s="18" t="s">
        <v>24</v>
      </c>
      <c r="P5" s="18" t="s">
        <v>53</v>
      </c>
      <c r="Q5" s="24"/>
      <c r="R5" s="63">
        <f t="shared" ref="R5:R15" si="6">V5</f>
        <v>44001</v>
      </c>
      <c r="S5" s="38" t="s">
        <v>115</v>
      </c>
      <c r="T5" s="39">
        <v>43938</v>
      </c>
      <c r="U5" s="39">
        <v>44669</v>
      </c>
      <c r="V5" s="39">
        <f>EOMONTH(V4,0)+19</f>
        <v>44001</v>
      </c>
      <c r="W5" s="39">
        <v>44004</v>
      </c>
      <c r="X5" s="40" t="s">
        <v>175</v>
      </c>
      <c r="Y5" s="41" t="s">
        <v>129</v>
      </c>
      <c r="Z5" s="42" t="s">
        <v>130</v>
      </c>
      <c r="AA5" s="42" t="s">
        <v>131</v>
      </c>
      <c r="AB5" s="27"/>
      <c r="AC5" s="27"/>
      <c r="AD5" s="27"/>
      <c r="AE5" s="27"/>
      <c r="AF5" s="27"/>
      <c r="AG5" s="27"/>
      <c r="AH5" s="27"/>
      <c r="AI5" s="27"/>
    </row>
    <row r="6" spans="1:35" x14ac:dyDescent="0.3">
      <c r="A6" s="36"/>
      <c r="B6" s="17">
        <f t="shared" si="3"/>
        <v>42811</v>
      </c>
      <c r="C6" s="17">
        <f t="shared" si="4"/>
        <v>42811</v>
      </c>
      <c r="D6" s="65"/>
      <c r="E6" s="32">
        <v>7</v>
      </c>
      <c r="F6" s="20">
        <v>42811</v>
      </c>
      <c r="G6" s="21">
        <v>42811</v>
      </c>
      <c r="H6" s="21">
        <v>42811</v>
      </c>
      <c r="I6" s="62" t="str">
        <f t="shared" si="0"/>
        <v/>
      </c>
      <c r="J6" s="22" t="str">
        <f t="shared" si="5"/>
        <v/>
      </c>
      <c r="K6" s="23"/>
      <c r="L6" s="24">
        <f t="shared" si="1"/>
        <v>7</v>
      </c>
      <c r="M6" s="24">
        <f t="shared" si="2"/>
        <v>0</v>
      </c>
      <c r="N6" s="18">
        <v>5</v>
      </c>
      <c r="O6" s="18" t="s">
        <v>25</v>
      </c>
      <c r="P6" s="18" t="s">
        <v>54</v>
      </c>
      <c r="Q6" s="24"/>
      <c r="R6" s="63">
        <f t="shared" si="6"/>
        <v>44029</v>
      </c>
      <c r="S6" s="38" t="s">
        <v>116</v>
      </c>
      <c r="T6" s="39">
        <v>43980</v>
      </c>
      <c r="U6" s="39">
        <v>44683</v>
      </c>
      <c r="V6" s="39">
        <v>44029</v>
      </c>
      <c r="W6" s="39">
        <v>44034</v>
      </c>
      <c r="X6" s="41" t="s">
        <v>132</v>
      </c>
      <c r="Y6" s="43" t="s">
        <v>171</v>
      </c>
      <c r="Z6" s="42" t="s">
        <v>133</v>
      </c>
      <c r="AA6" s="42" t="s">
        <v>134</v>
      </c>
      <c r="AB6" s="27"/>
      <c r="AC6" s="27"/>
      <c r="AD6" s="27"/>
      <c r="AE6" s="27"/>
      <c r="AF6" s="27"/>
      <c r="AG6" s="27"/>
      <c r="AH6" s="27"/>
      <c r="AI6" s="27"/>
    </row>
    <row r="7" spans="1:35" x14ac:dyDescent="0.3">
      <c r="A7" s="36"/>
      <c r="B7" s="17">
        <f t="shared" si="3"/>
        <v>42814</v>
      </c>
      <c r="C7" s="17">
        <f t="shared" si="4"/>
        <v>42814</v>
      </c>
      <c r="D7" s="65"/>
      <c r="E7" s="32">
        <f>1+E6</f>
        <v>8</v>
      </c>
      <c r="F7" s="20">
        <f t="shared" ref="F7:F71" si="7">+G7</f>
        <v>42814</v>
      </c>
      <c r="G7" s="21">
        <f t="shared" ref="G7:G71" si="8">+H7</f>
        <v>42814</v>
      </c>
      <c r="H7" s="21">
        <v>42814</v>
      </c>
      <c r="I7" s="62" t="str">
        <f t="shared" si="0"/>
        <v/>
      </c>
      <c r="J7" s="22" t="str">
        <f t="shared" si="5"/>
        <v/>
      </c>
      <c r="K7" s="23"/>
      <c r="L7" s="24">
        <f t="shared" si="1"/>
        <v>8</v>
      </c>
      <c r="M7" s="24">
        <f t="shared" si="2"/>
        <v>0</v>
      </c>
      <c r="N7" s="18">
        <v>6</v>
      </c>
      <c r="O7" s="18" t="s">
        <v>26</v>
      </c>
      <c r="P7" s="18" t="s">
        <v>55</v>
      </c>
      <c r="Q7" s="24"/>
      <c r="R7" s="63">
        <f t="shared" si="6"/>
        <v>44062</v>
      </c>
      <c r="S7" s="38" t="s">
        <v>117</v>
      </c>
      <c r="T7" s="39">
        <v>44015</v>
      </c>
      <c r="U7" s="39">
        <v>44714</v>
      </c>
      <c r="V7" s="39">
        <v>44062</v>
      </c>
      <c r="W7" s="39">
        <v>44064</v>
      </c>
      <c r="X7" s="41" t="s">
        <v>135</v>
      </c>
      <c r="Y7" s="43" t="s">
        <v>172</v>
      </c>
      <c r="Z7" s="42" t="s">
        <v>136</v>
      </c>
      <c r="AA7" s="42" t="s">
        <v>137</v>
      </c>
      <c r="AB7" s="27"/>
      <c r="AC7" s="27"/>
      <c r="AD7" s="27"/>
      <c r="AE7" s="27"/>
      <c r="AF7" s="27"/>
      <c r="AG7" s="27"/>
      <c r="AH7" s="27"/>
      <c r="AI7" s="27"/>
    </row>
    <row r="8" spans="1:35" x14ac:dyDescent="0.3">
      <c r="A8" s="36"/>
      <c r="B8" s="17">
        <f t="shared" si="3"/>
        <v>42815</v>
      </c>
      <c r="C8" s="17">
        <f t="shared" si="4"/>
        <v>42815</v>
      </c>
      <c r="D8" s="65"/>
      <c r="E8" s="32">
        <f>1+E7</f>
        <v>9</v>
      </c>
      <c r="F8" s="20">
        <f t="shared" si="7"/>
        <v>42815</v>
      </c>
      <c r="G8" s="21">
        <f t="shared" si="8"/>
        <v>42815</v>
      </c>
      <c r="H8" s="21">
        <v>42815</v>
      </c>
      <c r="I8" s="62" t="str">
        <f t="shared" ref="I8:I62" si="9">IF(G8=G7,IF(E8=E7,"","Error"),IF((E8-E7)&gt;1,"Error",""))</f>
        <v/>
      </c>
      <c r="J8" s="22" t="str">
        <f t="shared" si="5"/>
        <v/>
      </c>
      <c r="K8" s="23"/>
      <c r="L8" s="24">
        <f t="shared" si="1"/>
        <v>9</v>
      </c>
      <c r="M8" s="24">
        <f t="shared" si="2"/>
        <v>0</v>
      </c>
      <c r="N8" s="18">
        <v>7</v>
      </c>
      <c r="O8" s="44" t="s">
        <v>27</v>
      </c>
      <c r="P8" s="18" t="s">
        <v>56</v>
      </c>
      <c r="Q8" s="24"/>
      <c r="R8" s="63">
        <f t="shared" si="6"/>
        <v>44092</v>
      </c>
      <c r="S8" s="38" t="s">
        <v>118</v>
      </c>
      <c r="T8" s="39">
        <v>44015</v>
      </c>
      <c r="U8" s="39">
        <v>44715</v>
      </c>
      <c r="V8" s="39">
        <v>44092</v>
      </c>
      <c r="W8" s="39">
        <v>44096</v>
      </c>
      <c r="X8" s="40" t="s">
        <v>159</v>
      </c>
      <c r="Y8" s="43" t="s">
        <v>198</v>
      </c>
      <c r="Z8" s="42" t="s">
        <v>138</v>
      </c>
      <c r="AA8" s="42" t="s">
        <v>139</v>
      </c>
      <c r="AB8" s="27"/>
      <c r="AC8" s="27"/>
      <c r="AD8" s="27"/>
      <c r="AE8" s="27"/>
      <c r="AF8" s="27"/>
      <c r="AG8" s="27"/>
      <c r="AH8" s="27"/>
      <c r="AI8" s="27"/>
    </row>
    <row r="9" spans="1:35" x14ac:dyDescent="0.3">
      <c r="A9" s="36"/>
      <c r="B9" s="17">
        <f t="shared" si="3"/>
        <v>42816</v>
      </c>
      <c r="C9" s="17">
        <f t="shared" si="4"/>
        <v>42816</v>
      </c>
      <c r="D9" s="65"/>
      <c r="E9" s="32">
        <f>1+E8</f>
        <v>10</v>
      </c>
      <c r="F9" s="20">
        <f t="shared" si="7"/>
        <v>42816</v>
      </c>
      <c r="G9" s="21">
        <f t="shared" si="8"/>
        <v>42816</v>
      </c>
      <c r="H9" s="21">
        <v>42816</v>
      </c>
      <c r="I9" s="62" t="str">
        <f t="shared" si="9"/>
        <v/>
      </c>
      <c r="J9" s="22" t="str">
        <f t="shared" si="5"/>
        <v/>
      </c>
      <c r="K9" s="23"/>
      <c r="L9" s="24">
        <f t="shared" si="1"/>
        <v>10</v>
      </c>
      <c r="M9" s="24">
        <f t="shared" si="2"/>
        <v>0</v>
      </c>
      <c r="N9" s="18">
        <v>8</v>
      </c>
      <c r="O9" s="44" t="s">
        <v>28</v>
      </c>
      <c r="P9" s="18" t="s">
        <v>57</v>
      </c>
      <c r="Q9" s="24"/>
      <c r="R9" s="63">
        <f t="shared" si="6"/>
        <v>44123</v>
      </c>
      <c r="S9" s="38" t="s">
        <v>119</v>
      </c>
      <c r="T9" s="39">
        <v>44029</v>
      </c>
      <c r="U9" s="39">
        <v>44802</v>
      </c>
      <c r="V9" s="39">
        <v>44123</v>
      </c>
      <c r="W9" s="39">
        <f>EOMONTH(W8,0)+22</f>
        <v>44126</v>
      </c>
      <c r="X9" s="41" t="s">
        <v>140</v>
      </c>
      <c r="Y9" s="43" t="s">
        <v>173</v>
      </c>
      <c r="Z9" s="42" t="s">
        <v>141</v>
      </c>
      <c r="AA9" s="42" t="s">
        <v>142</v>
      </c>
      <c r="AB9" s="27"/>
      <c r="AC9" s="27"/>
      <c r="AD9" s="27"/>
      <c r="AE9" s="27"/>
      <c r="AF9" s="27"/>
      <c r="AG9" s="27"/>
      <c r="AH9" s="27"/>
      <c r="AI9" s="27"/>
    </row>
    <row r="10" spans="1:35" x14ac:dyDescent="0.3">
      <c r="A10" s="36"/>
      <c r="B10" s="17">
        <f t="shared" si="3"/>
        <v>42817</v>
      </c>
      <c r="C10" s="17">
        <f t="shared" si="4"/>
        <v>42817</v>
      </c>
      <c r="D10" s="65"/>
      <c r="E10" s="32">
        <f>1+E9</f>
        <v>11</v>
      </c>
      <c r="F10" s="20">
        <f t="shared" si="7"/>
        <v>42817</v>
      </c>
      <c r="G10" s="21">
        <f t="shared" si="8"/>
        <v>42817</v>
      </c>
      <c r="H10" s="21">
        <v>42817</v>
      </c>
      <c r="I10" s="62" t="str">
        <f t="shared" si="9"/>
        <v/>
      </c>
      <c r="J10" s="22" t="str">
        <f t="shared" si="5"/>
        <v/>
      </c>
      <c r="K10" s="23"/>
      <c r="L10" s="24">
        <f t="shared" si="1"/>
        <v>11</v>
      </c>
      <c r="M10" s="24">
        <f t="shared" si="2"/>
        <v>0</v>
      </c>
      <c r="N10" s="18">
        <v>9</v>
      </c>
      <c r="O10" s="18" t="s">
        <v>29</v>
      </c>
      <c r="P10" s="18" t="s">
        <v>58</v>
      </c>
      <c r="Q10" s="24"/>
      <c r="R10" s="63">
        <f t="shared" si="6"/>
        <v>44154</v>
      </c>
      <c r="S10" s="38" t="s">
        <v>120</v>
      </c>
      <c r="T10" s="39">
        <v>44305</v>
      </c>
      <c r="U10" s="39">
        <v>44921</v>
      </c>
      <c r="V10" s="39">
        <f>EOMONTH(V9,0)+19</f>
        <v>44154</v>
      </c>
      <c r="W10" s="39">
        <v>44155</v>
      </c>
      <c r="X10" s="40" t="s">
        <v>196</v>
      </c>
      <c r="Y10" s="40" t="s">
        <v>168</v>
      </c>
      <c r="Z10" s="42" t="s">
        <v>143</v>
      </c>
      <c r="AA10" s="42" t="s">
        <v>144</v>
      </c>
      <c r="AB10" s="27"/>
      <c r="AC10" s="27"/>
      <c r="AD10" s="27"/>
      <c r="AE10" s="27"/>
      <c r="AF10" s="27"/>
      <c r="AG10" s="27"/>
      <c r="AH10" s="27"/>
      <c r="AI10" s="27"/>
    </row>
    <row r="11" spans="1:35" x14ac:dyDescent="0.3">
      <c r="A11" s="36"/>
      <c r="B11" s="17">
        <f t="shared" si="3"/>
        <v>42818</v>
      </c>
      <c r="C11" s="17">
        <f t="shared" si="4"/>
        <v>42818</v>
      </c>
      <c r="D11" s="65"/>
      <c r="E11" s="32">
        <v>12</v>
      </c>
      <c r="F11" s="20">
        <v>42818</v>
      </c>
      <c r="G11" s="21">
        <v>42818</v>
      </c>
      <c r="H11" s="21">
        <v>42818</v>
      </c>
      <c r="I11" s="62" t="str">
        <f t="shared" si="9"/>
        <v/>
      </c>
      <c r="J11" s="22" t="str">
        <f t="shared" si="5"/>
        <v/>
      </c>
      <c r="K11" s="23"/>
      <c r="L11" s="24">
        <f t="shared" si="1"/>
        <v>12</v>
      </c>
      <c r="M11" s="24">
        <f t="shared" si="2"/>
        <v>0</v>
      </c>
      <c r="N11" s="18">
        <v>10</v>
      </c>
      <c r="O11" s="18" t="s">
        <v>30</v>
      </c>
      <c r="P11" s="18" t="s">
        <v>59</v>
      </c>
      <c r="Q11" s="24"/>
      <c r="R11" s="63">
        <f t="shared" si="6"/>
        <v>44183</v>
      </c>
      <c r="S11" s="38" t="s">
        <v>121</v>
      </c>
      <c r="T11" s="39" t="s">
        <v>1</v>
      </c>
      <c r="U11" s="39">
        <v>44922</v>
      </c>
      <c r="V11" s="39">
        <v>44183</v>
      </c>
      <c r="W11" s="39">
        <v>44187</v>
      </c>
      <c r="X11" s="40" t="s">
        <v>1</v>
      </c>
      <c r="Y11" s="40" t="s">
        <v>169</v>
      </c>
      <c r="Z11" s="42" t="s">
        <v>145</v>
      </c>
      <c r="AA11" s="42" t="s">
        <v>146</v>
      </c>
      <c r="AB11" s="27"/>
      <c r="AC11" s="27"/>
      <c r="AD11" s="27"/>
      <c r="AE11" s="27"/>
      <c r="AF11" s="27"/>
      <c r="AG11" s="27"/>
      <c r="AH11" s="27"/>
      <c r="AI11" s="27"/>
    </row>
    <row r="12" spans="1:35" x14ac:dyDescent="0.3">
      <c r="A12" s="36"/>
      <c r="B12" s="17">
        <f t="shared" si="3"/>
        <v>42818</v>
      </c>
      <c r="C12" s="17">
        <f t="shared" si="4"/>
        <v>42818</v>
      </c>
      <c r="D12" s="65"/>
      <c r="E12" s="32">
        <v>12</v>
      </c>
      <c r="F12" s="20">
        <v>42818</v>
      </c>
      <c r="G12" s="21">
        <v>42818</v>
      </c>
      <c r="H12" s="21">
        <v>42818</v>
      </c>
      <c r="I12" s="62" t="str">
        <f t="shared" si="9"/>
        <v/>
      </c>
      <c r="J12" s="22" t="str">
        <f t="shared" si="5"/>
        <v/>
      </c>
      <c r="K12" s="23"/>
      <c r="L12" s="24">
        <f t="shared" si="1"/>
        <v>12</v>
      </c>
      <c r="M12" s="24">
        <f t="shared" si="2"/>
        <v>0</v>
      </c>
      <c r="N12" s="18">
        <v>11</v>
      </c>
      <c r="O12" s="18" t="s">
        <v>31</v>
      </c>
      <c r="P12" s="18" t="s">
        <v>60</v>
      </c>
      <c r="Q12" s="24"/>
      <c r="R12" s="63">
        <f t="shared" si="6"/>
        <v>44215</v>
      </c>
      <c r="S12" s="38" t="s">
        <v>122</v>
      </c>
      <c r="T12" s="39" t="s">
        <v>1</v>
      </c>
      <c r="U12" s="39">
        <v>44928</v>
      </c>
      <c r="V12" s="39">
        <v>44215</v>
      </c>
      <c r="W12" s="39">
        <f>EOMONTH(W11,0)+22</f>
        <v>44218</v>
      </c>
      <c r="X12" s="40" t="s">
        <v>1</v>
      </c>
      <c r="Y12" s="40" t="s">
        <v>170</v>
      </c>
      <c r="Z12" s="42" t="s">
        <v>147</v>
      </c>
      <c r="AA12" s="42" t="s">
        <v>148</v>
      </c>
      <c r="AB12" s="27"/>
      <c r="AC12" s="27"/>
      <c r="AD12" s="27"/>
      <c r="AE12" s="27"/>
      <c r="AF12" s="27"/>
      <c r="AG12" s="27"/>
      <c r="AH12" s="27"/>
      <c r="AI12" s="27"/>
    </row>
    <row r="13" spans="1:35" x14ac:dyDescent="0.3">
      <c r="A13" s="36"/>
      <c r="B13" s="17">
        <f t="shared" si="3"/>
        <v>42818</v>
      </c>
      <c r="C13" s="17">
        <f t="shared" si="4"/>
        <v>42818</v>
      </c>
      <c r="D13" s="65"/>
      <c r="E13" s="32">
        <v>12</v>
      </c>
      <c r="F13" s="20">
        <v>42818</v>
      </c>
      <c r="G13" s="21">
        <v>42818</v>
      </c>
      <c r="H13" s="21">
        <v>42818</v>
      </c>
      <c r="I13" s="62" t="str">
        <f t="shared" si="9"/>
        <v/>
      </c>
      <c r="J13" s="22" t="str">
        <f t="shared" si="5"/>
        <v/>
      </c>
      <c r="K13" s="23"/>
      <c r="L13" s="24">
        <f t="shared" si="1"/>
        <v>12</v>
      </c>
      <c r="M13" s="24">
        <f t="shared" si="2"/>
        <v>0</v>
      </c>
      <c r="N13" s="18">
        <v>12</v>
      </c>
      <c r="O13" s="18" t="s">
        <v>32</v>
      </c>
      <c r="P13" s="18" t="s">
        <v>61</v>
      </c>
      <c r="Q13" s="24"/>
      <c r="R13" s="63">
        <f t="shared" si="6"/>
        <v>44246</v>
      </c>
      <c r="S13" s="38" t="s">
        <v>123</v>
      </c>
      <c r="T13" s="39" t="s">
        <v>1</v>
      </c>
      <c r="U13" s="39">
        <v>45023</v>
      </c>
      <c r="V13" s="39">
        <f>EOMONTH(V12,0)+19</f>
        <v>44246</v>
      </c>
      <c r="W13" s="39">
        <v>44249</v>
      </c>
      <c r="X13" s="40" t="s">
        <v>1</v>
      </c>
      <c r="Y13" s="41" t="s">
        <v>126</v>
      </c>
      <c r="Z13" s="42" t="s">
        <v>149</v>
      </c>
      <c r="AA13" s="42" t="s">
        <v>150</v>
      </c>
      <c r="AB13" s="27"/>
      <c r="AC13" s="27"/>
      <c r="AD13" s="27"/>
      <c r="AE13" s="27"/>
      <c r="AF13" s="27"/>
      <c r="AG13" s="27"/>
      <c r="AH13" s="27"/>
      <c r="AI13" s="27"/>
    </row>
    <row r="14" spans="1:35" x14ac:dyDescent="0.3">
      <c r="A14" s="36"/>
      <c r="B14" s="17">
        <f t="shared" si="3"/>
        <v>42821</v>
      </c>
      <c r="C14" s="17">
        <f t="shared" si="4"/>
        <v>42821</v>
      </c>
      <c r="D14" s="65"/>
      <c r="E14" s="32">
        <f>1+E13</f>
        <v>13</v>
      </c>
      <c r="F14" s="20">
        <f t="shared" si="7"/>
        <v>42821</v>
      </c>
      <c r="G14" s="21">
        <f t="shared" si="8"/>
        <v>42821</v>
      </c>
      <c r="H14" s="21">
        <v>42821</v>
      </c>
      <c r="I14" s="62" t="str">
        <f t="shared" si="9"/>
        <v/>
      </c>
      <c r="J14" s="22" t="str">
        <f t="shared" si="5"/>
        <v/>
      </c>
      <c r="K14" s="23"/>
      <c r="L14" s="24">
        <f t="shared" si="1"/>
        <v>13</v>
      </c>
      <c r="M14" s="24">
        <f t="shared" si="2"/>
        <v>0</v>
      </c>
      <c r="N14" s="18">
        <v>13</v>
      </c>
      <c r="O14" s="18" t="s">
        <v>33</v>
      </c>
      <c r="P14" s="18" t="s">
        <v>62</v>
      </c>
      <c r="Q14" s="24"/>
      <c r="R14" s="63">
        <f t="shared" si="6"/>
        <v>44274</v>
      </c>
      <c r="S14" s="38" t="s">
        <v>124</v>
      </c>
      <c r="T14" s="39" t="s">
        <v>1</v>
      </c>
      <c r="U14" s="39">
        <v>45026</v>
      </c>
      <c r="V14" s="39">
        <f>EOMONTH(V13,0)+19</f>
        <v>44274</v>
      </c>
      <c r="W14" s="39">
        <v>44249</v>
      </c>
      <c r="X14" s="40" t="s">
        <v>1</v>
      </c>
      <c r="Y14" s="41" t="s">
        <v>129</v>
      </c>
      <c r="Z14" s="42" t="s">
        <v>151</v>
      </c>
      <c r="AA14" s="42" t="s">
        <v>152</v>
      </c>
      <c r="AB14" s="27"/>
      <c r="AC14" s="27"/>
      <c r="AD14" s="27"/>
      <c r="AE14" s="27"/>
      <c r="AF14" s="27"/>
      <c r="AG14" s="27"/>
      <c r="AH14" s="27"/>
      <c r="AI14" s="27"/>
    </row>
    <row r="15" spans="1:35" x14ac:dyDescent="0.3">
      <c r="A15" s="36"/>
      <c r="B15" s="17">
        <f t="shared" si="3"/>
        <v>42822</v>
      </c>
      <c r="C15" s="17">
        <f t="shared" si="4"/>
        <v>42822</v>
      </c>
      <c r="D15" s="65"/>
      <c r="E15" s="32">
        <f>1+E14</f>
        <v>14</v>
      </c>
      <c r="F15" s="20">
        <f t="shared" si="7"/>
        <v>42822</v>
      </c>
      <c r="G15" s="21">
        <f t="shared" si="8"/>
        <v>42822</v>
      </c>
      <c r="H15" s="21">
        <v>42822</v>
      </c>
      <c r="I15" s="62" t="str">
        <f t="shared" si="9"/>
        <v/>
      </c>
      <c r="J15" s="22" t="str">
        <f t="shared" si="5"/>
        <v/>
      </c>
      <c r="K15" s="23"/>
      <c r="L15" s="24">
        <f t="shared" si="1"/>
        <v>14</v>
      </c>
      <c r="M15" s="24">
        <f t="shared" si="2"/>
        <v>0</v>
      </c>
      <c r="N15" s="18">
        <v>14</v>
      </c>
      <c r="O15" s="44" t="s">
        <v>34</v>
      </c>
      <c r="P15" s="18" t="s">
        <v>63</v>
      </c>
      <c r="Q15" s="24"/>
      <c r="R15" s="63">
        <f t="shared" si="6"/>
        <v>44305</v>
      </c>
      <c r="S15" s="38" t="s">
        <v>125</v>
      </c>
      <c r="T15" s="39" t="s">
        <v>1</v>
      </c>
      <c r="U15" s="39" t="s">
        <v>1</v>
      </c>
      <c r="V15" s="39">
        <v>44305</v>
      </c>
      <c r="W15" s="39">
        <v>44277</v>
      </c>
      <c r="X15" s="40" t="s">
        <v>1</v>
      </c>
      <c r="Y15" s="41" t="s">
        <v>1</v>
      </c>
      <c r="Z15" s="42" t="s">
        <v>153</v>
      </c>
      <c r="AA15" s="42" t="s">
        <v>154</v>
      </c>
      <c r="AB15" s="27"/>
      <c r="AC15" s="27"/>
      <c r="AD15" s="27"/>
      <c r="AE15" s="27"/>
      <c r="AF15" s="27"/>
      <c r="AG15" s="27"/>
      <c r="AH15" s="27"/>
      <c r="AI15" s="27"/>
    </row>
    <row r="16" spans="1:35" x14ac:dyDescent="0.3">
      <c r="A16" s="36"/>
      <c r="B16" s="17">
        <f t="shared" si="3"/>
        <v>42823</v>
      </c>
      <c r="C16" s="17">
        <f t="shared" si="4"/>
        <v>42823</v>
      </c>
      <c r="D16" s="65"/>
      <c r="E16" s="32">
        <f>1+E15</f>
        <v>15</v>
      </c>
      <c r="F16" s="20">
        <f t="shared" si="7"/>
        <v>42823</v>
      </c>
      <c r="G16" s="21">
        <f t="shared" si="8"/>
        <v>42823</v>
      </c>
      <c r="H16" s="21">
        <v>42823</v>
      </c>
      <c r="I16" s="62" t="str">
        <f t="shared" si="9"/>
        <v/>
      </c>
      <c r="J16" s="22" t="str">
        <f t="shared" si="5"/>
        <v/>
      </c>
      <c r="K16" s="23"/>
      <c r="L16" s="24">
        <f t="shared" si="1"/>
        <v>15</v>
      </c>
      <c r="M16" s="24">
        <f t="shared" si="2"/>
        <v>0</v>
      </c>
      <c r="N16" s="18">
        <v>15</v>
      </c>
      <c r="O16" s="44" t="s">
        <v>35</v>
      </c>
      <c r="P16" s="18" t="s">
        <v>64</v>
      </c>
      <c r="Q16" s="24"/>
      <c r="R16" s="24"/>
      <c r="U16" s="37"/>
      <c r="V16" s="37"/>
      <c r="W16" s="37"/>
      <c r="Y16" s="27"/>
      <c r="Z16" s="27"/>
      <c r="AA16" s="27"/>
      <c r="AB16" s="27"/>
      <c r="AC16" s="27"/>
      <c r="AD16" s="27"/>
      <c r="AE16" s="27"/>
      <c r="AF16" s="27"/>
      <c r="AG16" s="27"/>
      <c r="AH16" s="27"/>
      <c r="AI16" s="27"/>
    </row>
    <row r="17" spans="1:35" x14ac:dyDescent="0.3">
      <c r="A17" s="36"/>
      <c r="B17" s="17">
        <f t="shared" si="3"/>
        <v>42824</v>
      </c>
      <c r="C17" s="17">
        <f t="shared" si="4"/>
        <v>42824</v>
      </c>
      <c r="D17" s="65"/>
      <c r="E17" s="32">
        <f>1+E16</f>
        <v>16</v>
      </c>
      <c r="F17" s="20">
        <f t="shared" si="7"/>
        <v>42824</v>
      </c>
      <c r="G17" s="21">
        <f t="shared" si="8"/>
        <v>42824</v>
      </c>
      <c r="H17" s="21">
        <v>42824</v>
      </c>
      <c r="I17" s="62" t="str">
        <f t="shared" si="9"/>
        <v/>
      </c>
      <c r="J17" s="22" t="str">
        <f t="shared" si="5"/>
        <v/>
      </c>
      <c r="K17" s="23"/>
      <c r="L17" s="24">
        <f t="shared" si="1"/>
        <v>16</v>
      </c>
      <c r="M17" s="24">
        <f t="shared" si="2"/>
        <v>0</v>
      </c>
      <c r="N17" s="18">
        <v>16</v>
      </c>
      <c r="O17" s="18" t="s">
        <v>36</v>
      </c>
      <c r="P17" s="18" t="s">
        <v>65</v>
      </c>
      <c r="Q17" s="24"/>
      <c r="R17" s="24"/>
      <c r="T17" s="45">
        <v>1</v>
      </c>
      <c r="U17" s="37"/>
      <c r="V17" s="37"/>
      <c r="W17" s="37"/>
      <c r="Z17" s="46" t="s">
        <v>160</v>
      </c>
      <c r="AA17" s="27"/>
      <c r="AB17" s="27"/>
      <c r="AC17" s="27"/>
      <c r="AD17" s="27"/>
      <c r="AE17" s="27"/>
      <c r="AF17" s="27"/>
      <c r="AG17" s="27"/>
      <c r="AH17" s="27"/>
      <c r="AI17" s="27"/>
    </row>
    <row r="18" spans="1:35" ht="15" customHeight="1" thickBot="1" x14ac:dyDescent="0.35">
      <c r="B18" s="17">
        <f t="shared" si="3"/>
        <v>42825</v>
      </c>
      <c r="C18" s="17">
        <f t="shared" si="4"/>
        <v>42825</v>
      </c>
      <c r="D18" s="65"/>
      <c r="E18" s="32">
        <v>17</v>
      </c>
      <c r="F18" s="20">
        <v>42825</v>
      </c>
      <c r="G18" s="21">
        <v>42825</v>
      </c>
      <c r="H18" s="21">
        <v>42825</v>
      </c>
      <c r="I18" s="62" t="str">
        <f t="shared" si="9"/>
        <v/>
      </c>
      <c r="J18" s="22" t="str">
        <f t="shared" si="5"/>
        <v/>
      </c>
      <c r="K18" s="23"/>
      <c r="L18" s="24">
        <f t="shared" si="1"/>
        <v>17</v>
      </c>
      <c r="M18" s="24">
        <f t="shared" si="2"/>
        <v>0</v>
      </c>
      <c r="N18" s="18">
        <v>17</v>
      </c>
      <c r="O18" s="18" t="s">
        <v>37</v>
      </c>
      <c r="P18" s="18" t="s">
        <v>66</v>
      </c>
      <c r="Q18" s="24"/>
      <c r="R18" s="24"/>
      <c r="T18" s="45">
        <v>3</v>
      </c>
      <c r="U18" s="37"/>
      <c r="V18" s="37"/>
      <c r="W18" s="37"/>
      <c r="Z18" s="47" t="s">
        <v>88</v>
      </c>
      <c r="AA18" s="27"/>
      <c r="AB18" s="27"/>
      <c r="AC18" s="27"/>
      <c r="AD18" s="27"/>
      <c r="AE18" s="27"/>
      <c r="AF18" s="27"/>
      <c r="AG18" s="27"/>
      <c r="AH18" s="27"/>
      <c r="AI18" s="27"/>
    </row>
    <row r="19" spans="1:35" x14ac:dyDescent="0.3">
      <c r="A19" s="117" t="s">
        <v>155</v>
      </c>
      <c r="B19" s="17">
        <f t="shared" si="3"/>
        <v>42825</v>
      </c>
      <c r="C19" s="17">
        <f t="shared" si="4"/>
        <v>42825</v>
      </c>
      <c r="D19" s="18" t="s">
        <v>20</v>
      </c>
      <c r="E19" s="32">
        <v>17</v>
      </c>
      <c r="F19" s="20">
        <v>42825</v>
      </c>
      <c r="G19" s="21">
        <v>42825</v>
      </c>
      <c r="H19" s="21">
        <v>42825</v>
      </c>
      <c r="I19" s="62" t="str">
        <f t="shared" si="9"/>
        <v/>
      </c>
      <c r="J19" s="22" t="str">
        <f t="shared" si="5"/>
        <v/>
      </c>
      <c r="K19" s="23"/>
      <c r="L19" s="24">
        <f t="shared" si="1"/>
        <v>17</v>
      </c>
      <c r="M19" s="24">
        <f t="shared" si="2"/>
        <v>0</v>
      </c>
      <c r="N19" s="18">
        <v>18</v>
      </c>
      <c r="O19" s="18" t="s">
        <v>38</v>
      </c>
      <c r="P19" s="18" t="s">
        <v>67</v>
      </c>
      <c r="Q19" s="24"/>
      <c r="R19" s="24"/>
      <c r="T19" s="45">
        <v>7</v>
      </c>
      <c r="U19" s="37"/>
      <c r="V19" s="37"/>
      <c r="W19" s="37"/>
      <c r="Z19" s="48" t="s">
        <v>101</v>
      </c>
      <c r="AC19" s="27"/>
      <c r="AD19" s="27"/>
      <c r="AE19" s="27"/>
      <c r="AF19" s="27"/>
      <c r="AG19" s="27"/>
      <c r="AH19" s="27"/>
      <c r="AI19" s="27"/>
    </row>
    <row r="20" spans="1:35" x14ac:dyDescent="0.3">
      <c r="A20" s="118"/>
      <c r="B20" s="17">
        <f t="shared" si="3"/>
        <v>42825</v>
      </c>
      <c r="C20" s="17">
        <f t="shared" si="4"/>
        <v>42825</v>
      </c>
      <c r="D20" s="18" t="s">
        <v>22</v>
      </c>
      <c r="E20" s="32">
        <v>17</v>
      </c>
      <c r="F20" s="20">
        <v>42825</v>
      </c>
      <c r="G20" s="21">
        <v>42825</v>
      </c>
      <c r="H20" s="21">
        <v>42825</v>
      </c>
      <c r="I20" s="62" t="str">
        <f t="shared" si="9"/>
        <v/>
      </c>
      <c r="J20" s="22" t="str">
        <f t="shared" si="5"/>
        <v/>
      </c>
      <c r="K20" s="23"/>
      <c r="L20" s="24">
        <f t="shared" si="1"/>
        <v>17</v>
      </c>
      <c r="M20" s="24">
        <f t="shared" si="2"/>
        <v>0</v>
      </c>
      <c r="N20" s="18">
        <v>19</v>
      </c>
      <c r="O20" s="18" t="s">
        <v>39</v>
      </c>
      <c r="P20" s="18" t="s">
        <v>68</v>
      </c>
      <c r="Q20" s="24"/>
      <c r="R20" s="24"/>
      <c r="U20" s="37"/>
      <c r="V20" s="37"/>
      <c r="W20" s="37"/>
      <c r="Z20" s="48" t="s">
        <v>100</v>
      </c>
      <c r="AC20" s="27"/>
      <c r="AD20" s="27"/>
      <c r="AE20" s="27"/>
      <c r="AF20" s="27"/>
      <c r="AG20" s="27"/>
      <c r="AH20" s="27"/>
      <c r="AI20" s="27"/>
    </row>
    <row r="21" spans="1:35" x14ac:dyDescent="0.3">
      <c r="A21" s="118"/>
      <c r="B21" s="17">
        <f t="shared" si="3"/>
        <v>42828</v>
      </c>
      <c r="C21" s="17">
        <f t="shared" si="4"/>
        <v>42828</v>
      </c>
      <c r="D21" s="18" t="s">
        <v>23</v>
      </c>
      <c r="E21" s="32">
        <f>1+E20</f>
        <v>18</v>
      </c>
      <c r="F21" s="20">
        <f t="shared" si="7"/>
        <v>42828</v>
      </c>
      <c r="G21" s="21">
        <f t="shared" si="8"/>
        <v>42828</v>
      </c>
      <c r="H21" s="21">
        <v>42828</v>
      </c>
      <c r="I21" s="62" t="str">
        <f t="shared" si="9"/>
        <v/>
      </c>
      <c r="J21" s="22" t="str">
        <f t="shared" si="5"/>
        <v/>
      </c>
      <c r="K21" s="23"/>
      <c r="L21" s="24">
        <f t="shared" si="1"/>
        <v>18</v>
      </c>
      <c r="M21" s="24">
        <f t="shared" si="2"/>
        <v>0</v>
      </c>
      <c r="N21" s="18">
        <v>20</v>
      </c>
      <c r="O21" s="18" t="s">
        <v>40</v>
      </c>
      <c r="P21" s="18" t="s">
        <v>69</v>
      </c>
      <c r="Q21" s="24"/>
      <c r="R21" s="24"/>
      <c r="U21" s="37"/>
      <c r="V21" s="37"/>
      <c r="W21" s="37"/>
      <c r="AC21" s="27"/>
      <c r="AD21" s="27"/>
      <c r="AE21" s="27"/>
      <c r="AF21" s="27"/>
      <c r="AG21" s="27"/>
      <c r="AH21" s="27"/>
      <c r="AI21" s="27"/>
    </row>
    <row r="22" spans="1:35" x14ac:dyDescent="0.3">
      <c r="A22" s="118"/>
      <c r="B22" s="17">
        <f t="shared" si="3"/>
        <v>42829</v>
      </c>
      <c r="C22" s="17">
        <f t="shared" si="4"/>
        <v>42829</v>
      </c>
      <c r="D22" s="18" t="s">
        <v>24</v>
      </c>
      <c r="E22" s="32">
        <f>1+E21</f>
        <v>19</v>
      </c>
      <c r="F22" s="20">
        <f t="shared" si="7"/>
        <v>42829</v>
      </c>
      <c r="G22" s="21">
        <f t="shared" si="8"/>
        <v>42829</v>
      </c>
      <c r="H22" s="21">
        <v>42829</v>
      </c>
      <c r="I22" s="62" t="str">
        <f t="shared" si="9"/>
        <v/>
      </c>
      <c r="J22" s="22" t="str">
        <f t="shared" si="5"/>
        <v/>
      </c>
      <c r="K22" s="23"/>
      <c r="L22" s="24">
        <f t="shared" si="1"/>
        <v>19</v>
      </c>
      <c r="M22" s="24">
        <f t="shared" si="2"/>
        <v>0</v>
      </c>
      <c r="N22" s="18">
        <v>21</v>
      </c>
      <c r="O22" s="44" t="s">
        <v>178</v>
      </c>
      <c r="P22" s="18" t="s">
        <v>70</v>
      </c>
      <c r="Q22" s="24"/>
      <c r="R22" s="24"/>
      <c r="AC22" s="27"/>
      <c r="AD22" s="27"/>
      <c r="AE22" s="27"/>
      <c r="AF22" s="27"/>
      <c r="AG22" s="27"/>
      <c r="AH22" s="27"/>
      <c r="AI22" s="27"/>
    </row>
    <row r="23" spans="1:35" x14ac:dyDescent="0.3">
      <c r="A23" s="118"/>
      <c r="B23" s="17">
        <f t="shared" si="3"/>
        <v>42830</v>
      </c>
      <c r="C23" s="17">
        <f t="shared" si="4"/>
        <v>42830</v>
      </c>
      <c r="D23" s="18" t="s">
        <v>25</v>
      </c>
      <c r="E23" s="32">
        <f>1+E22</f>
        <v>20</v>
      </c>
      <c r="F23" s="20">
        <f t="shared" si="7"/>
        <v>42830</v>
      </c>
      <c r="G23" s="21">
        <f t="shared" si="8"/>
        <v>42830</v>
      </c>
      <c r="H23" s="21">
        <v>42830</v>
      </c>
      <c r="I23" s="62" t="str">
        <f t="shared" si="9"/>
        <v/>
      </c>
      <c r="J23" s="22" t="str">
        <f t="shared" si="5"/>
        <v/>
      </c>
      <c r="K23" s="23"/>
      <c r="L23" s="24">
        <f t="shared" si="1"/>
        <v>20</v>
      </c>
      <c r="M23" s="24">
        <f t="shared" si="2"/>
        <v>0</v>
      </c>
      <c r="N23" s="18">
        <v>22</v>
      </c>
      <c r="O23" s="44" t="s">
        <v>41</v>
      </c>
      <c r="P23" s="18" t="s">
        <v>71</v>
      </c>
      <c r="Q23" s="24"/>
      <c r="R23" s="24"/>
      <c r="S23" s="38">
        <v>1</v>
      </c>
      <c r="T23" s="49">
        <f t="shared" ref="T23:T34" si="10">+T4</f>
        <v>43938</v>
      </c>
      <c r="V23" s="49">
        <f t="shared" ref="V23:W34" si="11">+V4</f>
        <v>43970</v>
      </c>
      <c r="W23" s="49">
        <f t="shared" si="11"/>
        <v>43973</v>
      </c>
      <c r="X23" s="27">
        <f>WEEKDAY(W23)</f>
        <v>6</v>
      </c>
    </row>
    <row r="24" spans="1:35" x14ac:dyDescent="0.3">
      <c r="A24" s="118"/>
      <c r="B24" s="17">
        <f t="shared" si="3"/>
        <v>42831</v>
      </c>
      <c r="C24" s="17">
        <f t="shared" si="4"/>
        <v>42831</v>
      </c>
      <c r="D24" s="18" t="s">
        <v>26</v>
      </c>
      <c r="E24" s="32">
        <f>1+E23</f>
        <v>21</v>
      </c>
      <c r="F24" s="20">
        <f t="shared" si="7"/>
        <v>42831</v>
      </c>
      <c r="G24" s="21">
        <f t="shared" si="8"/>
        <v>42831</v>
      </c>
      <c r="H24" s="21">
        <v>42831</v>
      </c>
      <c r="I24" s="62" t="str">
        <f t="shared" si="9"/>
        <v/>
      </c>
      <c r="J24" s="22" t="str">
        <f t="shared" si="5"/>
        <v/>
      </c>
      <c r="K24" s="23"/>
      <c r="L24" s="24">
        <f t="shared" si="1"/>
        <v>21</v>
      </c>
      <c r="M24" s="24">
        <f t="shared" si="2"/>
        <v>0</v>
      </c>
      <c r="N24" s="18">
        <v>23</v>
      </c>
      <c r="O24" s="18" t="s">
        <v>42</v>
      </c>
      <c r="P24" s="18" t="s">
        <v>72</v>
      </c>
      <c r="Q24" s="24"/>
      <c r="R24" s="24"/>
      <c r="S24" s="38">
        <v>2</v>
      </c>
      <c r="T24" s="49">
        <f t="shared" si="10"/>
        <v>43938</v>
      </c>
      <c r="U24" s="37"/>
      <c r="V24" s="49">
        <f t="shared" si="11"/>
        <v>44001</v>
      </c>
      <c r="W24" s="49">
        <f t="shared" si="11"/>
        <v>44004</v>
      </c>
      <c r="X24" s="41">
        <f t="shared" ref="X24:X34" si="12">WEEKDAY(W24)</f>
        <v>2</v>
      </c>
    </row>
    <row r="25" spans="1:35" x14ac:dyDescent="0.3">
      <c r="A25" s="118"/>
      <c r="B25" s="17">
        <f t="shared" si="3"/>
        <v>42832</v>
      </c>
      <c r="C25" s="17">
        <f t="shared" si="4"/>
        <v>42832</v>
      </c>
      <c r="D25" s="44" t="s">
        <v>27</v>
      </c>
      <c r="E25" s="32">
        <v>22</v>
      </c>
      <c r="F25" s="20">
        <v>42832</v>
      </c>
      <c r="G25" s="21">
        <v>42832</v>
      </c>
      <c r="H25" s="21">
        <v>42832</v>
      </c>
      <c r="I25" s="62" t="str">
        <f t="shared" si="9"/>
        <v/>
      </c>
      <c r="J25" s="22" t="str">
        <f t="shared" si="5"/>
        <v/>
      </c>
      <c r="K25" s="23"/>
      <c r="L25" s="24">
        <f t="shared" si="1"/>
        <v>22</v>
      </c>
      <c r="M25" s="24">
        <f t="shared" si="2"/>
        <v>0</v>
      </c>
      <c r="N25" s="18">
        <v>24</v>
      </c>
      <c r="O25" s="18" t="s">
        <v>43</v>
      </c>
      <c r="P25" s="18" t="s">
        <v>73</v>
      </c>
      <c r="Q25" s="24"/>
      <c r="R25" s="24"/>
      <c r="S25" s="38">
        <v>3</v>
      </c>
      <c r="T25" s="49">
        <f t="shared" si="10"/>
        <v>43980</v>
      </c>
      <c r="U25" s="37"/>
      <c r="V25" s="49">
        <f t="shared" si="11"/>
        <v>44029</v>
      </c>
      <c r="W25" s="49">
        <f t="shared" si="11"/>
        <v>44034</v>
      </c>
      <c r="X25" s="27">
        <f t="shared" si="12"/>
        <v>4</v>
      </c>
    </row>
    <row r="26" spans="1:35" x14ac:dyDescent="0.3">
      <c r="A26" s="118"/>
      <c r="B26" s="17">
        <f t="shared" si="3"/>
        <v>42832</v>
      </c>
      <c r="C26" s="17">
        <f t="shared" si="4"/>
        <v>42832</v>
      </c>
      <c r="D26" s="44" t="s">
        <v>28</v>
      </c>
      <c r="E26" s="32">
        <v>22</v>
      </c>
      <c r="F26" s="20">
        <v>42832</v>
      </c>
      <c r="G26" s="21">
        <v>42832</v>
      </c>
      <c r="H26" s="21">
        <v>42832</v>
      </c>
      <c r="I26" s="62" t="str">
        <f t="shared" si="9"/>
        <v/>
      </c>
      <c r="J26" s="22" t="str">
        <f t="shared" si="5"/>
        <v/>
      </c>
      <c r="K26" s="23"/>
      <c r="L26" s="24">
        <f t="shared" si="1"/>
        <v>22</v>
      </c>
      <c r="M26" s="24">
        <f t="shared" si="2"/>
        <v>0</v>
      </c>
      <c r="N26" s="18">
        <v>25</v>
      </c>
      <c r="O26" s="18" t="s">
        <v>44</v>
      </c>
      <c r="P26" s="18" t="s">
        <v>74</v>
      </c>
      <c r="Q26" s="24"/>
      <c r="R26" s="24"/>
      <c r="S26" s="38">
        <v>4</v>
      </c>
      <c r="T26" s="49">
        <f t="shared" si="10"/>
        <v>44015</v>
      </c>
      <c r="U26" s="37"/>
      <c r="V26" s="49">
        <f t="shared" si="11"/>
        <v>44062</v>
      </c>
      <c r="W26" s="49">
        <f t="shared" si="11"/>
        <v>44064</v>
      </c>
      <c r="X26" s="27">
        <f t="shared" si="12"/>
        <v>6</v>
      </c>
    </row>
    <row r="27" spans="1:35" x14ac:dyDescent="0.3">
      <c r="A27" s="118"/>
      <c r="B27" s="17">
        <f t="shared" si="3"/>
        <v>42832</v>
      </c>
      <c r="C27" s="17">
        <f t="shared" si="4"/>
        <v>42832</v>
      </c>
      <c r="D27" s="18" t="s">
        <v>29</v>
      </c>
      <c r="E27" s="32">
        <v>22</v>
      </c>
      <c r="F27" s="20">
        <v>42832</v>
      </c>
      <c r="G27" s="21">
        <v>42832</v>
      </c>
      <c r="H27" s="21">
        <v>42832</v>
      </c>
      <c r="I27" s="62" t="str">
        <f t="shared" si="9"/>
        <v/>
      </c>
      <c r="J27" s="22" t="str">
        <f t="shared" si="5"/>
        <v/>
      </c>
      <c r="K27" s="23"/>
      <c r="L27" s="24">
        <f t="shared" si="1"/>
        <v>22</v>
      </c>
      <c r="M27" s="24">
        <f t="shared" si="2"/>
        <v>0</v>
      </c>
      <c r="N27" s="18">
        <v>26</v>
      </c>
      <c r="O27" s="18" t="s">
        <v>45</v>
      </c>
      <c r="P27" s="18" t="s">
        <v>75</v>
      </c>
      <c r="Q27" s="24"/>
      <c r="R27" s="24"/>
      <c r="S27" s="38">
        <v>5</v>
      </c>
      <c r="T27" s="49">
        <f t="shared" si="10"/>
        <v>44015</v>
      </c>
      <c r="U27" s="37"/>
      <c r="V27" s="49">
        <f t="shared" si="11"/>
        <v>44092</v>
      </c>
      <c r="W27" s="49">
        <f t="shared" si="11"/>
        <v>44096</v>
      </c>
      <c r="X27" s="27">
        <f t="shared" si="12"/>
        <v>3</v>
      </c>
      <c r="Y27" s="37"/>
    </row>
    <row r="28" spans="1:35" x14ac:dyDescent="0.3">
      <c r="A28" s="118"/>
      <c r="B28" s="17">
        <f t="shared" si="3"/>
        <v>42835</v>
      </c>
      <c r="C28" s="17">
        <f t="shared" si="4"/>
        <v>42835</v>
      </c>
      <c r="D28" s="18" t="s">
        <v>30</v>
      </c>
      <c r="E28" s="32">
        <f>1+E27</f>
        <v>23</v>
      </c>
      <c r="F28" s="20">
        <f t="shared" si="7"/>
        <v>42835</v>
      </c>
      <c r="G28" s="21">
        <f t="shared" si="8"/>
        <v>42835</v>
      </c>
      <c r="H28" s="21">
        <v>42835</v>
      </c>
      <c r="I28" s="62" t="str">
        <f t="shared" si="9"/>
        <v/>
      </c>
      <c r="J28" s="22" t="str">
        <f t="shared" si="5"/>
        <v/>
      </c>
      <c r="K28" s="23"/>
      <c r="L28" s="24">
        <f t="shared" si="1"/>
        <v>23</v>
      </c>
      <c r="M28" s="24">
        <f t="shared" si="2"/>
        <v>0</v>
      </c>
      <c r="N28" s="18">
        <v>27</v>
      </c>
      <c r="O28" s="18" t="s">
        <v>46</v>
      </c>
      <c r="P28" s="18" t="s">
        <v>76</v>
      </c>
      <c r="Q28" s="24"/>
      <c r="R28" s="24"/>
      <c r="S28" s="38">
        <v>6</v>
      </c>
      <c r="T28" s="49">
        <f t="shared" si="10"/>
        <v>44029</v>
      </c>
      <c r="U28" s="37"/>
      <c r="V28" s="49">
        <f t="shared" si="11"/>
        <v>44123</v>
      </c>
      <c r="W28" s="49">
        <f t="shared" si="11"/>
        <v>44126</v>
      </c>
      <c r="X28" s="27">
        <f t="shared" si="12"/>
        <v>5</v>
      </c>
      <c r="Y28" s="37"/>
    </row>
    <row r="29" spans="1:35" x14ac:dyDescent="0.3">
      <c r="A29" s="118"/>
      <c r="B29" s="17">
        <f t="shared" si="3"/>
        <v>42836</v>
      </c>
      <c r="C29" s="17">
        <f t="shared" si="4"/>
        <v>42836</v>
      </c>
      <c r="D29" s="18" t="s">
        <v>31</v>
      </c>
      <c r="E29" s="32">
        <f>1+E28</f>
        <v>24</v>
      </c>
      <c r="F29" s="20">
        <f t="shared" si="7"/>
        <v>42836</v>
      </c>
      <c r="G29" s="21">
        <f t="shared" si="8"/>
        <v>42836</v>
      </c>
      <c r="H29" s="21">
        <v>42836</v>
      </c>
      <c r="I29" s="62" t="str">
        <f t="shared" si="9"/>
        <v/>
      </c>
      <c r="J29" s="22" t="str">
        <f t="shared" si="5"/>
        <v/>
      </c>
      <c r="K29" s="23"/>
      <c r="L29" s="24">
        <f t="shared" si="1"/>
        <v>24</v>
      </c>
      <c r="M29" s="24">
        <f t="shared" si="2"/>
        <v>0</v>
      </c>
      <c r="N29" s="18">
        <v>28</v>
      </c>
      <c r="O29" s="44" t="s">
        <v>47</v>
      </c>
      <c r="P29" s="18" t="s">
        <v>77</v>
      </c>
      <c r="Q29" s="24"/>
      <c r="R29" s="24"/>
      <c r="S29" s="38">
        <v>7</v>
      </c>
      <c r="T29" s="49">
        <f t="shared" si="10"/>
        <v>44305</v>
      </c>
      <c r="U29" s="37"/>
      <c r="V29" s="49">
        <f t="shared" si="11"/>
        <v>44154</v>
      </c>
      <c r="W29" s="49">
        <f t="shared" si="11"/>
        <v>44155</v>
      </c>
      <c r="X29" s="41">
        <f t="shared" si="12"/>
        <v>6</v>
      </c>
      <c r="Y29" s="37"/>
    </row>
    <row r="30" spans="1:35" x14ac:dyDescent="0.3">
      <c r="A30" s="118"/>
      <c r="B30" s="17">
        <f t="shared" si="3"/>
        <v>42837</v>
      </c>
      <c r="C30" s="17">
        <f t="shared" si="4"/>
        <v>42837</v>
      </c>
      <c r="D30" s="18" t="s">
        <v>32</v>
      </c>
      <c r="E30" s="32">
        <f>1+E29</f>
        <v>25</v>
      </c>
      <c r="F30" s="20">
        <f t="shared" si="7"/>
        <v>42837</v>
      </c>
      <c r="G30" s="21">
        <f t="shared" si="8"/>
        <v>42837</v>
      </c>
      <c r="H30" s="21">
        <v>42837</v>
      </c>
      <c r="I30" s="62" t="str">
        <f t="shared" si="9"/>
        <v/>
      </c>
      <c r="J30" s="22" t="str">
        <f t="shared" si="5"/>
        <v/>
      </c>
      <c r="K30" s="23"/>
      <c r="L30" s="24">
        <f t="shared" si="1"/>
        <v>25</v>
      </c>
      <c r="M30" s="24">
        <f t="shared" si="2"/>
        <v>0</v>
      </c>
      <c r="N30" s="18">
        <v>29</v>
      </c>
      <c r="O30" s="44" t="s">
        <v>48</v>
      </c>
      <c r="P30" s="18" t="s">
        <v>78</v>
      </c>
      <c r="Q30" s="24"/>
      <c r="R30" s="24"/>
      <c r="S30" s="38">
        <v>8</v>
      </c>
      <c r="T30" s="49" t="str">
        <f t="shared" si="10"/>
        <v xml:space="preserve"> </v>
      </c>
      <c r="U30" s="37"/>
      <c r="V30" s="49">
        <f t="shared" si="11"/>
        <v>44183</v>
      </c>
      <c r="W30" s="49">
        <f t="shared" si="11"/>
        <v>44187</v>
      </c>
      <c r="X30" s="27">
        <f t="shared" si="12"/>
        <v>3</v>
      </c>
      <c r="Y30" s="37"/>
    </row>
    <row r="31" spans="1:35" x14ac:dyDescent="0.3">
      <c r="A31" s="118"/>
      <c r="B31" s="17">
        <f t="shared" si="3"/>
        <v>42838</v>
      </c>
      <c r="C31" s="17">
        <f t="shared" si="4"/>
        <v>42838</v>
      </c>
      <c r="D31" s="18" t="s">
        <v>33</v>
      </c>
      <c r="E31" s="32">
        <v>26</v>
      </c>
      <c r="F31" s="20">
        <v>42838</v>
      </c>
      <c r="G31" s="21">
        <v>42838</v>
      </c>
      <c r="H31" s="21">
        <v>42838</v>
      </c>
      <c r="I31" s="62" t="str">
        <f t="shared" si="9"/>
        <v/>
      </c>
      <c r="J31" s="22" t="str">
        <f t="shared" si="5"/>
        <v/>
      </c>
      <c r="K31" s="23"/>
      <c r="L31" s="24">
        <f t="shared" si="1"/>
        <v>26</v>
      </c>
      <c r="M31" s="24">
        <f t="shared" si="2"/>
        <v>0</v>
      </c>
      <c r="N31" s="18">
        <v>30</v>
      </c>
      <c r="O31" s="44" t="s">
        <v>49</v>
      </c>
      <c r="P31" s="18" t="s">
        <v>79</v>
      </c>
      <c r="Q31" s="24"/>
      <c r="R31" s="24"/>
      <c r="S31" s="38">
        <v>9</v>
      </c>
      <c r="T31" s="49" t="str">
        <f t="shared" si="10"/>
        <v xml:space="preserve"> </v>
      </c>
      <c r="U31" s="37"/>
      <c r="V31" s="49">
        <f t="shared" si="11"/>
        <v>44215</v>
      </c>
      <c r="W31" s="49">
        <f t="shared" si="11"/>
        <v>44218</v>
      </c>
      <c r="X31" s="27">
        <f t="shared" si="12"/>
        <v>6</v>
      </c>
      <c r="Y31" s="37"/>
    </row>
    <row r="32" spans="1:35" x14ac:dyDescent="0.3">
      <c r="A32" s="118"/>
      <c r="B32" s="17">
        <f t="shared" si="3"/>
        <v>42838</v>
      </c>
      <c r="C32" s="17">
        <f t="shared" si="4"/>
        <v>42838</v>
      </c>
      <c r="D32" s="44" t="s">
        <v>34</v>
      </c>
      <c r="E32" s="32">
        <v>26</v>
      </c>
      <c r="F32" s="20">
        <v>42838</v>
      </c>
      <c r="G32" s="21">
        <v>42838</v>
      </c>
      <c r="H32" s="21">
        <v>42838</v>
      </c>
      <c r="I32" s="62" t="str">
        <f t="shared" si="9"/>
        <v/>
      </c>
      <c r="J32" s="22" t="str">
        <f t="shared" si="5"/>
        <v/>
      </c>
      <c r="K32" s="23"/>
      <c r="L32" s="24">
        <f t="shared" si="1"/>
        <v>26</v>
      </c>
      <c r="M32" s="24">
        <f t="shared" si="2"/>
        <v>0</v>
      </c>
      <c r="N32" s="18">
        <v>31</v>
      </c>
      <c r="O32" s="18" t="s">
        <v>50</v>
      </c>
      <c r="P32" s="18" t="s">
        <v>80</v>
      </c>
      <c r="Q32" s="24"/>
      <c r="R32" s="24"/>
      <c r="S32" s="38">
        <v>10</v>
      </c>
      <c r="T32" s="49" t="str">
        <f t="shared" si="10"/>
        <v xml:space="preserve"> </v>
      </c>
      <c r="U32" s="37"/>
      <c r="V32" s="49">
        <f t="shared" si="11"/>
        <v>44246</v>
      </c>
      <c r="W32" s="49">
        <f t="shared" si="11"/>
        <v>44249</v>
      </c>
      <c r="X32" s="27">
        <f t="shared" si="12"/>
        <v>2</v>
      </c>
      <c r="Y32" s="37"/>
    </row>
    <row r="33" spans="1:25" x14ac:dyDescent="0.3">
      <c r="A33" s="118"/>
      <c r="B33" s="17">
        <f t="shared" si="3"/>
        <v>42838</v>
      </c>
      <c r="C33" s="17">
        <f t="shared" si="4"/>
        <v>42838</v>
      </c>
      <c r="D33" s="44" t="s">
        <v>35</v>
      </c>
      <c r="E33" s="32">
        <v>26</v>
      </c>
      <c r="F33" s="20">
        <v>42838</v>
      </c>
      <c r="G33" s="21">
        <v>42838</v>
      </c>
      <c r="H33" s="21">
        <v>42838</v>
      </c>
      <c r="I33" s="62" t="str">
        <f t="shared" si="9"/>
        <v/>
      </c>
      <c r="J33" s="22" t="str">
        <f t="shared" si="5"/>
        <v/>
      </c>
      <c r="K33" s="23"/>
      <c r="L33" s="24">
        <f t="shared" si="1"/>
        <v>26</v>
      </c>
      <c r="M33" s="24">
        <f t="shared" si="2"/>
        <v>0</v>
      </c>
      <c r="N33" s="18">
        <v>32</v>
      </c>
      <c r="O33" s="44" t="s">
        <v>103</v>
      </c>
      <c r="P33" s="18" t="s">
        <v>104</v>
      </c>
      <c r="Q33" s="24"/>
      <c r="R33" s="24"/>
      <c r="S33" s="38">
        <v>11</v>
      </c>
      <c r="T33" s="49" t="str">
        <f t="shared" si="10"/>
        <v xml:space="preserve"> </v>
      </c>
      <c r="U33" s="37"/>
      <c r="V33" s="49">
        <f t="shared" si="11"/>
        <v>44274</v>
      </c>
      <c r="W33" s="49">
        <f t="shared" si="11"/>
        <v>44249</v>
      </c>
      <c r="X33" s="27">
        <f t="shared" si="12"/>
        <v>2</v>
      </c>
      <c r="Y33" s="37"/>
    </row>
    <row r="34" spans="1:25" x14ac:dyDescent="0.3">
      <c r="A34" s="118"/>
      <c r="B34" s="17">
        <f t="shared" si="3"/>
        <v>42838</v>
      </c>
      <c r="C34" s="17">
        <f t="shared" si="4"/>
        <v>42838</v>
      </c>
      <c r="D34" s="18" t="s">
        <v>36</v>
      </c>
      <c r="E34" s="32">
        <v>26</v>
      </c>
      <c r="F34" s="20">
        <v>42838</v>
      </c>
      <c r="G34" s="21">
        <v>42838</v>
      </c>
      <c r="H34" s="21">
        <v>42838</v>
      </c>
      <c r="I34" s="62" t="str">
        <f t="shared" si="9"/>
        <v/>
      </c>
      <c r="J34" s="22" t="str">
        <f t="shared" si="5"/>
        <v/>
      </c>
      <c r="K34" s="23"/>
      <c r="L34" s="24">
        <f t="shared" si="1"/>
        <v>26</v>
      </c>
      <c r="M34" s="24">
        <f t="shared" si="2"/>
        <v>0</v>
      </c>
      <c r="N34" s="18">
        <v>33</v>
      </c>
      <c r="O34" s="18" t="s">
        <v>16</v>
      </c>
      <c r="P34" s="18" t="s">
        <v>19</v>
      </c>
      <c r="Q34" s="24"/>
      <c r="R34" s="24"/>
      <c r="S34" s="38">
        <v>12</v>
      </c>
      <c r="T34" s="49" t="str">
        <f t="shared" si="10"/>
        <v xml:space="preserve"> </v>
      </c>
      <c r="U34" s="37"/>
      <c r="V34" s="49">
        <f t="shared" si="11"/>
        <v>44305</v>
      </c>
      <c r="W34" s="49">
        <f t="shared" si="11"/>
        <v>44277</v>
      </c>
      <c r="X34" s="27">
        <f t="shared" si="12"/>
        <v>2</v>
      </c>
      <c r="Y34" s="37"/>
    </row>
    <row r="35" spans="1:25" x14ac:dyDescent="0.3">
      <c r="A35" s="118"/>
      <c r="B35" s="17">
        <f t="shared" si="3"/>
        <v>42838</v>
      </c>
      <c r="C35" s="17">
        <f t="shared" si="4"/>
        <v>42838</v>
      </c>
      <c r="D35" s="18" t="s">
        <v>37</v>
      </c>
      <c r="E35" s="32">
        <v>26</v>
      </c>
      <c r="F35" s="20">
        <v>42838</v>
      </c>
      <c r="G35" s="21">
        <v>42838</v>
      </c>
      <c r="H35" s="21">
        <v>42838</v>
      </c>
      <c r="I35" s="62" t="str">
        <f t="shared" si="9"/>
        <v/>
      </c>
      <c r="J35" s="22" t="str">
        <f t="shared" si="5"/>
        <v/>
      </c>
      <c r="K35" s="23"/>
      <c r="L35" s="24">
        <f t="shared" si="1"/>
        <v>26</v>
      </c>
      <c r="M35" s="24">
        <f t="shared" si="2"/>
        <v>0</v>
      </c>
      <c r="N35" s="18">
        <v>34</v>
      </c>
      <c r="O35" s="44" t="s">
        <v>15</v>
      </c>
      <c r="P35" s="18" t="s">
        <v>18</v>
      </c>
      <c r="Q35" s="24"/>
      <c r="R35" s="24"/>
      <c r="U35" s="37"/>
      <c r="V35" s="37"/>
      <c r="W35" s="37"/>
      <c r="X35" s="37"/>
      <c r="Y35" s="37"/>
    </row>
    <row r="36" spans="1:25" x14ac:dyDescent="0.3">
      <c r="A36" s="118"/>
      <c r="B36" s="17">
        <f t="shared" si="3"/>
        <v>42843</v>
      </c>
      <c r="C36" s="17">
        <f t="shared" si="4"/>
        <v>42843</v>
      </c>
      <c r="D36" s="18" t="s">
        <v>38</v>
      </c>
      <c r="E36" s="32">
        <f>1+E35</f>
        <v>27</v>
      </c>
      <c r="F36" s="20">
        <f t="shared" si="7"/>
        <v>42843</v>
      </c>
      <c r="G36" s="21">
        <f t="shared" si="8"/>
        <v>42843</v>
      </c>
      <c r="H36" s="21">
        <v>42843</v>
      </c>
      <c r="I36" s="62" t="str">
        <f t="shared" si="9"/>
        <v/>
      </c>
      <c r="J36" s="22" t="str">
        <f t="shared" si="5"/>
        <v/>
      </c>
      <c r="K36" s="23"/>
      <c r="L36" s="24">
        <f t="shared" si="1"/>
        <v>27</v>
      </c>
      <c r="M36" s="24">
        <f t="shared" si="2"/>
        <v>0</v>
      </c>
      <c r="N36" s="18">
        <v>35</v>
      </c>
      <c r="O36" s="44" t="s">
        <v>14</v>
      </c>
      <c r="P36" s="18" t="s">
        <v>17</v>
      </c>
      <c r="Q36" s="24"/>
      <c r="R36" s="24"/>
      <c r="U36" s="37"/>
      <c r="V36" s="37"/>
      <c r="W36" s="37"/>
      <c r="X36" s="37"/>
      <c r="Y36" s="37"/>
    </row>
    <row r="37" spans="1:25" x14ac:dyDescent="0.3">
      <c r="A37" s="118"/>
      <c r="B37" s="17">
        <f t="shared" si="3"/>
        <v>42844</v>
      </c>
      <c r="C37" s="17">
        <f t="shared" si="4"/>
        <v>42844</v>
      </c>
      <c r="D37" s="18" t="s">
        <v>39</v>
      </c>
      <c r="E37" s="32">
        <f>1+E36</f>
        <v>28</v>
      </c>
      <c r="F37" s="20">
        <f t="shared" si="7"/>
        <v>42844</v>
      </c>
      <c r="G37" s="21">
        <f t="shared" si="8"/>
        <v>42844</v>
      </c>
      <c r="H37" s="21">
        <v>42844</v>
      </c>
      <c r="I37" s="62" t="str">
        <f t="shared" si="9"/>
        <v/>
      </c>
      <c r="J37" s="22" t="str">
        <f t="shared" si="5"/>
        <v/>
      </c>
      <c r="K37" s="23"/>
      <c r="L37" s="24">
        <f t="shared" si="1"/>
        <v>28</v>
      </c>
      <c r="M37" s="24">
        <f t="shared" si="2"/>
        <v>0</v>
      </c>
      <c r="N37" s="24"/>
      <c r="P37" s="24"/>
      <c r="Q37" s="24"/>
      <c r="R37" s="24"/>
      <c r="U37" s="37"/>
      <c r="V37" s="37"/>
      <c r="W37" s="37"/>
      <c r="X37" s="37"/>
      <c r="Y37" s="37"/>
    </row>
    <row r="38" spans="1:25" x14ac:dyDescent="0.3">
      <c r="A38" s="118"/>
      <c r="B38" s="17">
        <f t="shared" si="3"/>
        <v>42845</v>
      </c>
      <c r="C38" s="17">
        <f t="shared" si="4"/>
        <v>42845</v>
      </c>
      <c r="D38" s="18" t="s">
        <v>40</v>
      </c>
      <c r="E38" s="32">
        <f>1+E37</f>
        <v>29</v>
      </c>
      <c r="F38" s="20">
        <f t="shared" si="7"/>
        <v>42845</v>
      </c>
      <c r="G38" s="21">
        <f t="shared" si="8"/>
        <v>42845</v>
      </c>
      <c r="H38" s="21">
        <v>42845</v>
      </c>
      <c r="I38" s="62" t="str">
        <f t="shared" si="9"/>
        <v/>
      </c>
      <c r="J38" s="22" t="str">
        <f t="shared" si="5"/>
        <v/>
      </c>
      <c r="K38" s="23"/>
      <c r="L38" s="24">
        <f t="shared" si="1"/>
        <v>29</v>
      </c>
      <c r="M38" s="24">
        <f t="shared" si="2"/>
        <v>0</v>
      </c>
      <c r="N38" s="24"/>
      <c r="P38" s="24"/>
      <c r="Q38" s="24"/>
      <c r="R38" s="24"/>
      <c r="U38" s="37"/>
      <c r="V38" s="37"/>
      <c r="W38" s="37"/>
      <c r="X38" s="37"/>
      <c r="Y38" s="37"/>
    </row>
    <row r="39" spans="1:25" x14ac:dyDescent="0.3">
      <c r="A39" s="118"/>
      <c r="B39" s="17">
        <f t="shared" si="3"/>
        <v>42846</v>
      </c>
      <c r="C39" s="17">
        <f t="shared" si="4"/>
        <v>42846</v>
      </c>
      <c r="D39" s="44" t="s">
        <v>178</v>
      </c>
      <c r="E39" s="32">
        <v>30</v>
      </c>
      <c r="F39" s="20">
        <v>42846</v>
      </c>
      <c r="G39" s="21">
        <v>42846</v>
      </c>
      <c r="H39" s="21">
        <v>42846</v>
      </c>
      <c r="I39" s="62" t="str">
        <f t="shared" si="9"/>
        <v/>
      </c>
      <c r="J39" s="22" t="str">
        <f t="shared" si="5"/>
        <v/>
      </c>
      <c r="K39" s="23"/>
      <c r="L39" s="24">
        <f t="shared" si="1"/>
        <v>30</v>
      </c>
      <c r="M39" s="24">
        <f t="shared" si="2"/>
        <v>0</v>
      </c>
      <c r="N39" s="24"/>
      <c r="O39" s="24"/>
      <c r="P39" s="24"/>
      <c r="Q39" s="24"/>
      <c r="R39" s="24"/>
      <c r="U39" s="37"/>
      <c r="V39" s="37"/>
      <c r="W39" s="37"/>
      <c r="X39" s="37"/>
      <c r="Y39" s="37"/>
    </row>
    <row r="40" spans="1:25" x14ac:dyDescent="0.3">
      <c r="A40" s="118"/>
      <c r="B40" s="17">
        <f t="shared" si="3"/>
        <v>42846</v>
      </c>
      <c r="C40" s="17">
        <f t="shared" si="4"/>
        <v>42846</v>
      </c>
      <c r="D40" s="44" t="s">
        <v>41</v>
      </c>
      <c r="E40" s="32">
        <v>30</v>
      </c>
      <c r="F40" s="20">
        <v>42846</v>
      </c>
      <c r="G40" s="21">
        <v>42846</v>
      </c>
      <c r="H40" s="21">
        <v>42846</v>
      </c>
      <c r="I40" s="62" t="str">
        <f t="shared" si="9"/>
        <v/>
      </c>
      <c r="J40" s="22" t="str">
        <f t="shared" si="5"/>
        <v/>
      </c>
      <c r="K40" s="23"/>
      <c r="L40" s="24">
        <f t="shared" si="1"/>
        <v>30</v>
      </c>
      <c r="M40" s="24">
        <f t="shared" si="2"/>
        <v>0</v>
      </c>
      <c r="N40" s="24"/>
      <c r="O40" s="24"/>
      <c r="P40" s="24"/>
      <c r="Q40" s="24"/>
      <c r="R40" s="24"/>
      <c r="U40" s="37"/>
      <c r="V40" s="37"/>
      <c r="W40" s="37"/>
      <c r="X40" s="37"/>
      <c r="Y40" s="37"/>
    </row>
    <row r="41" spans="1:25" x14ac:dyDescent="0.3">
      <c r="A41" s="118"/>
      <c r="B41" s="17">
        <f t="shared" si="3"/>
        <v>42846</v>
      </c>
      <c r="C41" s="17">
        <f t="shared" si="4"/>
        <v>42846</v>
      </c>
      <c r="D41" s="18" t="s">
        <v>42</v>
      </c>
      <c r="E41" s="32">
        <v>30</v>
      </c>
      <c r="F41" s="20">
        <v>42846</v>
      </c>
      <c r="G41" s="21">
        <v>42846</v>
      </c>
      <c r="H41" s="21">
        <v>42846</v>
      </c>
      <c r="I41" s="62" t="str">
        <f t="shared" si="9"/>
        <v/>
      </c>
      <c r="J41" s="22" t="str">
        <f t="shared" si="5"/>
        <v/>
      </c>
      <c r="K41" s="23"/>
      <c r="L41" s="24">
        <f t="shared" si="1"/>
        <v>30</v>
      </c>
      <c r="M41" s="24">
        <f t="shared" si="2"/>
        <v>0</v>
      </c>
      <c r="N41" s="24"/>
      <c r="O41" s="24"/>
      <c r="P41" s="24"/>
      <c r="Q41" s="24"/>
      <c r="R41" s="24"/>
      <c r="U41" s="37"/>
      <c r="V41" s="37"/>
      <c r="W41" s="37"/>
      <c r="X41" s="37"/>
      <c r="Y41" s="37"/>
    </row>
    <row r="42" spans="1:25" x14ac:dyDescent="0.3">
      <c r="A42" s="118"/>
      <c r="B42" s="17">
        <f t="shared" si="3"/>
        <v>42849</v>
      </c>
      <c r="C42" s="17">
        <f t="shared" si="4"/>
        <v>42849</v>
      </c>
      <c r="D42" s="18" t="s">
        <v>43</v>
      </c>
      <c r="E42" s="32">
        <f>1+E41</f>
        <v>31</v>
      </c>
      <c r="F42" s="20">
        <f t="shared" si="7"/>
        <v>42849</v>
      </c>
      <c r="G42" s="21">
        <f t="shared" si="8"/>
        <v>42849</v>
      </c>
      <c r="H42" s="21">
        <v>42849</v>
      </c>
      <c r="I42" s="62" t="str">
        <f t="shared" si="9"/>
        <v/>
      </c>
      <c r="J42" s="22" t="str">
        <f t="shared" si="5"/>
        <v/>
      </c>
      <c r="K42" s="23"/>
      <c r="L42" s="24">
        <f t="shared" si="1"/>
        <v>31</v>
      </c>
      <c r="M42" s="24">
        <f t="shared" si="2"/>
        <v>0</v>
      </c>
      <c r="N42" s="24"/>
      <c r="O42" s="24"/>
      <c r="P42" s="24"/>
      <c r="Q42" s="24"/>
      <c r="R42" s="24"/>
      <c r="U42" s="37"/>
      <c r="V42" s="37"/>
      <c r="W42" s="37"/>
      <c r="X42" s="37"/>
      <c r="Y42" s="37"/>
    </row>
    <row r="43" spans="1:25" x14ac:dyDescent="0.3">
      <c r="A43" s="118"/>
      <c r="B43" s="17">
        <f t="shared" si="3"/>
        <v>42850</v>
      </c>
      <c r="C43" s="17">
        <f t="shared" si="4"/>
        <v>42850</v>
      </c>
      <c r="D43" s="18" t="s">
        <v>44</v>
      </c>
      <c r="E43" s="32">
        <f>1+E42</f>
        <v>32</v>
      </c>
      <c r="F43" s="20">
        <f t="shared" si="7"/>
        <v>42850</v>
      </c>
      <c r="G43" s="21">
        <f t="shared" si="8"/>
        <v>42850</v>
      </c>
      <c r="H43" s="21">
        <v>42850</v>
      </c>
      <c r="I43" s="62" t="str">
        <f t="shared" si="9"/>
        <v/>
      </c>
      <c r="J43" s="22" t="str">
        <f t="shared" si="5"/>
        <v/>
      </c>
      <c r="K43" s="23"/>
      <c r="L43" s="24">
        <f t="shared" si="1"/>
        <v>32</v>
      </c>
      <c r="M43" s="24">
        <f t="shared" si="2"/>
        <v>0</v>
      </c>
      <c r="N43" s="24"/>
      <c r="O43" s="24"/>
      <c r="P43" s="50"/>
      <c r="Q43" s="50"/>
      <c r="R43" s="50"/>
      <c r="U43" s="37"/>
      <c r="V43" s="37"/>
      <c r="W43" s="37"/>
      <c r="X43" s="37"/>
      <c r="Y43" s="37"/>
    </row>
    <row r="44" spans="1:25" x14ac:dyDescent="0.3">
      <c r="A44" s="118"/>
      <c r="B44" s="17">
        <f t="shared" si="3"/>
        <v>42851</v>
      </c>
      <c r="C44" s="17">
        <f t="shared" si="4"/>
        <v>42851</v>
      </c>
      <c r="D44" s="18" t="s">
        <v>45</v>
      </c>
      <c r="E44" s="32">
        <f>1+E43</f>
        <v>33</v>
      </c>
      <c r="F44" s="20">
        <f t="shared" si="7"/>
        <v>42851</v>
      </c>
      <c r="G44" s="21">
        <f t="shared" si="8"/>
        <v>42851</v>
      </c>
      <c r="H44" s="21">
        <v>42851</v>
      </c>
      <c r="I44" s="62" t="str">
        <f t="shared" si="9"/>
        <v/>
      </c>
      <c r="J44" s="22" t="str">
        <f t="shared" si="5"/>
        <v/>
      </c>
      <c r="K44" s="23"/>
      <c r="L44" s="24">
        <f t="shared" si="1"/>
        <v>33</v>
      </c>
      <c r="M44" s="24">
        <f t="shared" si="2"/>
        <v>0</v>
      </c>
      <c r="N44" s="24"/>
      <c r="O44" s="24"/>
      <c r="P44" s="50"/>
      <c r="Q44" s="50"/>
      <c r="R44" s="50"/>
      <c r="U44" s="37"/>
      <c r="V44" s="37"/>
      <c r="W44" s="37"/>
      <c r="X44" s="37"/>
      <c r="Y44" s="37"/>
    </row>
    <row r="45" spans="1:25" x14ac:dyDescent="0.3">
      <c r="A45" s="118"/>
      <c r="B45" s="17">
        <f t="shared" si="3"/>
        <v>42852</v>
      </c>
      <c r="C45" s="17">
        <f t="shared" si="4"/>
        <v>42852</v>
      </c>
      <c r="D45" s="18" t="s">
        <v>46</v>
      </c>
      <c r="E45" s="32">
        <v>34</v>
      </c>
      <c r="F45" s="20">
        <f t="shared" si="7"/>
        <v>42852</v>
      </c>
      <c r="G45" s="21">
        <f t="shared" si="8"/>
        <v>42852</v>
      </c>
      <c r="H45" s="21">
        <v>42852</v>
      </c>
      <c r="I45" s="62" t="str">
        <f t="shared" si="9"/>
        <v/>
      </c>
      <c r="J45" s="22" t="str">
        <f t="shared" si="5"/>
        <v/>
      </c>
      <c r="K45" s="23"/>
      <c r="L45" s="24">
        <f t="shared" si="1"/>
        <v>34</v>
      </c>
      <c r="M45" s="24">
        <f t="shared" si="2"/>
        <v>0</v>
      </c>
      <c r="N45" s="24"/>
      <c r="O45" s="24"/>
      <c r="P45" s="50"/>
      <c r="Q45" s="50"/>
      <c r="R45" s="50"/>
      <c r="U45" s="37"/>
      <c r="V45" s="37"/>
      <c r="W45" s="37"/>
    </row>
    <row r="46" spans="1:25" x14ac:dyDescent="0.3">
      <c r="A46" s="118"/>
      <c r="B46" s="17">
        <f t="shared" si="3"/>
        <v>42852</v>
      </c>
      <c r="C46" s="17">
        <f>+G46</f>
        <v>42852</v>
      </c>
      <c r="D46" s="44" t="s">
        <v>103</v>
      </c>
      <c r="E46" s="32">
        <v>34</v>
      </c>
      <c r="F46" s="20">
        <f>+G46</f>
        <v>42852</v>
      </c>
      <c r="G46" s="21">
        <f>+H46</f>
        <v>42852</v>
      </c>
      <c r="H46" s="21">
        <v>42852</v>
      </c>
      <c r="I46" s="62" t="str">
        <f t="shared" si="9"/>
        <v/>
      </c>
      <c r="J46" s="22"/>
      <c r="K46" s="23"/>
      <c r="L46" s="24">
        <f t="shared" si="1"/>
        <v>34</v>
      </c>
      <c r="M46" s="24">
        <f t="shared" si="2"/>
        <v>0</v>
      </c>
      <c r="N46" s="24"/>
      <c r="O46" s="24"/>
      <c r="P46" s="50"/>
      <c r="Q46" s="50"/>
      <c r="R46" s="50"/>
      <c r="U46" s="37"/>
      <c r="V46" s="37"/>
      <c r="W46" s="37"/>
    </row>
    <row r="47" spans="1:25" x14ac:dyDescent="0.3">
      <c r="A47" s="118"/>
      <c r="B47" s="17">
        <f t="shared" si="3"/>
        <v>42852</v>
      </c>
      <c r="C47" s="17">
        <f>+G47</f>
        <v>42852</v>
      </c>
      <c r="D47" s="18" t="s">
        <v>16</v>
      </c>
      <c r="E47" s="32">
        <v>34</v>
      </c>
      <c r="F47" s="20">
        <f>+G47</f>
        <v>42852</v>
      </c>
      <c r="G47" s="21">
        <f>+H47</f>
        <v>42852</v>
      </c>
      <c r="H47" s="21">
        <v>42852</v>
      </c>
      <c r="I47" s="62" t="str">
        <f t="shared" si="9"/>
        <v/>
      </c>
      <c r="J47" s="22"/>
      <c r="K47" s="23"/>
      <c r="L47" s="24">
        <f t="shared" si="1"/>
        <v>34</v>
      </c>
      <c r="M47" s="24">
        <f t="shared" si="2"/>
        <v>0</v>
      </c>
      <c r="N47" s="24"/>
      <c r="O47" s="24"/>
      <c r="P47" s="50"/>
      <c r="Q47" s="50"/>
      <c r="R47" s="50"/>
      <c r="U47" s="37"/>
      <c r="V47" s="37"/>
      <c r="W47" s="37"/>
      <c r="X47" s="37"/>
    </row>
    <row r="48" spans="1:25" x14ac:dyDescent="0.3">
      <c r="A48" s="118"/>
      <c r="B48" s="17">
        <f t="shared" si="3"/>
        <v>42853</v>
      </c>
      <c r="C48" s="17">
        <f t="shared" si="4"/>
        <v>42853</v>
      </c>
      <c r="D48" s="44" t="s">
        <v>47</v>
      </c>
      <c r="E48" s="32">
        <v>35</v>
      </c>
      <c r="F48" s="20">
        <v>42853</v>
      </c>
      <c r="G48" s="21">
        <v>42853</v>
      </c>
      <c r="H48" s="21">
        <v>42853</v>
      </c>
      <c r="I48" s="62" t="str">
        <f t="shared" si="9"/>
        <v/>
      </c>
      <c r="J48" s="22" t="str">
        <f t="shared" si="5"/>
        <v/>
      </c>
      <c r="K48" s="23"/>
      <c r="L48" s="24">
        <f t="shared" si="1"/>
        <v>35</v>
      </c>
      <c r="M48" s="24">
        <f t="shared" si="2"/>
        <v>0</v>
      </c>
      <c r="N48" s="24"/>
      <c r="O48" s="24"/>
      <c r="P48" s="64" t="s">
        <v>105</v>
      </c>
      <c r="Q48" s="50"/>
      <c r="R48" s="50"/>
      <c r="U48" s="37"/>
      <c r="V48" s="37"/>
      <c r="W48" s="37"/>
    </row>
    <row r="49" spans="1:23" x14ac:dyDescent="0.3">
      <c r="A49" s="118"/>
      <c r="B49" s="17">
        <f t="shared" si="3"/>
        <v>42853</v>
      </c>
      <c r="C49" s="17">
        <f t="shared" si="4"/>
        <v>42853</v>
      </c>
      <c r="D49" s="44" t="s">
        <v>48</v>
      </c>
      <c r="E49" s="32">
        <v>35</v>
      </c>
      <c r="F49" s="20">
        <v>42853</v>
      </c>
      <c r="G49" s="21">
        <v>42853</v>
      </c>
      <c r="H49" s="21">
        <v>42853</v>
      </c>
      <c r="I49" s="62" t="str">
        <f t="shared" si="9"/>
        <v/>
      </c>
      <c r="J49" s="22" t="str">
        <f t="shared" si="5"/>
        <v/>
      </c>
      <c r="K49" s="23"/>
      <c r="L49" s="24">
        <f t="shared" si="1"/>
        <v>35</v>
      </c>
      <c r="M49" s="24">
        <f t="shared" si="2"/>
        <v>0</v>
      </c>
      <c r="N49" s="24"/>
      <c r="O49" s="24"/>
      <c r="P49" s="64">
        <v>44666</v>
      </c>
      <c r="Q49" s="50"/>
      <c r="R49" s="50"/>
      <c r="U49" s="37"/>
      <c r="V49" s="37"/>
      <c r="W49" s="37"/>
    </row>
    <row r="50" spans="1:23" x14ac:dyDescent="0.3">
      <c r="A50" s="118"/>
      <c r="B50" s="17">
        <f t="shared" si="3"/>
        <v>42853</v>
      </c>
      <c r="C50" s="17">
        <f t="shared" si="4"/>
        <v>42853</v>
      </c>
      <c r="D50" s="44" t="s">
        <v>49</v>
      </c>
      <c r="E50" s="32">
        <v>35</v>
      </c>
      <c r="F50" s="20">
        <v>42853</v>
      </c>
      <c r="G50" s="21">
        <v>42853</v>
      </c>
      <c r="H50" s="21">
        <v>42853</v>
      </c>
      <c r="I50" s="62" t="str">
        <f t="shared" si="9"/>
        <v/>
      </c>
      <c r="J50" s="22" t="str">
        <f t="shared" si="5"/>
        <v/>
      </c>
      <c r="K50" s="23"/>
      <c r="L50" s="24">
        <f t="shared" si="1"/>
        <v>35</v>
      </c>
      <c r="M50" s="24">
        <f t="shared" si="2"/>
        <v>0</v>
      </c>
      <c r="N50" s="24"/>
      <c r="O50" s="24"/>
      <c r="P50" s="64">
        <v>43227</v>
      </c>
      <c r="Q50" s="50"/>
      <c r="R50" s="50"/>
      <c r="U50" s="37"/>
      <c r="V50" s="37"/>
      <c r="W50" s="37"/>
    </row>
    <row r="51" spans="1:23" x14ac:dyDescent="0.3">
      <c r="A51" s="118"/>
      <c r="B51" s="17">
        <f t="shared" si="3"/>
        <v>42853</v>
      </c>
      <c r="C51" s="17">
        <f t="shared" si="4"/>
        <v>42853</v>
      </c>
      <c r="D51" s="18" t="s">
        <v>50</v>
      </c>
      <c r="E51" s="32">
        <v>35</v>
      </c>
      <c r="F51" s="20">
        <v>42853</v>
      </c>
      <c r="G51" s="21">
        <v>42853</v>
      </c>
      <c r="H51" s="21">
        <v>42853</v>
      </c>
      <c r="I51" s="62" t="str">
        <f t="shared" si="9"/>
        <v/>
      </c>
      <c r="J51" s="22" t="str">
        <f t="shared" si="5"/>
        <v/>
      </c>
      <c r="K51" s="23"/>
      <c r="L51" s="24">
        <f t="shared" si="1"/>
        <v>35</v>
      </c>
      <c r="M51" s="24">
        <f t="shared" si="2"/>
        <v>0</v>
      </c>
      <c r="N51" s="24"/>
      <c r="O51" s="24"/>
      <c r="P51" s="64">
        <v>43192</v>
      </c>
      <c r="Q51" s="50"/>
      <c r="R51" s="50"/>
      <c r="U51" s="37"/>
      <c r="V51" s="37"/>
      <c r="W51" s="37"/>
    </row>
    <row r="52" spans="1:23" x14ac:dyDescent="0.3">
      <c r="A52" s="118"/>
      <c r="B52" s="17">
        <f t="shared" si="3"/>
        <v>42853</v>
      </c>
      <c r="C52" s="17">
        <f>+G52</f>
        <v>42853</v>
      </c>
      <c r="D52" s="44" t="s">
        <v>15</v>
      </c>
      <c r="E52" s="32">
        <v>35</v>
      </c>
      <c r="F52" s="20">
        <v>42853</v>
      </c>
      <c r="G52" s="21">
        <v>42853</v>
      </c>
      <c r="H52" s="21">
        <v>42853</v>
      </c>
      <c r="I52" s="62" t="str">
        <f t="shared" si="9"/>
        <v/>
      </c>
      <c r="J52" s="22" t="str">
        <f>IF(ISNA(VLOOKUP(H52,BANKHOLS,1,FALSE))=TRUE,"","BANK HOLIDAY")</f>
        <v/>
      </c>
      <c r="K52" s="23"/>
      <c r="L52" s="24">
        <f t="shared" si="1"/>
        <v>35</v>
      </c>
      <c r="M52" s="24">
        <f t="shared" si="2"/>
        <v>0</v>
      </c>
      <c r="N52" s="24"/>
      <c r="O52" s="24"/>
      <c r="P52" s="64">
        <v>43095</v>
      </c>
      <c r="Q52" s="50"/>
      <c r="R52" s="50"/>
      <c r="U52" s="37"/>
      <c r="V52" s="37"/>
      <c r="W52" s="37"/>
    </row>
    <row r="53" spans="1:23" ht="15" customHeight="1" thickBot="1" x14ac:dyDescent="0.35">
      <c r="A53" s="119"/>
      <c r="B53" s="17">
        <v>42853</v>
      </c>
      <c r="C53" s="17">
        <v>42853</v>
      </c>
      <c r="D53" s="44" t="s">
        <v>14</v>
      </c>
      <c r="E53" s="32">
        <v>35</v>
      </c>
      <c r="F53" s="20">
        <v>42853</v>
      </c>
      <c r="G53" s="21">
        <v>42853</v>
      </c>
      <c r="H53" s="21">
        <v>42853</v>
      </c>
      <c r="I53" s="62" t="str">
        <f t="shared" si="9"/>
        <v/>
      </c>
      <c r="J53" s="22" t="s">
        <v>174</v>
      </c>
      <c r="K53" s="23"/>
      <c r="L53" s="24">
        <f t="shared" ref="L53:L116" si="13">IF(G53=G52,+E52,+E52+1)</f>
        <v>35</v>
      </c>
      <c r="M53" s="24">
        <f t="shared" ref="M53:M116" si="14">+L53-E53</f>
        <v>0</v>
      </c>
      <c r="P53" s="64">
        <v>43094</v>
      </c>
      <c r="Q53" s="50"/>
      <c r="R53" s="50"/>
      <c r="U53" s="37"/>
      <c r="V53" s="37"/>
      <c r="W53" s="37"/>
    </row>
    <row r="54" spans="1:23" ht="19.5" customHeight="1" x14ac:dyDescent="0.3">
      <c r="A54" s="117" t="s">
        <v>156</v>
      </c>
      <c r="B54" s="17">
        <v>42853</v>
      </c>
      <c r="C54" s="17">
        <v>42853</v>
      </c>
      <c r="D54" s="18" t="s">
        <v>20</v>
      </c>
      <c r="E54" s="32">
        <v>35</v>
      </c>
      <c r="F54" s="20">
        <v>42853</v>
      </c>
      <c r="G54" s="21">
        <v>42853</v>
      </c>
      <c r="H54" s="21">
        <v>42853</v>
      </c>
      <c r="I54" s="62" t="str">
        <f t="shared" si="9"/>
        <v/>
      </c>
      <c r="J54" s="22" t="s">
        <v>174</v>
      </c>
      <c r="K54" s="23"/>
      <c r="L54" s="24">
        <f t="shared" si="13"/>
        <v>35</v>
      </c>
      <c r="M54" s="24">
        <f t="shared" si="14"/>
        <v>0</v>
      </c>
      <c r="P54" s="64">
        <v>42975</v>
      </c>
      <c r="Q54" s="50"/>
      <c r="R54" s="50"/>
      <c r="U54" s="37"/>
      <c r="V54" s="37"/>
      <c r="W54" s="37"/>
    </row>
    <row r="55" spans="1:23" x14ac:dyDescent="0.3">
      <c r="A55" s="118"/>
      <c r="B55" s="17">
        <f t="shared" si="3"/>
        <v>42857</v>
      </c>
      <c r="C55" s="17">
        <f t="shared" si="4"/>
        <v>42857</v>
      </c>
      <c r="D55" s="18" t="s">
        <v>22</v>
      </c>
      <c r="E55" s="32">
        <f>1+E51</f>
        <v>36</v>
      </c>
      <c r="F55" s="20">
        <f t="shared" si="7"/>
        <v>42857</v>
      </c>
      <c r="G55" s="21">
        <f t="shared" si="8"/>
        <v>42857</v>
      </c>
      <c r="H55" s="21">
        <v>42857</v>
      </c>
      <c r="I55" s="62" t="str">
        <f t="shared" si="9"/>
        <v/>
      </c>
      <c r="J55" s="22" t="str">
        <f t="shared" si="5"/>
        <v/>
      </c>
      <c r="K55" s="23"/>
      <c r="L55" s="24">
        <f t="shared" si="13"/>
        <v>36</v>
      </c>
      <c r="M55" s="24">
        <f t="shared" si="14"/>
        <v>0</v>
      </c>
      <c r="P55" s="64">
        <v>42884</v>
      </c>
      <c r="Q55" s="50"/>
      <c r="R55" s="50"/>
      <c r="U55" s="37"/>
      <c r="V55" s="37"/>
      <c r="W55" s="37"/>
    </row>
    <row r="56" spans="1:23" x14ac:dyDescent="0.3">
      <c r="A56" s="118"/>
      <c r="B56" s="17">
        <f t="shared" si="3"/>
        <v>42858</v>
      </c>
      <c r="C56" s="17">
        <f t="shared" si="4"/>
        <v>42858</v>
      </c>
      <c r="D56" s="18" t="s">
        <v>23</v>
      </c>
      <c r="E56" s="32">
        <f>1+E55</f>
        <v>37</v>
      </c>
      <c r="F56" s="20">
        <f t="shared" si="7"/>
        <v>42858</v>
      </c>
      <c r="G56" s="21">
        <f t="shared" si="8"/>
        <v>42858</v>
      </c>
      <c r="H56" s="21">
        <v>42858</v>
      </c>
      <c r="I56" s="62" t="str">
        <f t="shared" si="9"/>
        <v/>
      </c>
      <c r="J56" s="22" t="str">
        <f t="shared" si="5"/>
        <v/>
      </c>
      <c r="K56" s="23"/>
      <c r="L56" s="24">
        <f t="shared" si="13"/>
        <v>37</v>
      </c>
      <c r="M56" s="24">
        <f t="shared" si="14"/>
        <v>0</v>
      </c>
      <c r="P56" s="64">
        <v>42856</v>
      </c>
      <c r="Q56" s="50"/>
      <c r="R56" s="50"/>
      <c r="U56" s="37"/>
      <c r="V56" s="37"/>
      <c r="W56" s="37"/>
    </row>
    <row r="57" spans="1:23" x14ac:dyDescent="0.3">
      <c r="A57" s="118"/>
      <c r="B57" s="17">
        <f t="shared" si="3"/>
        <v>42859</v>
      </c>
      <c r="C57" s="17">
        <f t="shared" si="4"/>
        <v>42859</v>
      </c>
      <c r="D57" s="18" t="s">
        <v>24</v>
      </c>
      <c r="E57" s="32">
        <f>1+E56</f>
        <v>38</v>
      </c>
      <c r="F57" s="20">
        <f t="shared" si="7"/>
        <v>42859</v>
      </c>
      <c r="G57" s="21">
        <f t="shared" si="8"/>
        <v>42859</v>
      </c>
      <c r="H57" s="21">
        <v>42859</v>
      </c>
      <c r="I57" s="62" t="str">
        <f t="shared" si="9"/>
        <v/>
      </c>
      <c r="J57" s="22" t="str">
        <f t="shared" si="5"/>
        <v/>
      </c>
      <c r="K57" s="23"/>
      <c r="L57" s="24">
        <f t="shared" si="13"/>
        <v>38</v>
      </c>
      <c r="M57" s="24">
        <f t="shared" si="14"/>
        <v>0</v>
      </c>
      <c r="P57" s="64">
        <v>43101</v>
      </c>
      <c r="Q57" s="50"/>
      <c r="R57" s="50"/>
      <c r="U57" s="37"/>
      <c r="V57" s="37"/>
      <c r="W57" s="37"/>
    </row>
    <row r="58" spans="1:23" x14ac:dyDescent="0.3">
      <c r="A58" s="118"/>
      <c r="B58" s="17">
        <f t="shared" si="3"/>
        <v>42860</v>
      </c>
      <c r="C58" s="17">
        <f t="shared" si="4"/>
        <v>42860</v>
      </c>
      <c r="D58" s="18" t="s">
        <v>25</v>
      </c>
      <c r="E58" s="32">
        <v>39</v>
      </c>
      <c r="F58" s="20">
        <v>42860</v>
      </c>
      <c r="G58" s="21">
        <v>42860</v>
      </c>
      <c r="H58" s="21">
        <v>42860</v>
      </c>
      <c r="I58" s="62" t="str">
        <f t="shared" si="9"/>
        <v/>
      </c>
      <c r="J58" s="22" t="str">
        <f t="shared" si="5"/>
        <v/>
      </c>
      <c r="K58" s="23"/>
      <c r="L58" s="24">
        <f t="shared" si="13"/>
        <v>39</v>
      </c>
      <c r="M58" s="24">
        <f t="shared" si="14"/>
        <v>0</v>
      </c>
      <c r="P58" s="64">
        <v>42839</v>
      </c>
      <c r="Q58" s="50"/>
      <c r="R58" s="50"/>
      <c r="U58" s="37"/>
      <c r="V58" s="37"/>
      <c r="W58" s="37"/>
    </row>
    <row r="59" spans="1:23" x14ac:dyDescent="0.3">
      <c r="A59" s="118"/>
      <c r="B59" s="17">
        <f t="shared" si="3"/>
        <v>42860</v>
      </c>
      <c r="C59" s="17">
        <f t="shared" si="4"/>
        <v>42860</v>
      </c>
      <c r="D59" s="18" t="s">
        <v>26</v>
      </c>
      <c r="E59" s="32">
        <v>39</v>
      </c>
      <c r="F59" s="20">
        <v>42860</v>
      </c>
      <c r="G59" s="21">
        <v>42860</v>
      </c>
      <c r="H59" s="21">
        <v>42860</v>
      </c>
      <c r="I59" s="62" t="str">
        <f t="shared" si="9"/>
        <v/>
      </c>
      <c r="J59" s="22" t="str">
        <f t="shared" si="5"/>
        <v/>
      </c>
      <c r="K59" s="23"/>
      <c r="L59" s="24">
        <f t="shared" si="13"/>
        <v>39</v>
      </c>
      <c r="M59" s="24">
        <f t="shared" si="14"/>
        <v>0</v>
      </c>
      <c r="P59" s="64">
        <v>42842</v>
      </c>
      <c r="Q59" s="50"/>
      <c r="R59" s="50"/>
      <c r="U59" s="37"/>
      <c r="V59" s="37"/>
      <c r="W59" s="37"/>
    </row>
    <row r="60" spans="1:23" x14ac:dyDescent="0.3">
      <c r="A60" s="118"/>
      <c r="B60" s="17">
        <f t="shared" si="3"/>
        <v>42860</v>
      </c>
      <c r="C60" s="17">
        <f t="shared" si="4"/>
        <v>42860</v>
      </c>
      <c r="D60" s="44" t="s">
        <v>27</v>
      </c>
      <c r="E60" s="32">
        <v>39</v>
      </c>
      <c r="F60" s="20">
        <v>42860</v>
      </c>
      <c r="G60" s="21">
        <v>42860</v>
      </c>
      <c r="H60" s="21">
        <v>42860</v>
      </c>
      <c r="I60" s="62" t="str">
        <f t="shared" si="9"/>
        <v/>
      </c>
      <c r="J60" s="22" t="str">
        <f t="shared" si="5"/>
        <v/>
      </c>
      <c r="K60" s="23"/>
      <c r="L60" s="24">
        <f t="shared" si="13"/>
        <v>39</v>
      </c>
      <c r="M60" s="24">
        <f t="shared" si="14"/>
        <v>0</v>
      </c>
      <c r="P60" s="26"/>
      <c r="Q60" s="50"/>
      <c r="R60" s="50"/>
      <c r="U60" s="37"/>
      <c r="V60" s="37"/>
      <c r="W60" s="37"/>
    </row>
    <row r="61" spans="1:23" x14ac:dyDescent="0.3">
      <c r="A61" s="118"/>
      <c r="B61" s="17">
        <f t="shared" si="3"/>
        <v>42863</v>
      </c>
      <c r="C61" s="17">
        <f t="shared" si="4"/>
        <v>42863</v>
      </c>
      <c r="D61" s="44" t="s">
        <v>28</v>
      </c>
      <c r="E61" s="32">
        <f>1+E60</f>
        <v>40</v>
      </c>
      <c r="F61" s="20">
        <f t="shared" si="7"/>
        <v>42863</v>
      </c>
      <c r="G61" s="21">
        <f t="shared" si="8"/>
        <v>42863</v>
      </c>
      <c r="H61" s="21">
        <v>42863</v>
      </c>
      <c r="I61" s="62" t="str">
        <f t="shared" si="9"/>
        <v/>
      </c>
      <c r="J61" s="22" t="str">
        <f t="shared" si="5"/>
        <v/>
      </c>
      <c r="K61" s="23"/>
      <c r="L61" s="24">
        <f t="shared" si="13"/>
        <v>40</v>
      </c>
      <c r="M61" s="24">
        <f t="shared" si="14"/>
        <v>0</v>
      </c>
      <c r="P61" s="26"/>
      <c r="Q61" s="50"/>
      <c r="R61" s="50"/>
      <c r="U61" s="37"/>
      <c r="V61" s="37"/>
      <c r="W61" s="37"/>
    </row>
    <row r="62" spans="1:23" x14ac:dyDescent="0.3">
      <c r="A62" s="118"/>
      <c r="B62" s="17">
        <f t="shared" si="3"/>
        <v>42864</v>
      </c>
      <c r="C62" s="17">
        <f t="shared" si="4"/>
        <v>42864</v>
      </c>
      <c r="D62" s="18" t="s">
        <v>29</v>
      </c>
      <c r="E62" s="32">
        <f>1+E61</f>
        <v>41</v>
      </c>
      <c r="F62" s="20">
        <f t="shared" si="7"/>
        <v>42864</v>
      </c>
      <c r="G62" s="21">
        <f t="shared" si="8"/>
        <v>42864</v>
      </c>
      <c r="H62" s="21">
        <v>42864</v>
      </c>
      <c r="I62" s="62" t="str">
        <f t="shared" si="9"/>
        <v/>
      </c>
      <c r="J62" s="22" t="str">
        <f t="shared" si="5"/>
        <v/>
      </c>
      <c r="K62" s="23"/>
      <c r="L62" s="24">
        <f t="shared" si="13"/>
        <v>41</v>
      </c>
      <c r="M62" s="24">
        <f t="shared" si="14"/>
        <v>0</v>
      </c>
      <c r="P62" s="26"/>
      <c r="Q62" s="50"/>
      <c r="R62" s="50"/>
      <c r="U62" s="37"/>
      <c r="V62" s="37"/>
      <c r="W62" s="37"/>
    </row>
    <row r="63" spans="1:23" x14ac:dyDescent="0.3">
      <c r="A63" s="118"/>
      <c r="B63" s="17">
        <f t="shared" si="3"/>
        <v>42865</v>
      </c>
      <c r="C63" s="17">
        <f t="shared" si="4"/>
        <v>42865</v>
      </c>
      <c r="D63" s="18" t="s">
        <v>30</v>
      </c>
      <c r="E63" s="32">
        <f>1+E62</f>
        <v>42</v>
      </c>
      <c r="F63" s="20">
        <f t="shared" si="7"/>
        <v>42865</v>
      </c>
      <c r="G63" s="21">
        <f t="shared" si="8"/>
        <v>42865</v>
      </c>
      <c r="H63" s="21">
        <v>42865</v>
      </c>
      <c r="I63" s="62" t="str">
        <f t="shared" ref="I63:I128" si="15">IF(G63=G62,IF(E63=E62,"","Error"),IF((E63-E62)&gt;1,"Error",""))</f>
        <v/>
      </c>
      <c r="J63" s="22" t="str">
        <f t="shared" si="5"/>
        <v/>
      </c>
      <c r="K63" s="23"/>
      <c r="L63" s="24">
        <f t="shared" si="13"/>
        <v>42</v>
      </c>
      <c r="M63" s="24">
        <f t="shared" si="14"/>
        <v>0</v>
      </c>
      <c r="P63" s="26"/>
      <c r="Q63" s="50"/>
      <c r="R63" s="50"/>
      <c r="U63" s="37"/>
      <c r="V63" s="37"/>
      <c r="W63" s="37"/>
    </row>
    <row r="64" spans="1:23" x14ac:dyDescent="0.3">
      <c r="A64" s="118"/>
      <c r="B64" s="17">
        <f t="shared" si="3"/>
        <v>42866</v>
      </c>
      <c r="C64" s="17">
        <f t="shared" si="4"/>
        <v>42866</v>
      </c>
      <c r="D64" s="18" t="s">
        <v>31</v>
      </c>
      <c r="E64" s="32">
        <f>1+E63</f>
        <v>43</v>
      </c>
      <c r="F64" s="20">
        <f t="shared" si="7"/>
        <v>42866</v>
      </c>
      <c r="G64" s="21">
        <f t="shared" si="8"/>
        <v>42866</v>
      </c>
      <c r="H64" s="21">
        <v>42866</v>
      </c>
      <c r="I64" s="62" t="str">
        <f t="shared" si="15"/>
        <v/>
      </c>
      <c r="J64" s="22" t="str">
        <f t="shared" si="5"/>
        <v/>
      </c>
      <c r="K64" s="23"/>
      <c r="L64" s="24">
        <f t="shared" si="13"/>
        <v>43</v>
      </c>
      <c r="M64" s="24">
        <f t="shared" si="14"/>
        <v>0</v>
      </c>
      <c r="P64" s="26"/>
      <c r="Q64" s="50"/>
      <c r="R64" s="50"/>
      <c r="U64" s="37"/>
      <c r="V64" s="37"/>
      <c r="W64" s="37"/>
    </row>
    <row r="65" spans="1:23" x14ac:dyDescent="0.3">
      <c r="A65" s="118"/>
      <c r="B65" s="17">
        <f t="shared" si="3"/>
        <v>42867</v>
      </c>
      <c r="C65" s="17">
        <f t="shared" si="4"/>
        <v>42867</v>
      </c>
      <c r="D65" s="18" t="s">
        <v>32</v>
      </c>
      <c r="E65" s="32">
        <v>44</v>
      </c>
      <c r="F65" s="20">
        <v>42867</v>
      </c>
      <c r="G65" s="21">
        <v>42867</v>
      </c>
      <c r="H65" s="21">
        <v>42867</v>
      </c>
      <c r="I65" s="62" t="str">
        <f t="shared" si="15"/>
        <v/>
      </c>
      <c r="J65" s="22" t="str">
        <f t="shared" si="5"/>
        <v/>
      </c>
      <c r="K65" s="23"/>
      <c r="L65" s="24">
        <f t="shared" si="13"/>
        <v>44</v>
      </c>
      <c r="M65" s="24">
        <f t="shared" si="14"/>
        <v>0</v>
      </c>
      <c r="P65" s="26"/>
      <c r="Q65" s="50"/>
      <c r="R65" s="50"/>
      <c r="U65" s="37"/>
      <c r="V65" s="37"/>
      <c r="W65" s="37"/>
    </row>
    <row r="66" spans="1:23" x14ac:dyDescent="0.3">
      <c r="A66" s="118"/>
      <c r="B66" s="17">
        <f t="shared" si="3"/>
        <v>42867</v>
      </c>
      <c r="C66" s="17">
        <f t="shared" si="4"/>
        <v>42867</v>
      </c>
      <c r="D66" s="18" t="s">
        <v>33</v>
      </c>
      <c r="E66" s="32">
        <v>44</v>
      </c>
      <c r="F66" s="20">
        <v>42867</v>
      </c>
      <c r="G66" s="21">
        <v>42867</v>
      </c>
      <c r="H66" s="21">
        <v>42867</v>
      </c>
      <c r="I66" s="62" t="str">
        <f t="shared" si="15"/>
        <v/>
      </c>
      <c r="J66" s="22" t="str">
        <f t="shared" si="5"/>
        <v/>
      </c>
      <c r="K66" s="23"/>
      <c r="L66" s="24">
        <f t="shared" si="13"/>
        <v>44</v>
      </c>
      <c r="M66" s="24">
        <f t="shared" si="14"/>
        <v>0</v>
      </c>
      <c r="P66" s="26"/>
      <c r="Q66" s="50"/>
      <c r="R66" s="50"/>
      <c r="S66" s="53"/>
      <c r="T66" s="53"/>
      <c r="U66" s="37"/>
      <c r="V66" s="37"/>
      <c r="W66" s="37"/>
    </row>
    <row r="67" spans="1:23" x14ac:dyDescent="0.3">
      <c r="A67" s="118"/>
      <c r="B67" s="17">
        <f t="shared" si="3"/>
        <v>42867</v>
      </c>
      <c r="C67" s="17">
        <f t="shared" si="4"/>
        <v>42867</v>
      </c>
      <c r="D67" s="44" t="s">
        <v>34</v>
      </c>
      <c r="E67" s="32">
        <v>44</v>
      </c>
      <c r="F67" s="20">
        <v>42867</v>
      </c>
      <c r="G67" s="21">
        <v>42867</v>
      </c>
      <c r="H67" s="21">
        <v>42867</v>
      </c>
      <c r="I67" s="62" t="str">
        <f t="shared" si="15"/>
        <v/>
      </c>
      <c r="J67" s="22" t="str">
        <f t="shared" si="5"/>
        <v/>
      </c>
      <c r="K67" s="23"/>
      <c r="L67" s="24">
        <f t="shared" si="13"/>
        <v>44</v>
      </c>
      <c r="M67" s="24">
        <f t="shared" si="14"/>
        <v>0</v>
      </c>
      <c r="P67" s="26"/>
      <c r="Q67" s="50"/>
      <c r="R67" s="50"/>
      <c r="U67" s="37"/>
      <c r="V67" s="37"/>
      <c r="W67" s="37"/>
    </row>
    <row r="68" spans="1:23" x14ac:dyDescent="0.3">
      <c r="A68" s="118"/>
      <c r="B68" s="17">
        <f t="shared" si="3"/>
        <v>42870</v>
      </c>
      <c r="C68" s="17">
        <f t="shared" si="4"/>
        <v>42870</v>
      </c>
      <c r="D68" s="44" t="s">
        <v>35</v>
      </c>
      <c r="E68" s="32">
        <f>1+E67</f>
        <v>45</v>
      </c>
      <c r="F68" s="20">
        <f t="shared" si="7"/>
        <v>42870</v>
      </c>
      <c r="G68" s="21">
        <f t="shared" si="8"/>
        <v>42870</v>
      </c>
      <c r="H68" s="21">
        <v>42870</v>
      </c>
      <c r="I68" s="62" t="str">
        <f t="shared" si="15"/>
        <v/>
      </c>
      <c r="J68" s="22" t="str">
        <f t="shared" si="5"/>
        <v/>
      </c>
      <c r="K68" s="23"/>
      <c r="L68" s="24">
        <f t="shared" si="13"/>
        <v>45</v>
      </c>
      <c r="M68" s="24">
        <f t="shared" si="14"/>
        <v>0</v>
      </c>
      <c r="P68" s="26"/>
      <c r="Q68" s="50"/>
      <c r="R68" s="50"/>
      <c r="U68" s="37"/>
      <c r="V68" s="37"/>
      <c r="W68" s="37"/>
    </row>
    <row r="69" spans="1:23" x14ac:dyDescent="0.3">
      <c r="A69" s="118"/>
      <c r="B69" s="17">
        <f t="shared" si="3"/>
        <v>42871</v>
      </c>
      <c r="C69" s="17">
        <f t="shared" si="4"/>
        <v>42871</v>
      </c>
      <c r="D69" s="18" t="s">
        <v>36</v>
      </c>
      <c r="E69" s="32">
        <f>1+E68</f>
        <v>46</v>
      </c>
      <c r="F69" s="20">
        <f t="shared" si="7"/>
        <v>42871</v>
      </c>
      <c r="G69" s="21">
        <f t="shared" si="8"/>
        <v>42871</v>
      </c>
      <c r="H69" s="21">
        <v>42871</v>
      </c>
      <c r="I69" s="62" t="str">
        <f t="shared" si="15"/>
        <v/>
      </c>
      <c r="J69" s="22" t="str">
        <f t="shared" si="5"/>
        <v/>
      </c>
      <c r="K69" s="23"/>
      <c r="L69" s="24">
        <f t="shared" si="13"/>
        <v>46</v>
      </c>
      <c r="M69" s="24">
        <f t="shared" si="14"/>
        <v>0</v>
      </c>
      <c r="P69" s="26"/>
      <c r="Q69" s="50"/>
      <c r="R69" s="50"/>
      <c r="U69" s="37"/>
      <c r="V69" s="37"/>
      <c r="W69" s="37"/>
    </row>
    <row r="70" spans="1:23" x14ac:dyDescent="0.3">
      <c r="A70" s="118"/>
      <c r="B70" s="17">
        <f t="shared" si="3"/>
        <v>42872</v>
      </c>
      <c r="C70" s="17">
        <f t="shared" si="4"/>
        <v>42872</v>
      </c>
      <c r="D70" s="18" t="s">
        <v>37</v>
      </c>
      <c r="E70" s="32">
        <f>1+E69</f>
        <v>47</v>
      </c>
      <c r="F70" s="20">
        <f t="shared" si="7"/>
        <v>42872</v>
      </c>
      <c r="G70" s="21">
        <f t="shared" si="8"/>
        <v>42872</v>
      </c>
      <c r="H70" s="21">
        <v>42872</v>
      </c>
      <c r="I70" s="62" t="str">
        <f t="shared" si="15"/>
        <v/>
      </c>
      <c r="J70" s="22" t="str">
        <f t="shared" si="5"/>
        <v/>
      </c>
      <c r="K70" s="23"/>
      <c r="L70" s="24">
        <f t="shared" si="13"/>
        <v>47</v>
      </c>
      <c r="M70" s="24">
        <f t="shared" si="14"/>
        <v>0</v>
      </c>
      <c r="P70" s="26"/>
      <c r="Q70" s="50"/>
      <c r="R70" s="50"/>
      <c r="U70" s="37"/>
      <c r="V70" s="37"/>
      <c r="W70" s="37"/>
    </row>
    <row r="71" spans="1:23" x14ac:dyDescent="0.3">
      <c r="A71" s="118"/>
      <c r="B71" s="17">
        <f t="shared" si="3"/>
        <v>42873</v>
      </c>
      <c r="C71" s="17">
        <f t="shared" si="4"/>
        <v>42873</v>
      </c>
      <c r="D71" s="18" t="s">
        <v>38</v>
      </c>
      <c r="E71" s="32">
        <f>1+E70</f>
        <v>48</v>
      </c>
      <c r="F71" s="20">
        <f t="shared" si="7"/>
        <v>42873</v>
      </c>
      <c r="G71" s="21">
        <f t="shared" si="8"/>
        <v>42873</v>
      </c>
      <c r="H71" s="21">
        <v>42873</v>
      </c>
      <c r="I71" s="62" t="str">
        <f t="shared" si="15"/>
        <v/>
      </c>
      <c r="J71" s="22" t="str">
        <f t="shared" si="5"/>
        <v/>
      </c>
      <c r="K71" s="23"/>
      <c r="L71" s="24">
        <f t="shared" si="13"/>
        <v>48</v>
      </c>
      <c r="M71" s="24">
        <f t="shared" si="14"/>
        <v>0</v>
      </c>
      <c r="P71" s="26"/>
      <c r="Q71" s="50"/>
      <c r="R71" s="50"/>
      <c r="U71" s="37"/>
      <c r="V71" s="37"/>
      <c r="W71" s="37"/>
    </row>
    <row r="72" spans="1:23" x14ac:dyDescent="0.3">
      <c r="A72" s="118"/>
      <c r="B72" s="17">
        <f t="shared" si="3"/>
        <v>42874</v>
      </c>
      <c r="C72" s="17">
        <f t="shared" si="4"/>
        <v>42874</v>
      </c>
      <c r="D72" s="18" t="s">
        <v>39</v>
      </c>
      <c r="E72" s="32">
        <v>49</v>
      </c>
      <c r="F72" s="20">
        <v>42874</v>
      </c>
      <c r="G72" s="21">
        <v>42874</v>
      </c>
      <c r="H72" s="21">
        <v>42874</v>
      </c>
      <c r="I72" s="62" t="str">
        <f t="shared" si="15"/>
        <v/>
      </c>
      <c r="J72" s="22" t="str">
        <f t="shared" si="5"/>
        <v/>
      </c>
      <c r="K72" s="23"/>
      <c r="L72" s="24">
        <f t="shared" si="13"/>
        <v>49</v>
      </c>
      <c r="M72" s="24">
        <f t="shared" si="14"/>
        <v>0</v>
      </c>
      <c r="P72" s="26"/>
      <c r="Q72" s="50"/>
      <c r="R72" s="50"/>
      <c r="U72" s="37"/>
      <c r="V72" s="37"/>
      <c r="W72" s="37"/>
    </row>
    <row r="73" spans="1:23" x14ac:dyDescent="0.3">
      <c r="A73" s="118"/>
      <c r="B73" s="17">
        <f t="shared" si="3"/>
        <v>42874</v>
      </c>
      <c r="C73" s="17">
        <f t="shared" si="4"/>
        <v>42874</v>
      </c>
      <c r="D73" s="18" t="s">
        <v>40</v>
      </c>
      <c r="E73" s="32">
        <v>49</v>
      </c>
      <c r="F73" s="20">
        <v>42874</v>
      </c>
      <c r="G73" s="21">
        <v>42874</v>
      </c>
      <c r="H73" s="21">
        <v>42874</v>
      </c>
      <c r="I73" s="62" t="str">
        <f t="shared" si="15"/>
        <v/>
      </c>
      <c r="J73" s="22" t="str">
        <f t="shared" si="5"/>
        <v/>
      </c>
      <c r="K73" s="23"/>
      <c r="L73" s="24">
        <f t="shared" si="13"/>
        <v>49</v>
      </c>
      <c r="M73" s="24">
        <f t="shared" si="14"/>
        <v>0</v>
      </c>
      <c r="P73" s="26"/>
      <c r="Q73" s="50"/>
      <c r="R73" s="50"/>
      <c r="U73" s="37"/>
      <c r="V73" s="37"/>
      <c r="W73" s="37"/>
    </row>
    <row r="74" spans="1:23" x14ac:dyDescent="0.3">
      <c r="A74" s="118"/>
      <c r="B74" s="17">
        <f t="shared" ref="B74:B146" si="16">+C74</f>
        <v>42874</v>
      </c>
      <c r="C74" s="17">
        <f t="shared" ref="C74:C146" si="17">+G74</f>
        <v>42874</v>
      </c>
      <c r="D74" s="44" t="s">
        <v>178</v>
      </c>
      <c r="E74" s="32">
        <v>49</v>
      </c>
      <c r="F74" s="20">
        <v>42874</v>
      </c>
      <c r="G74" s="21">
        <v>42874</v>
      </c>
      <c r="H74" s="21">
        <v>42874</v>
      </c>
      <c r="I74" s="62" t="str">
        <f t="shared" si="15"/>
        <v/>
      </c>
      <c r="J74" s="22" t="str">
        <f t="shared" ref="J74:J146" si="18">IF(ISNA(VLOOKUP(H74,BANKHOLS,1,FALSE))=TRUE,"","BANK HOLIDAY")</f>
        <v/>
      </c>
      <c r="K74" s="23"/>
      <c r="L74" s="24">
        <f t="shared" si="13"/>
        <v>49</v>
      </c>
      <c r="M74" s="24">
        <f t="shared" si="14"/>
        <v>0</v>
      </c>
      <c r="P74" s="26"/>
      <c r="Q74" s="50"/>
      <c r="R74" s="50"/>
      <c r="U74" s="37"/>
      <c r="V74" s="37"/>
      <c r="W74" s="37"/>
    </row>
    <row r="75" spans="1:23" x14ac:dyDescent="0.3">
      <c r="A75" s="118"/>
      <c r="B75" s="17">
        <f t="shared" si="16"/>
        <v>42877</v>
      </c>
      <c r="C75" s="17">
        <f t="shared" si="17"/>
        <v>42877</v>
      </c>
      <c r="D75" s="44" t="s">
        <v>41</v>
      </c>
      <c r="E75" s="32">
        <f>1+E74</f>
        <v>50</v>
      </c>
      <c r="F75" s="20">
        <f t="shared" ref="F75:G79" si="19">+G75</f>
        <v>42877</v>
      </c>
      <c r="G75" s="21">
        <f t="shared" si="19"/>
        <v>42877</v>
      </c>
      <c r="H75" s="21">
        <v>42877</v>
      </c>
      <c r="I75" s="62" t="str">
        <f t="shared" si="15"/>
        <v/>
      </c>
      <c r="J75" s="22" t="str">
        <f t="shared" si="18"/>
        <v/>
      </c>
      <c r="K75" s="23"/>
      <c r="L75" s="24">
        <f t="shared" si="13"/>
        <v>50</v>
      </c>
      <c r="M75" s="24">
        <f t="shared" si="14"/>
        <v>0</v>
      </c>
      <c r="P75" s="26"/>
      <c r="Q75" s="50"/>
      <c r="R75" s="50"/>
      <c r="U75" s="37"/>
      <c r="V75" s="37"/>
      <c r="W75" s="37"/>
    </row>
    <row r="76" spans="1:23" x14ac:dyDescent="0.3">
      <c r="A76" s="118"/>
      <c r="B76" s="17">
        <f t="shared" si="16"/>
        <v>42878</v>
      </c>
      <c r="C76" s="17">
        <f t="shared" si="17"/>
        <v>42878</v>
      </c>
      <c r="D76" s="18" t="s">
        <v>42</v>
      </c>
      <c r="E76" s="32">
        <f>1+E75</f>
        <v>51</v>
      </c>
      <c r="F76" s="20">
        <f t="shared" si="19"/>
        <v>42878</v>
      </c>
      <c r="G76" s="21">
        <f t="shared" si="19"/>
        <v>42878</v>
      </c>
      <c r="H76" s="21">
        <v>42878</v>
      </c>
      <c r="I76" s="62" t="str">
        <f t="shared" si="15"/>
        <v/>
      </c>
      <c r="J76" s="22" t="str">
        <f t="shared" si="18"/>
        <v/>
      </c>
      <c r="K76" s="23"/>
      <c r="L76" s="24">
        <f t="shared" si="13"/>
        <v>51</v>
      </c>
      <c r="M76" s="24">
        <f t="shared" si="14"/>
        <v>0</v>
      </c>
      <c r="P76" s="26"/>
      <c r="Q76" s="50"/>
      <c r="R76" s="50"/>
      <c r="U76" s="37"/>
      <c r="V76" s="37"/>
      <c r="W76" s="37"/>
    </row>
    <row r="77" spans="1:23" x14ac:dyDescent="0.3">
      <c r="A77" s="118"/>
      <c r="B77" s="17">
        <f t="shared" si="16"/>
        <v>42879</v>
      </c>
      <c r="C77" s="17">
        <f t="shared" si="17"/>
        <v>42879</v>
      </c>
      <c r="D77" s="18" t="s">
        <v>43</v>
      </c>
      <c r="E77" s="32">
        <f>1+E76</f>
        <v>52</v>
      </c>
      <c r="F77" s="20">
        <f t="shared" si="19"/>
        <v>42879</v>
      </c>
      <c r="G77" s="21">
        <f t="shared" si="19"/>
        <v>42879</v>
      </c>
      <c r="H77" s="21">
        <v>42879</v>
      </c>
      <c r="I77" s="62" t="str">
        <f t="shared" si="15"/>
        <v/>
      </c>
      <c r="J77" s="22" t="str">
        <f t="shared" si="18"/>
        <v/>
      </c>
      <c r="K77" s="23"/>
      <c r="L77" s="24">
        <f t="shared" si="13"/>
        <v>52</v>
      </c>
      <c r="M77" s="24">
        <f t="shared" si="14"/>
        <v>0</v>
      </c>
      <c r="P77" s="26"/>
      <c r="Q77" s="50"/>
      <c r="R77" s="50"/>
      <c r="U77" s="37"/>
      <c r="V77" s="37"/>
      <c r="W77" s="37"/>
    </row>
    <row r="78" spans="1:23" x14ac:dyDescent="0.3">
      <c r="A78" s="118"/>
      <c r="B78" s="17">
        <f t="shared" si="16"/>
        <v>42880</v>
      </c>
      <c r="C78" s="17">
        <f t="shared" si="17"/>
        <v>42880</v>
      </c>
      <c r="D78" s="18" t="s">
        <v>44</v>
      </c>
      <c r="E78" s="32">
        <f>1+E77</f>
        <v>53</v>
      </c>
      <c r="F78" s="20">
        <f t="shared" si="19"/>
        <v>42880</v>
      </c>
      <c r="G78" s="21">
        <f t="shared" si="19"/>
        <v>42880</v>
      </c>
      <c r="H78" s="21">
        <v>42880</v>
      </c>
      <c r="I78" s="62" t="str">
        <f t="shared" si="15"/>
        <v/>
      </c>
      <c r="J78" s="22" t="str">
        <f t="shared" si="18"/>
        <v/>
      </c>
      <c r="K78" s="23"/>
      <c r="L78" s="24">
        <f t="shared" si="13"/>
        <v>53</v>
      </c>
      <c r="M78" s="24">
        <f t="shared" si="14"/>
        <v>0</v>
      </c>
      <c r="P78" s="26"/>
      <c r="Q78" s="50"/>
      <c r="R78" s="50"/>
      <c r="U78" s="37"/>
      <c r="V78" s="37"/>
      <c r="W78" s="37"/>
    </row>
    <row r="79" spans="1:23" x14ac:dyDescent="0.3">
      <c r="A79" s="118"/>
      <c r="B79" s="17">
        <f t="shared" si="16"/>
        <v>42880</v>
      </c>
      <c r="C79" s="17">
        <f>+G79</f>
        <v>42880</v>
      </c>
      <c r="D79" s="18" t="s">
        <v>16</v>
      </c>
      <c r="E79" s="32">
        <v>53</v>
      </c>
      <c r="F79" s="20">
        <f t="shared" si="19"/>
        <v>42880</v>
      </c>
      <c r="G79" s="21">
        <f t="shared" si="19"/>
        <v>42880</v>
      </c>
      <c r="H79" s="21">
        <v>42880</v>
      </c>
      <c r="I79" s="62" t="str">
        <f t="shared" si="15"/>
        <v/>
      </c>
      <c r="J79" s="22" t="str">
        <f>IF(ISNA(VLOOKUP(H79,BANKHOLS,1,FALSE))=TRUE,"","BANK HOLIDAY")</f>
        <v/>
      </c>
      <c r="K79" s="23"/>
      <c r="L79" s="24">
        <f t="shared" si="13"/>
        <v>53</v>
      </c>
      <c r="M79" s="24">
        <f t="shared" si="14"/>
        <v>0</v>
      </c>
      <c r="P79" s="26"/>
      <c r="Q79" s="50"/>
      <c r="R79" s="50"/>
      <c r="U79" s="37"/>
      <c r="V79" s="37"/>
      <c r="W79" s="37"/>
    </row>
    <row r="80" spans="1:23" x14ac:dyDescent="0.3">
      <c r="A80" s="118"/>
      <c r="B80" s="17">
        <f t="shared" si="16"/>
        <v>42881</v>
      </c>
      <c r="C80" s="17">
        <f t="shared" si="17"/>
        <v>42881</v>
      </c>
      <c r="D80" s="18" t="s">
        <v>45</v>
      </c>
      <c r="E80" s="32">
        <v>54</v>
      </c>
      <c r="F80" s="20">
        <v>42881</v>
      </c>
      <c r="G80" s="21">
        <v>42881</v>
      </c>
      <c r="H80" s="21">
        <v>42881</v>
      </c>
      <c r="I80" s="62" t="str">
        <f t="shared" si="15"/>
        <v/>
      </c>
      <c r="J80" s="22" t="str">
        <f t="shared" si="18"/>
        <v/>
      </c>
      <c r="K80" s="23"/>
      <c r="L80" s="24">
        <f t="shared" si="13"/>
        <v>54</v>
      </c>
      <c r="M80" s="24">
        <f t="shared" si="14"/>
        <v>0</v>
      </c>
      <c r="P80" s="26"/>
      <c r="Q80" s="50"/>
      <c r="R80" s="50"/>
      <c r="U80" s="37"/>
      <c r="V80" s="37"/>
      <c r="W80" s="37"/>
    </row>
    <row r="81" spans="1:23" x14ac:dyDescent="0.3">
      <c r="A81" s="118"/>
      <c r="B81" s="17">
        <f t="shared" si="16"/>
        <v>42881</v>
      </c>
      <c r="C81" s="17">
        <f t="shared" si="17"/>
        <v>42881</v>
      </c>
      <c r="D81" s="18" t="s">
        <v>46</v>
      </c>
      <c r="E81" s="32">
        <v>54</v>
      </c>
      <c r="F81" s="20">
        <v>42881</v>
      </c>
      <c r="G81" s="21">
        <v>42881</v>
      </c>
      <c r="H81" s="21">
        <v>42881</v>
      </c>
      <c r="I81" s="62" t="str">
        <f t="shared" si="15"/>
        <v/>
      </c>
      <c r="J81" s="22" t="str">
        <f t="shared" si="18"/>
        <v/>
      </c>
      <c r="K81" s="23"/>
      <c r="L81" s="24">
        <f t="shared" si="13"/>
        <v>54</v>
      </c>
      <c r="M81" s="24">
        <f t="shared" si="14"/>
        <v>0</v>
      </c>
      <c r="P81" s="26"/>
      <c r="Q81" s="50"/>
      <c r="R81" s="50"/>
      <c r="U81" s="37"/>
      <c r="V81" s="37"/>
      <c r="W81" s="37"/>
    </row>
    <row r="82" spans="1:23" x14ac:dyDescent="0.3">
      <c r="A82" s="118"/>
      <c r="B82" s="17">
        <f t="shared" si="16"/>
        <v>42881</v>
      </c>
      <c r="C82" s="17">
        <f t="shared" si="17"/>
        <v>42881</v>
      </c>
      <c r="D82" s="44" t="s">
        <v>47</v>
      </c>
      <c r="E82" s="32">
        <v>54</v>
      </c>
      <c r="F82" s="20">
        <v>42881</v>
      </c>
      <c r="G82" s="21">
        <v>42881</v>
      </c>
      <c r="H82" s="21">
        <v>42881</v>
      </c>
      <c r="I82" s="62" t="str">
        <f t="shared" si="15"/>
        <v/>
      </c>
      <c r="J82" s="22" t="str">
        <f t="shared" si="18"/>
        <v/>
      </c>
      <c r="K82" s="23"/>
      <c r="L82" s="24">
        <f t="shared" si="13"/>
        <v>54</v>
      </c>
      <c r="M82" s="24">
        <f t="shared" si="14"/>
        <v>0</v>
      </c>
      <c r="P82" s="26"/>
      <c r="Q82" s="50"/>
      <c r="R82" s="50"/>
      <c r="U82" s="37"/>
      <c r="V82" s="37"/>
      <c r="W82" s="37"/>
    </row>
    <row r="83" spans="1:23" x14ac:dyDescent="0.3">
      <c r="A83" s="118"/>
      <c r="B83" s="17">
        <v>42881</v>
      </c>
      <c r="C83" s="17">
        <v>42881</v>
      </c>
      <c r="D83" s="44" t="s">
        <v>48</v>
      </c>
      <c r="E83" s="32">
        <v>54</v>
      </c>
      <c r="F83" s="20">
        <v>42881</v>
      </c>
      <c r="G83" s="21">
        <v>42881</v>
      </c>
      <c r="H83" s="21">
        <v>42881</v>
      </c>
      <c r="I83" s="62" t="str">
        <f t="shared" si="15"/>
        <v/>
      </c>
      <c r="J83" s="22" t="s">
        <v>174</v>
      </c>
      <c r="K83" s="23"/>
      <c r="L83" s="24">
        <f t="shared" si="13"/>
        <v>54</v>
      </c>
      <c r="M83" s="24">
        <f t="shared" si="14"/>
        <v>0</v>
      </c>
      <c r="P83" s="26"/>
      <c r="Q83" s="50"/>
      <c r="R83" s="50"/>
      <c r="U83" s="37"/>
      <c r="V83" s="37"/>
      <c r="W83" s="37"/>
    </row>
    <row r="84" spans="1:23" x14ac:dyDescent="0.3">
      <c r="A84" s="118"/>
      <c r="B84" s="17">
        <v>42881</v>
      </c>
      <c r="C84" s="17">
        <v>42881</v>
      </c>
      <c r="D84" s="44" t="s">
        <v>15</v>
      </c>
      <c r="E84" s="32">
        <v>54</v>
      </c>
      <c r="F84" s="20">
        <v>42881</v>
      </c>
      <c r="G84" s="21">
        <v>42881</v>
      </c>
      <c r="H84" s="21">
        <v>42881</v>
      </c>
      <c r="I84" s="62" t="str">
        <f t="shared" si="15"/>
        <v/>
      </c>
      <c r="J84" s="22" t="s">
        <v>174</v>
      </c>
      <c r="K84" s="23"/>
      <c r="L84" s="24">
        <f t="shared" si="13"/>
        <v>54</v>
      </c>
      <c r="M84" s="24">
        <f t="shared" si="14"/>
        <v>0</v>
      </c>
      <c r="P84" s="26"/>
      <c r="Q84" s="50"/>
      <c r="R84" s="50"/>
      <c r="U84" s="37"/>
      <c r="V84" s="37"/>
      <c r="W84" s="37"/>
    </row>
    <row r="85" spans="1:23" x14ac:dyDescent="0.3">
      <c r="A85" s="118"/>
      <c r="B85" s="17">
        <f t="shared" si="16"/>
        <v>42885</v>
      </c>
      <c r="C85" s="17">
        <f t="shared" si="17"/>
        <v>42885</v>
      </c>
      <c r="D85" s="44" t="s">
        <v>49</v>
      </c>
      <c r="E85" s="32">
        <f>1+E83</f>
        <v>55</v>
      </c>
      <c r="F85" s="20">
        <f>+G85</f>
        <v>42885</v>
      </c>
      <c r="G85" s="21">
        <f>+H85</f>
        <v>42885</v>
      </c>
      <c r="H85" s="21">
        <v>42885</v>
      </c>
      <c r="I85" s="62" t="str">
        <f t="shared" si="15"/>
        <v/>
      </c>
      <c r="J85" s="22" t="str">
        <f t="shared" si="18"/>
        <v/>
      </c>
      <c r="K85" s="23"/>
      <c r="L85" s="24">
        <f t="shared" si="13"/>
        <v>55</v>
      </c>
      <c r="M85" s="24">
        <f t="shared" si="14"/>
        <v>0</v>
      </c>
      <c r="P85" s="26"/>
      <c r="Q85" s="50"/>
      <c r="R85" s="50"/>
      <c r="U85" s="37"/>
      <c r="V85" s="37"/>
      <c r="W85" s="37"/>
    </row>
    <row r="86" spans="1:23" x14ac:dyDescent="0.3">
      <c r="A86" s="118"/>
      <c r="B86" s="17">
        <f t="shared" si="16"/>
        <v>42885</v>
      </c>
      <c r="C86" s="17">
        <f>+G86</f>
        <v>42885</v>
      </c>
      <c r="D86" s="44" t="s">
        <v>103</v>
      </c>
      <c r="E86" s="32">
        <v>55</v>
      </c>
      <c r="F86" s="20">
        <f>+G86</f>
        <v>42885</v>
      </c>
      <c r="G86" s="21">
        <f>+H86</f>
        <v>42885</v>
      </c>
      <c r="H86" s="21">
        <v>42885</v>
      </c>
      <c r="I86" s="62" t="str">
        <f t="shared" si="15"/>
        <v/>
      </c>
      <c r="J86" s="22" t="str">
        <f>IF(ISNA(VLOOKUP(H86,BANKHOLS,1,FALSE))=TRUE,"","BANK HOLIDAY")</f>
        <v/>
      </c>
      <c r="K86" s="23"/>
      <c r="L86" s="24">
        <f t="shared" si="13"/>
        <v>55</v>
      </c>
      <c r="M86" s="24">
        <f t="shared" si="14"/>
        <v>0</v>
      </c>
      <c r="P86" s="26"/>
      <c r="Q86" s="50"/>
      <c r="R86" s="50"/>
      <c r="U86" s="37"/>
      <c r="V86" s="37"/>
      <c r="W86" s="37"/>
    </row>
    <row r="87" spans="1:23" x14ac:dyDescent="0.3">
      <c r="A87" s="118"/>
      <c r="B87" s="17">
        <v>42886</v>
      </c>
      <c r="C87" s="17">
        <v>42886</v>
      </c>
      <c r="D87" s="18" t="s">
        <v>50</v>
      </c>
      <c r="E87" s="32">
        <v>56</v>
      </c>
      <c r="F87" s="20">
        <v>42886</v>
      </c>
      <c r="G87" s="21">
        <v>42886</v>
      </c>
      <c r="H87" s="21">
        <v>42886</v>
      </c>
      <c r="I87" s="62" t="str">
        <f t="shared" si="15"/>
        <v/>
      </c>
      <c r="J87" s="22" t="s">
        <v>174</v>
      </c>
      <c r="K87" s="23"/>
      <c r="L87" s="24">
        <f t="shared" si="13"/>
        <v>56</v>
      </c>
      <c r="M87" s="24">
        <f t="shared" si="14"/>
        <v>0</v>
      </c>
      <c r="P87" s="26"/>
      <c r="Q87" s="50"/>
      <c r="R87" s="50"/>
      <c r="U87" s="37"/>
      <c r="V87" s="37"/>
      <c r="W87" s="37"/>
    </row>
    <row r="88" spans="1:23" ht="15.75" thickBot="1" x14ac:dyDescent="0.35">
      <c r="A88" s="118"/>
      <c r="B88" s="17">
        <v>42886</v>
      </c>
      <c r="C88" s="17">
        <v>42886</v>
      </c>
      <c r="D88" s="44" t="s">
        <v>14</v>
      </c>
      <c r="E88" s="32">
        <v>56</v>
      </c>
      <c r="F88" s="20">
        <v>42886</v>
      </c>
      <c r="G88" s="21">
        <v>42886</v>
      </c>
      <c r="H88" s="21">
        <v>42886</v>
      </c>
      <c r="I88" s="62" t="str">
        <f t="shared" si="15"/>
        <v/>
      </c>
      <c r="J88" s="22" t="s">
        <v>174</v>
      </c>
      <c r="K88" s="23"/>
      <c r="L88" s="24">
        <f t="shared" si="13"/>
        <v>56</v>
      </c>
      <c r="M88" s="24">
        <f t="shared" si="14"/>
        <v>0</v>
      </c>
      <c r="P88" s="26"/>
      <c r="Q88" s="24"/>
      <c r="R88" s="24"/>
      <c r="U88" s="37"/>
      <c r="V88" s="37"/>
      <c r="W88" s="37"/>
    </row>
    <row r="89" spans="1:23" ht="15" customHeight="1" x14ac:dyDescent="0.3">
      <c r="A89" s="120" t="s">
        <v>157</v>
      </c>
      <c r="B89" s="17">
        <f t="shared" si="16"/>
        <v>42887</v>
      </c>
      <c r="C89" s="17">
        <f t="shared" si="17"/>
        <v>42887</v>
      </c>
      <c r="D89" s="18" t="s">
        <v>20</v>
      </c>
      <c r="E89" s="32">
        <f>1+E87</f>
        <v>57</v>
      </c>
      <c r="F89" s="20">
        <f>+G89</f>
        <v>42887</v>
      </c>
      <c r="G89" s="21">
        <f>+H89</f>
        <v>42887</v>
      </c>
      <c r="H89" s="21">
        <v>42887</v>
      </c>
      <c r="I89" s="62" t="str">
        <f t="shared" si="15"/>
        <v/>
      </c>
      <c r="J89" s="22" t="str">
        <f t="shared" si="18"/>
        <v/>
      </c>
      <c r="K89" s="23"/>
      <c r="L89" s="24">
        <f t="shared" si="13"/>
        <v>57</v>
      </c>
      <c r="M89" s="24">
        <f t="shared" si="14"/>
        <v>0</v>
      </c>
      <c r="P89" s="26"/>
      <c r="Q89" s="24"/>
      <c r="R89" s="24"/>
      <c r="U89" s="37"/>
      <c r="V89" s="37"/>
      <c r="W89" s="37"/>
    </row>
    <row r="90" spans="1:23" x14ac:dyDescent="0.3">
      <c r="A90" s="121"/>
      <c r="B90" s="17">
        <f t="shared" si="16"/>
        <v>42888</v>
      </c>
      <c r="C90" s="17">
        <f t="shared" si="17"/>
        <v>42888</v>
      </c>
      <c r="D90" s="18" t="s">
        <v>22</v>
      </c>
      <c r="E90" s="32">
        <v>58</v>
      </c>
      <c r="F90" s="20">
        <v>42888</v>
      </c>
      <c r="G90" s="21">
        <v>42888</v>
      </c>
      <c r="H90" s="21">
        <v>42888</v>
      </c>
      <c r="I90" s="62" t="str">
        <f t="shared" si="15"/>
        <v/>
      </c>
      <c r="J90" s="22" t="str">
        <f t="shared" si="18"/>
        <v/>
      </c>
      <c r="K90" s="23"/>
      <c r="L90" s="24">
        <f t="shared" si="13"/>
        <v>58</v>
      </c>
      <c r="M90" s="24">
        <f t="shared" si="14"/>
        <v>0</v>
      </c>
      <c r="P90" s="26"/>
      <c r="Q90" s="24"/>
      <c r="R90" s="24"/>
      <c r="U90" s="37"/>
      <c r="V90" s="37"/>
      <c r="W90" s="37"/>
    </row>
    <row r="91" spans="1:23" x14ac:dyDescent="0.3">
      <c r="A91" s="121"/>
      <c r="B91" s="17">
        <f t="shared" si="16"/>
        <v>42888</v>
      </c>
      <c r="C91" s="17">
        <f t="shared" si="17"/>
        <v>42888</v>
      </c>
      <c r="D91" s="18" t="s">
        <v>23</v>
      </c>
      <c r="E91" s="32">
        <v>58</v>
      </c>
      <c r="F91" s="20">
        <v>42888</v>
      </c>
      <c r="G91" s="21">
        <v>42888</v>
      </c>
      <c r="H91" s="21">
        <v>42888</v>
      </c>
      <c r="I91" s="62" t="str">
        <f t="shared" si="15"/>
        <v/>
      </c>
      <c r="J91" s="22" t="str">
        <f t="shared" si="18"/>
        <v/>
      </c>
      <c r="K91" s="23"/>
      <c r="L91" s="24">
        <f t="shared" si="13"/>
        <v>58</v>
      </c>
      <c r="M91" s="24">
        <f t="shared" si="14"/>
        <v>0</v>
      </c>
      <c r="P91" s="26"/>
      <c r="Q91" s="24"/>
      <c r="R91" s="24"/>
      <c r="U91" s="37"/>
      <c r="V91" s="37"/>
      <c r="W91" s="37"/>
    </row>
    <row r="92" spans="1:23" x14ac:dyDescent="0.3">
      <c r="A92" s="121"/>
      <c r="B92" s="17">
        <f t="shared" si="16"/>
        <v>42888</v>
      </c>
      <c r="C92" s="17">
        <f t="shared" si="17"/>
        <v>42888</v>
      </c>
      <c r="D92" s="18" t="s">
        <v>24</v>
      </c>
      <c r="E92" s="32">
        <v>58</v>
      </c>
      <c r="F92" s="20">
        <v>42888</v>
      </c>
      <c r="G92" s="21">
        <v>42888</v>
      </c>
      <c r="H92" s="21">
        <v>42888</v>
      </c>
      <c r="I92" s="62" t="str">
        <f t="shared" si="15"/>
        <v/>
      </c>
      <c r="J92" s="22" t="str">
        <f t="shared" si="18"/>
        <v/>
      </c>
      <c r="K92" s="23"/>
      <c r="L92" s="24">
        <f t="shared" si="13"/>
        <v>58</v>
      </c>
      <c r="M92" s="24">
        <f t="shared" si="14"/>
        <v>0</v>
      </c>
      <c r="P92" s="26"/>
      <c r="Q92" s="24"/>
      <c r="R92" s="24"/>
      <c r="U92" s="37"/>
      <c r="V92" s="37"/>
      <c r="W92" s="37"/>
    </row>
    <row r="93" spans="1:23" x14ac:dyDescent="0.3">
      <c r="A93" s="121"/>
      <c r="B93" s="17">
        <f t="shared" si="16"/>
        <v>42891</v>
      </c>
      <c r="C93" s="17">
        <f t="shared" si="17"/>
        <v>42891</v>
      </c>
      <c r="D93" s="18" t="s">
        <v>25</v>
      </c>
      <c r="E93" s="32">
        <f>1+E92</f>
        <v>59</v>
      </c>
      <c r="F93" s="20">
        <f t="shared" ref="F93:G96" si="20">+G93</f>
        <v>42891</v>
      </c>
      <c r="G93" s="21">
        <f t="shared" si="20"/>
        <v>42891</v>
      </c>
      <c r="H93" s="21">
        <v>42891</v>
      </c>
      <c r="I93" s="62" t="str">
        <f t="shared" si="15"/>
        <v/>
      </c>
      <c r="J93" s="22" t="str">
        <f t="shared" si="18"/>
        <v/>
      </c>
      <c r="K93" s="23"/>
      <c r="L93" s="24">
        <f t="shared" si="13"/>
        <v>59</v>
      </c>
      <c r="M93" s="24">
        <f t="shared" si="14"/>
        <v>0</v>
      </c>
      <c r="P93" s="26"/>
      <c r="Q93" s="24"/>
      <c r="R93" s="24"/>
      <c r="U93" s="37"/>
      <c r="V93" s="37"/>
      <c r="W93" s="37"/>
    </row>
    <row r="94" spans="1:23" x14ac:dyDescent="0.3">
      <c r="A94" s="121"/>
      <c r="B94" s="17">
        <f t="shared" si="16"/>
        <v>42892</v>
      </c>
      <c r="C94" s="17">
        <f t="shared" si="17"/>
        <v>42892</v>
      </c>
      <c r="D94" s="18" t="s">
        <v>26</v>
      </c>
      <c r="E94" s="32">
        <f>1+E93</f>
        <v>60</v>
      </c>
      <c r="F94" s="20">
        <f t="shared" si="20"/>
        <v>42892</v>
      </c>
      <c r="G94" s="21">
        <f t="shared" si="20"/>
        <v>42892</v>
      </c>
      <c r="H94" s="21">
        <v>42892</v>
      </c>
      <c r="I94" s="62" t="str">
        <f t="shared" si="15"/>
        <v/>
      </c>
      <c r="J94" s="22" t="str">
        <f t="shared" si="18"/>
        <v/>
      </c>
      <c r="K94" s="23"/>
      <c r="L94" s="24">
        <f t="shared" si="13"/>
        <v>60</v>
      </c>
      <c r="M94" s="24">
        <f t="shared" si="14"/>
        <v>0</v>
      </c>
      <c r="P94" s="26"/>
      <c r="Q94" s="24"/>
      <c r="R94" s="24"/>
      <c r="U94" s="37"/>
      <c r="V94" s="37"/>
      <c r="W94" s="37"/>
    </row>
    <row r="95" spans="1:23" x14ac:dyDescent="0.3">
      <c r="A95" s="121"/>
      <c r="B95" s="17">
        <f t="shared" si="16"/>
        <v>42893</v>
      </c>
      <c r="C95" s="17">
        <f t="shared" si="17"/>
        <v>42893</v>
      </c>
      <c r="D95" s="44" t="s">
        <v>27</v>
      </c>
      <c r="E95" s="32">
        <f>1+E94</f>
        <v>61</v>
      </c>
      <c r="F95" s="20">
        <f t="shared" si="20"/>
        <v>42893</v>
      </c>
      <c r="G95" s="21">
        <f t="shared" si="20"/>
        <v>42893</v>
      </c>
      <c r="H95" s="21">
        <v>42893</v>
      </c>
      <c r="I95" s="62" t="str">
        <f t="shared" si="15"/>
        <v/>
      </c>
      <c r="J95" s="22" t="str">
        <f t="shared" si="18"/>
        <v/>
      </c>
      <c r="K95" s="23"/>
      <c r="L95" s="24">
        <f t="shared" si="13"/>
        <v>61</v>
      </c>
      <c r="M95" s="24">
        <f t="shared" si="14"/>
        <v>0</v>
      </c>
      <c r="P95" s="26"/>
      <c r="Q95" s="24"/>
      <c r="R95" s="24"/>
      <c r="U95" s="37"/>
      <c r="V95" s="37"/>
      <c r="W95" s="37"/>
    </row>
    <row r="96" spans="1:23" x14ac:dyDescent="0.3">
      <c r="A96" s="121"/>
      <c r="B96" s="17">
        <f t="shared" si="16"/>
        <v>42894</v>
      </c>
      <c r="C96" s="17">
        <f t="shared" si="17"/>
        <v>42894</v>
      </c>
      <c r="D96" s="44" t="s">
        <v>28</v>
      </c>
      <c r="E96" s="32">
        <f>1+E95</f>
        <v>62</v>
      </c>
      <c r="F96" s="20">
        <f t="shared" si="20"/>
        <v>42894</v>
      </c>
      <c r="G96" s="21">
        <f t="shared" si="20"/>
        <v>42894</v>
      </c>
      <c r="H96" s="21">
        <v>42894</v>
      </c>
      <c r="I96" s="62" t="str">
        <f t="shared" si="15"/>
        <v/>
      </c>
      <c r="J96" s="22" t="str">
        <f t="shared" si="18"/>
        <v/>
      </c>
      <c r="K96" s="23"/>
      <c r="L96" s="24">
        <f t="shared" si="13"/>
        <v>62</v>
      </c>
      <c r="M96" s="24">
        <f t="shared" si="14"/>
        <v>0</v>
      </c>
      <c r="P96" s="26"/>
      <c r="Q96" s="24"/>
      <c r="R96" s="24"/>
    </row>
    <row r="97" spans="1:19" x14ac:dyDescent="0.3">
      <c r="A97" s="121"/>
      <c r="B97" s="17">
        <f t="shared" si="16"/>
        <v>42895</v>
      </c>
      <c r="C97" s="17">
        <f t="shared" si="17"/>
        <v>42895</v>
      </c>
      <c r="D97" s="18" t="s">
        <v>29</v>
      </c>
      <c r="E97" s="32">
        <v>63</v>
      </c>
      <c r="F97" s="20">
        <v>42895</v>
      </c>
      <c r="G97" s="21">
        <v>42895</v>
      </c>
      <c r="H97" s="21">
        <v>42895</v>
      </c>
      <c r="I97" s="62" t="str">
        <f t="shared" si="15"/>
        <v/>
      </c>
      <c r="J97" s="22" t="str">
        <f t="shared" si="18"/>
        <v/>
      </c>
      <c r="K97" s="23"/>
      <c r="L97" s="24">
        <f t="shared" si="13"/>
        <v>63</v>
      </c>
      <c r="M97" s="24">
        <f t="shared" si="14"/>
        <v>0</v>
      </c>
      <c r="P97" s="26"/>
      <c r="Q97" s="24"/>
      <c r="R97" s="24"/>
      <c r="S97" s="28"/>
    </row>
    <row r="98" spans="1:19" ht="15" customHeight="1" x14ac:dyDescent="0.3">
      <c r="A98" s="121"/>
      <c r="B98" s="17">
        <f t="shared" si="16"/>
        <v>42895</v>
      </c>
      <c r="C98" s="17">
        <f t="shared" si="17"/>
        <v>42895</v>
      </c>
      <c r="D98" s="18" t="s">
        <v>30</v>
      </c>
      <c r="E98" s="32">
        <v>63</v>
      </c>
      <c r="F98" s="20">
        <v>42895</v>
      </c>
      <c r="G98" s="21">
        <v>42895</v>
      </c>
      <c r="H98" s="21">
        <v>42895</v>
      </c>
      <c r="I98" s="62" t="str">
        <f t="shared" si="15"/>
        <v/>
      </c>
      <c r="J98" s="22" t="str">
        <f t="shared" si="18"/>
        <v/>
      </c>
      <c r="K98" s="23"/>
      <c r="L98" s="24">
        <f t="shared" si="13"/>
        <v>63</v>
      </c>
      <c r="M98" s="24">
        <f t="shared" si="14"/>
        <v>0</v>
      </c>
      <c r="P98" s="26"/>
      <c r="Q98" s="24"/>
      <c r="R98" s="24"/>
    </row>
    <row r="99" spans="1:19" ht="18.75" customHeight="1" x14ac:dyDescent="0.3">
      <c r="A99" s="121"/>
      <c r="B99" s="17">
        <f t="shared" si="16"/>
        <v>42895</v>
      </c>
      <c r="C99" s="17">
        <f t="shared" si="17"/>
        <v>42895</v>
      </c>
      <c r="D99" s="18" t="s">
        <v>31</v>
      </c>
      <c r="E99" s="32">
        <v>63</v>
      </c>
      <c r="F99" s="20">
        <v>42895</v>
      </c>
      <c r="G99" s="21">
        <v>42895</v>
      </c>
      <c r="H99" s="21">
        <v>42895</v>
      </c>
      <c r="I99" s="62" t="str">
        <f t="shared" si="15"/>
        <v/>
      </c>
      <c r="J99" s="22" t="str">
        <f t="shared" si="18"/>
        <v/>
      </c>
      <c r="K99" s="23"/>
      <c r="L99" s="24">
        <f t="shared" si="13"/>
        <v>63</v>
      </c>
      <c r="M99" s="24">
        <f t="shared" si="14"/>
        <v>0</v>
      </c>
      <c r="P99" s="26"/>
      <c r="Q99" s="24"/>
      <c r="R99" s="24"/>
    </row>
    <row r="100" spans="1:19" ht="13.5" customHeight="1" x14ac:dyDescent="0.3">
      <c r="A100" s="121"/>
      <c r="B100" s="17">
        <f t="shared" si="16"/>
        <v>42898</v>
      </c>
      <c r="C100" s="17">
        <f t="shared" si="17"/>
        <v>42898</v>
      </c>
      <c r="D100" s="18" t="s">
        <v>32</v>
      </c>
      <c r="E100" s="32">
        <f>1+E99</f>
        <v>64</v>
      </c>
      <c r="F100" s="20">
        <f t="shared" ref="F100:G103" si="21">+G100</f>
        <v>42898</v>
      </c>
      <c r="G100" s="21">
        <f t="shared" si="21"/>
        <v>42898</v>
      </c>
      <c r="H100" s="21">
        <v>42898</v>
      </c>
      <c r="I100" s="62" t="str">
        <f t="shared" si="15"/>
        <v/>
      </c>
      <c r="J100" s="22" t="str">
        <f t="shared" si="18"/>
        <v/>
      </c>
      <c r="K100" s="23"/>
      <c r="L100" s="24">
        <f t="shared" si="13"/>
        <v>64</v>
      </c>
      <c r="M100" s="24">
        <f t="shared" si="14"/>
        <v>0</v>
      </c>
      <c r="P100" s="26"/>
      <c r="Q100" s="24"/>
      <c r="R100" s="24"/>
    </row>
    <row r="101" spans="1:19" ht="13.5" customHeight="1" x14ac:dyDescent="0.3">
      <c r="A101" s="121"/>
      <c r="B101" s="17">
        <f t="shared" si="16"/>
        <v>42899</v>
      </c>
      <c r="C101" s="17">
        <f t="shared" si="17"/>
        <v>42899</v>
      </c>
      <c r="D101" s="18" t="s">
        <v>33</v>
      </c>
      <c r="E101" s="32">
        <f>1+E100</f>
        <v>65</v>
      </c>
      <c r="F101" s="20">
        <f t="shared" si="21"/>
        <v>42899</v>
      </c>
      <c r="G101" s="21">
        <f t="shared" si="21"/>
        <v>42899</v>
      </c>
      <c r="H101" s="21">
        <v>42899</v>
      </c>
      <c r="I101" s="62" t="str">
        <f t="shared" si="15"/>
        <v/>
      </c>
      <c r="J101" s="22" t="str">
        <f t="shared" si="18"/>
        <v/>
      </c>
      <c r="K101" s="23"/>
      <c r="L101" s="24">
        <f t="shared" si="13"/>
        <v>65</v>
      </c>
      <c r="M101" s="24">
        <f t="shared" si="14"/>
        <v>0</v>
      </c>
      <c r="P101" s="26"/>
      <c r="Q101" s="24"/>
      <c r="R101" s="24"/>
    </row>
    <row r="102" spans="1:19" ht="13.5" customHeight="1" x14ac:dyDescent="0.3">
      <c r="A102" s="121"/>
      <c r="B102" s="17">
        <f t="shared" si="16"/>
        <v>42900</v>
      </c>
      <c r="C102" s="17">
        <f t="shared" si="17"/>
        <v>42900</v>
      </c>
      <c r="D102" s="44" t="s">
        <v>34</v>
      </c>
      <c r="E102" s="32">
        <f>1+E101</f>
        <v>66</v>
      </c>
      <c r="F102" s="20">
        <f t="shared" si="21"/>
        <v>42900</v>
      </c>
      <c r="G102" s="21">
        <f t="shared" si="21"/>
        <v>42900</v>
      </c>
      <c r="H102" s="21">
        <v>42900</v>
      </c>
      <c r="I102" s="62" t="str">
        <f t="shared" si="15"/>
        <v/>
      </c>
      <c r="J102" s="22" t="str">
        <f t="shared" si="18"/>
        <v/>
      </c>
      <c r="K102" s="23"/>
      <c r="L102" s="24">
        <f t="shared" si="13"/>
        <v>66</v>
      </c>
      <c r="M102" s="24">
        <f t="shared" si="14"/>
        <v>0</v>
      </c>
      <c r="P102" s="26"/>
      <c r="Q102" s="24"/>
      <c r="R102" s="24"/>
    </row>
    <row r="103" spans="1:19" x14ac:dyDescent="0.3">
      <c r="A103" s="121"/>
      <c r="B103" s="17">
        <f t="shared" si="16"/>
        <v>42901</v>
      </c>
      <c r="C103" s="17">
        <f t="shared" si="17"/>
        <v>42901</v>
      </c>
      <c r="D103" s="44" t="s">
        <v>35</v>
      </c>
      <c r="E103" s="32">
        <f>1+E102</f>
        <v>67</v>
      </c>
      <c r="F103" s="20">
        <f t="shared" si="21"/>
        <v>42901</v>
      </c>
      <c r="G103" s="21">
        <f t="shared" si="21"/>
        <v>42901</v>
      </c>
      <c r="H103" s="21">
        <v>42901</v>
      </c>
      <c r="I103" s="62" t="str">
        <f t="shared" si="15"/>
        <v/>
      </c>
      <c r="J103" s="22" t="str">
        <f t="shared" si="18"/>
        <v/>
      </c>
      <c r="K103" s="23"/>
      <c r="L103" s="24">
        <f t="shared" si="13"/>
        <v>67</v>
      </c>
      <c r="M103" s="24">
        <f t="shared" si="14"/>
        <v>0</v>
      </c>
      <c r="P103" s="26"/>
      <c r="Q103" s="24"/>
      <c r="R103" s="24"/>
    </row>
    <row r="104" spans="1:19" x14ac:dyDescent="0.3">
      <c r="A104" s="121"/>
      <c r="B104" s="17">
        <f t="shared" si="16"/>
        <v>42902</v>
      </c>
      <c r="C104" s="17">
        <f t="shared" si="17"/>
        <v>42902</v>
      </c>
      <c r="D104" s="18" t="s">
        <v>36</v>
      </c>
      <c r="E104" s="32">
        <v>68</v>
      </c>
      <c r="F104" s="20">
        <v>42902</v>
      </c>
      <c r="G104" s="21">
        <v>42902</v>
      </c>
      <c r="H104" s="21">
        <v>42902</v>
      </c>
      <c r="I104" s="62" t="str">
        <f t="shared" si="15"/>
        <v/>
      </c>
      <c r="J104" s="22" t="str">
        <f t="shared" si="18"/>
        <v/>
      </c>
      <c r="K104" s="23"/>
      <c r="L104" s="24">
        <f t="shared" si="13"/>
        <v>68</v>
      </c>
      <c r="M104" s="24">
        <f t="shared" si="14"/>
        <v>0</v>
      </c>
      <c r="P104" s="26"/>
      <c r="Q104" s="24"/>
      <c r="R104" s="24"/>
    </row>
    <row r="105" spans="1:19" x14ac:dyDescent="0.3">
      <c r="A105" s="121"/>
      <c r="B105" s="17">
        <f t="shared" si="16"/>
        <v>42902</v>
      </c>
      <c r="C105" s="17">
        <f t="shared" si="17"/>
        <v>42902</v>
      </c>
      <c r="D105" s="18" t="s">
        <v>37</v>
      </c>
      <c r="E105" s="32">
        <v>68</v>
      </c>
      <c r="F105" s="20">
        <v>42902</v>
      </c>
      <c r="G105" s="21">
        <v>42902</v>
      </c>
      <c r="H105" s="21">
        <v>42902</v>
      </c>
      <c r="I105" s="62" t="str">
        <f t="shared" si="15"/>
        <v/>
      </c>
      <c r="J105" s="22" t="str">
        <f t="shared" si="18"/>
        <v/>
      </c>
      <c r="K105" s="23"/>
      <c r="L105" s="24">
        <f t="shared" si="13"/>
        <v>68</v>
      </c>
      <c r="M105" s="24">
        <f t="shared" si="14"/>
        <v>0</v>
      </c>
      <c r="P105" s="26"/>
      <c r="Q105" s="24"/>
      <c r="R105" s="24"/>
    </row>
    <row r="106" spans="1:19" x14ac:dyDescent="0.3">
      <c r="A106" s="121"/>
      <c r="B106" s="17">
        <f t="shared" si="16"/>
        <v>42902</v>
      </c>
      <c r="C106" s="17">
        <f t="shared" si="17"/>
        <v>42902</v>
      </c>
      <c r="D106" s="18" t="s">
        <v>38</v>
      </c>
      <c r="E106" s="32">
        <v>68</v>
      </c>
      <c r="F106" s="20">
        <v>42902</v>
      </c>
      <c r="G106" s="21">
        <v>42902</v>
      </c>
      <c r="H106" s="21">
        <v>42902</v>
      </c>
      <c r="I106" s="62" t="str">
        <f t="shared" si="15"/>
        <v/>
      </c>
      <c r="J106" s="22" t="str">
        <f t="shared" si="18"/>
        <v/>
      </c>
      <c r="K106" s="23"/>
      <c r="L106" s="24">
        <f t="shared" si="13"/>
        <v>68</v>
      </c>
      <c r="M106" s="24">
        <f t="shared" si="14"/>
        <v>0</v>
      </c>
      <c r="P106" s="26"/>
      <c r="Q106" s="24"/>
      <c r="R106" s="24"/>
    </row>
    <row r="107" spans="1:19" x14ac:dyDescent="0.3">
      <c r="A107" s="121"/>
      <c r="B107" s="17">
        <f t="shared" si="16"/>
        <v>42905</v>
      </c>
      <c r="C107" s="17">
        <f t="shared" si="17"/>
        <v>42905</v>
      </c>
      <c r="D107" s="18" t="s">
        <v>39</v>
      </c>
      <c r="E107" s="32">
        <f>1+E106</f>
        <v>69</v>
      </c>
      <c r="F107" s="20">
        <f t="shared" ref="F107:G110" si="22">+G107</f>
        <v>42905</v>
      </c>
      <c r="G107" s="21">
        <f t="shared" si="22"/>
        <v>42905</v>
      </c>
      <c r="H107" s="21">
        <v>42905</v>
      </c>
      <c r="I107" s="62" t="str">
        <f t="shared" si="15"/>
        <v/>
      </c>
      <c r="J107" s="22" t="str">
        <f t="shared" si="18"/>
        <v/>
      </c>
      <c r="K107" s="23"/>
      <c r="L107" s="24">
        <f t="shared" si="13"/>
        <v>69</v>
      </c>
      <c r="M107" s="24">
        <f t="shared" si="14"/>
        <v>0</v>
      </c>
      <c r="P107" s="26"/>
      <c r="Q107" s="24"/>
      <c r="R107" s="24"/>
    </row>
    <row r="108" spans="1:19" x14ac:dyDescent="0.3">
      <c r="A108" s="121"/>
      <c r="B108" s="17">
        <f t="shared" si="16"/>
        <v>42906</v>
      </c>
      <c r="C108" s="17">
        <f t="shared" si="17"/>
        <v>42906</v>
      </c>
      <c r="D108" s="18" t="s">
        <v>40</v>
      </c>
      <c r="E108" s="32">
        <f>1+E107</f>
        <v>70</v>
      </c>
      <c r="F108" s="20">
        <f t="shared" si="22"/>
        <v>42906</v>
      </c>
      <c r="G108" s="21">
        <f t="shared" si="22"/>
        <v>42906</v>
      </c>
      <c r="H108" s="21">
        <v>42906</v>
      </c>
      <c r="I108" s="62" t="str">
        <f t="shared" si="15"/>
        <v/>
      </c>
      <c r="J108" s="22" t="str">
        <f t="shared" si="18"/>
        <v/>
      </c>
      <c r="K108" s="23"/>
      <c r="L108" s="24">
        <f t="shared" si="13"/>
        <v>70</v>
      </c>
      <c r="M108" s="24">
        <f t="shared" si="14"/>
        <v>0</v>
      </c>
      <c r="P108" s="26"/>
      <c r="Q108" s="24"/>
      <c r="R108" s="24"/>
    </row>
    <row r="109" spans="1:19" x14ac:dyDescent="0.3">
      <c r="A109" s="121"/>
      <c r="B109" s="17">
        <f t="shared" si="16"/>
        <v>42907</v>
      </c>
      <c r="C109" s="17">
        <f t="shared" si="17"/>
        <v>42907</v>
      </c>
      <c r="D109" s="44" t="s">
        <v>178</v>
      </c>
      <c r="E109" s="32">
        <f>1+E108</f>
        <v>71</v>
      </c>
      <c r="F109" s="20">
        <f t="shared" si="22"/>
        <v>42907</v>
      </c>
      <c r="G109" s="21">
        <f t="shared" si="22"/>
        <v>42907</v>
      </c>
      <c r="H109" s="21">
        <v>42907</v>
      </c>
      <c r="I109" s="62" t="str">
        <f t="shared" si="15"/>
        <v/>
      </c>
      <c r="J109" s="22" t="str">
        <f t="shared" si="18"/>
        <v/>
      </c>
      <c r="K109" s="23"/>
      <c r="L109" s="24">
        <f t="shared" si="13"/>
        <v>71</v>
      </c>
      <c r="M109" s="24">
        <f t="shared" si="14"/>
        <v>0</v>
      </c>
      <c r="P109" s="26"/>
      <c r="Q109" s="24"/>
      <c r="R109" s="24"/>
    </row>
    <row r="110" spans="1:19" x14ac:dyDescent="0.3">
      <c r="A110" s="121"/>
      <c r="B110" s="17">
        <f t="shared" si="16"/>
        <v>42908</v>
      </c>
      <c r="C110" s="17">
        <f t="shared" si="17"/>
        <v>42908</v>
      </c>
      <c r="D110" s="44" t="s">
        <v>41</v>
      </c>
      <c r="E110" s="32">
        <f>1+E109</f>
        <v>72</v>
      </c>
      <c r="F110" s="20">
        <f t="shared" si="22"/>
        <v>42908</v>
      </c>
      <c r="G110" s="21">
        <f t="shared" si="22"/>
        <v>42908</v>
      </c>
      <c r="H110" s="21">
        <v>42908</v>
      </c>
      <c r="I110" s="62" t="str">
        <f t="shared" si="15"/>
        <v/>
      </c>
      <c r="J110" s="22" t="str">
        <f t="shared" si="18"/>
        <v/>
      </c>
      <c r="K110" s="23"/>
      <c r="L110" s="24">
        <f t="shared" si="13"/>
        <v>72</v>
      </c>
      <c r="M110" s="24">
        <f t="shared" si="14"/>
        <v>0</v>
      </c>
      <c r="P110" s="26"/>
      <c r="Q110" s="24"/>
      <c r="R110" s="24"/>
    </row>
    <row r="111" spans="1:19" x14ac:dyDescent="0.3">
      <c r="A111" s="121"/>
      <c r="B111" s="17">
        <f t="shared" si="16"/>
        <v>42909</v>
      </c>
      <c r="C111" s="17">
        <f t="shared" si="17"/>
        <v>42909</v>
      </c>
      <c r="D111" s="18" t="s">
        <v>42</v>
      </c>
      <c r="E111" s="32">
        <v>73</v>
      </c>
      <c r="F111" s="20">
        <v>42909</v>
      </c>
      <c r="G111" s="21">
        <v>42909</v>
      </c>
      <c r="H111" s="21">
        <v>42909</v>
      </c>
      <c r="I111" s="62" t="str">
        <f t="shared" si="15"/>
        <v/>
      </c>
      <c r="J111" s="22" t="str">
        <f t="shared" si="18"/>
        <v/>
      </c>
      <c r="K111" s="23"/>
      <c r="L111" s="24">
        <f t="shared" si="13"/>
        <v>73</v>
      </c>
      <c r="M111" s="24">
        <f t="shared" si="14"/>
        <v>0</v>
      </c>
      <c r="P111" s="26"/>
      <c r="Q111" s="24"/>
      <c r="R111" s="24"/>
    </row>
    <row r="112" spans="1:19" x14ac:dyDescent="0.3">
      <c r="A112" s="121"/>
      <c r="B112" s="17">
        <f t="shared" si="16"/>
        <v>42909</v>
      </c>
      <c r="C112" s="17">
        <f t="shared" si="17"/>
        <v>42909</v>
      </c>
      <c r="D112" s="18" t="s">
        <v>43</v>
      </c>
      <c r="E112" s="32">
        <v>73</v>
      </c>
      <c r="F112" s="20">
        <v>42909</v>
      </c>
      <c r="G112" s="21">
        <v>42909</v>
      </c>
      <c r="H112" s="21">
        <v>42909</v>
      </c>
      <c r="I112" s="62" t="str">
        <f t="shared" si="15"/>
        <v/>
      </c>
      <c r="J112" s="22" t="str">
        <f t="shared" si="18"/>
        <v/>
      </c>
      <c r="K112" s="23"/>
      <c r="L112" s="24">
        <f t="shared" si="13"/>
        <v>73</v>
      </c>
      <c r="M112" s="24">
        <f t="shared" si="14"/>
        <v>0</v>
      </c>
      <c r="P112" s="26"/>
      <c r="Q112" s="24"/>
      <c r="R112" s="24"/>
    </row>
    <row r="113" spans="1:18" x14ac:dyDescent="0.3">
      <c r="A113" s="121"/>
      <c r="B113" s="17">
        <f t="shared" si="16"/>
        <v>42909</v>
      </c>
      <c r="C113" s="17">
        <f t="shared" si="17"/>
        <v>42909</v>
      </c>
      <c r="D113" s="18" t="s">
        <v>44</v>
      </c>
      <c r="E113" s="32">
        <v>73</v>
      </c>
      <c r="F113" s="20">
        <v>42909</v>
      </c>
      <c r="G113" s="21">
        <v>42909</v>
      </c>
      <c r="H113" s="21">
        <v>42909</v>
      </c>
      <c r="I113" s="62" t="str">
        <f t="shared" si="15"/>
        <v/>
      </c>
      <c r="J113" s="22" t="str">
        <f t="shared" si="18"/>
        <v/>
      </c>
      <c r="K113" s="23"/>
      <c r="L113" s="24">
        <f t="shared" si="13"/>
        <v>73</v>
      </c>
      <c r="M113" s="24">
        <f t="shared" si="14"/>
        <v>0</v>
      </c>
      <c r="P113" s="26"/>
      <c r="Q113" s="24"/>
      <c r="R113" s="24"/>
    </row>
    <row r="114" spans="1:18" x14ac:dyDescent="0.3">
      <c r="A114" s="121"/>
      <c r="B114" s="17">
        <f t="shared" si="16"/>
        <v>42912</v>
      </c>
      <c r="C114" s="17">
        <f t="shared" si="17"/>
        <v>42912</v>
      </c>
      <c r="D114" s="18" t="s">
        <v>45</v>
      </c>
      <c r="E114" s="32">
        <f>1+E113</f>
        <v>74</v>
      </c>
      <c r="F114" s="20">
        <f t="shared" ref="F114:G116" si="23">+G114</f>
        <v>42912</v>
      </c>
      <c r="G114" s="21">
        <f t="shared" si="23"/>
        <v>42912</v>
      </c>
      <c r="H114" s="21">
        <v>42912</v>
      </c>
      <c r="I114" s="62" t="str">
        <f t="shared" si="15"/>
        <v/>
      </c>
      <c r="J114" s="22" t="str">
        <f t="shared" si="18"/>
        <v/>
      </c>
      <c r="K114" s="23"/>
      <c r="L114" s="24">
        <f t="shared" si="13"/>
        <v>74</v>
      </c>
      <c r="M114" s="24">
        <f t="shared" si="14"/>
        <v>0</v>
      </c>
      <c r="P114" s="26"/>
      <c r="Q114" s="24"/>
      <c r="R114" s="24"/>
    </row>
    <row r="115" spans="1:18" x14ac:dyDescent="0.3">
      <c r="A115" s="121"/>
      <c r="B115" s="17">
        <f t="shared" si="16"/>
        <v>42913</v>
      </c>
      <c r="C115" s="17">
        <f t="shared" si="17"/>
        <v>42913</v>
      </c>
      <c r="D115" s="18" t="s">
        <v>46</v>
      </c>
      <c r="E115" s="32">
        <f>1+E114</f>
        <v>75</v>
      </c>
      <c r="F115" s="20">
        <f t="shared" si="23"/>
        <v>42913</v>
      </c>
      <c r="G115" s="21">
        <f t="shared" si="23"/>
        <v>42913</v>
      </c>
      <c r="H115" s="21">
        <v>42913</v>
      </c>
      <c r="I115" s="62" t="str">
        <f t="shared" si="15"/>
        <v/>
      </c>
      <c r="J115" s="22" t="str">
        <f t="shared" si="18"/>
        <v/>
      </c>
      <c r="K115" s="23"/>
      <c r="L115" s="24">
        <f t="shared" si="13"/>
        <v>75</v>
      </c>
      <c r="M115" s="24">
        <f t="shared" si="14"/>
        <v>0</v>
      </c>
      <c r="P115" s="26"/>
      <c r="Q115" s="24"/>
      <c r="R115" s="24"/>
    </row>
    <row r="116" spans="1:18" x14ac:dyDescent="0.3">
      <c r="A116" s="121"/>
      <c r="B116" s="17">
        <f t="shared" si="16"/>
        <v>42914</v>
      </c>
      <c r="C116" s="17">
        <f t="shared" si="17"/>
        <v>42914</v>
      </c>
      <c r="D116" s="44" t="s">
        <v>47</v>
      </c>
      <c r="E116" s="32">
        <f>1+E115</f>
        <v>76</v>
      </c>
      <c r="F116" s="20">
        <f t="shared" si="23"/>
        <v>42914</v>
      </c>
      <c r="G116" s="21">
        <f t="shared" si="23"/>
        <v>42914</v>
      </c>
      <c r="H116" s="21">
        <v>42914</v>
      </c>
      <c r="I116" s="62" t="str">
        <f t="shared" si="15"/>
        <v/>
      </c>
      <c r="J116" s="22" t="str">
        <f t="shared" si="18"/>
        <v/>
      </c>
      <c r="K116" s="23"/>
      <c r="L116" s="24">
        <f t="shared" si="13"/>
        <v>76</v>
      </c>
      <c r="M116" s="24">
        <f t="shared" si="14"/>
        <v>0</v>
      </c>
      <c r="P116" s="26"/>
      <c r="Q116" s="24"/>
      <c r="R116" s="24"/>
    </row>
    <row r="117" spans="1:18" x14ac:dyDescent="0.3">
      <c r="A117" s="121"/>
      <c r="B117" s="17">
        <v>42915</v>
      </c>
      <c r="C117" s="17">
        <v>42915</v>
      </c>
      <c r="D117" s="44" t="s">
        <v>48</v>
      </c>
      <c r="E117" s="32">
        <v>77</v>
      </c>
      <c r="F117" s="20">
        <v>42915</v>
      </c>
      <c r="G117" s="21">
        <v>42915</v>
      </c>
      <c r="H117" s="21">
        <v>42915</v>
      </c>
      <c r="I117" s="62" t="str">
        <f t="shared" si="15"/>
        <v/>
      </c>
      <c r="J117" s="22" t="s">
        <v>174</v>
      </c>
      <c r="K117" s="23"/>
      <c r="L117" s="24">
        <f t="shared" ref="L117:L180" si="24">IF(G117=G116,+E116,+E116+1)</f>
        <v>77</v>
      </c>
      <c r="M117" s="24">
        <f t="shared" ref="M117:M180" si="25">+L117-E117</f>
        <v>0</v>
      </c>
      <c r="P117" s="26"/>
      <c r="Q117" s="24"/>
      <c r="R117" s="24"/>
    </row>
    <row r="118" spans="1:18" x14ac:dyDescent="0.3">
      <c r="A118" s="121"/>
      <c r="B118" s="17">
        <v>42915</v>
      </c>
      <c r="C118" s="17">
        <v>42915</v>
      </c>
      <c r="D118" s="18" t="s">
        <v>16</v>
      </c>
      <c r="E118" s="32">
        <v>77</v>
      </c>
      <c r="F118" s="20">
        <v>42915</v>
      </c>
      <c r="G118" s="21">
        <v>42915</v>
      </c>
      <c r="H118" s="21">
        <v>42915</v>
      </c>
      <c r="I118" s="62" t="str">
        <f t="shared" si="15"/>
        <v/>
      </c>
      <c r="J118" s="22" t="s">
        <v>174</v>
      </c>
      <c r="K118" s="23"/>
      <c r="L118" s="24">
        <f t="shared" si="24"/>
        <v>77</v>
      </c>
      <c r="M118" s="24">
        <f t="shared" si="25"/>
        <v>0</v>
      </c>
      <c r="P118" s="26"/>
      <c r="Q118" s="24"/>
      <c r="R118" s="24"/>
    </row>
    <row r="119" spans="1:18" x14ac:dyDescent="0.3">
      <c r="A119" s="121"/>
      <c r="B119" s="17">
        <v>42915</v>
      </c>
      <c r="C119" s="17">
        <v>42915</v>
      </c>
      <c r="D119" s="44" t="s">
        <v>103</v>
      </c>
      <c r="E119" s="32">
        <v>77</v>
      </c>
      <c r="F119" s="20">
        <v>42915</v>
      </c>
      <c r="G119" s="21">
        <v>42915</v>
      </c>
      <c r="H119" s="21">
        <v>42915</v>
      </c>
      <c r="I119" s="62" t="str">
        <f t="shared" si="15"/>
        <v/>
      </c>
      <c r="J119" s="22" t="s">
        <v>174</v>
      </c>
      <c r="K119" s="23"/>
      <c r="L119" s="24">
        <f t="shared" si="24"/>
        <v>77</v>
      </c>
      <c r="M119" s="24">
        <f t="shared" si="25"/>
        <v>0</v>
      </c>
      <c r="P119" s="26"/>
      <c r="Q119" s="24"/>
      <c r="R119" s="24"/>
    </row>
    <row r="120" spans="1:18" x14ac:dyDescent="0.3">
      <c r="A120" s="121"/>
      <c r="B120" s="17">
        <f t="shared" si="16"/>
        <v>42916</v>
      </c>
      <c r="C120" s="17">
        <f t="shared" si="17"/>
        <v>42916</v>
      </c>
      <c r="D120" s="44" t="s">
        <v>49</v>
      </c>
      <c r="E120" s="32">
        <v>78</v>
      </c>
      <c r="F120" s="20">
        <v>42916</v>
      </c>
      <c r="G120" s="21">
        <v>42916</v>
      </c>
      <c r="H120" s="21">
        <v>42916</v>
      </c>
      <c r="I120" s="62" t="str">
        <f t="shared" si="15"/>
        <v/>
      </c>
      <c r="J120" s="22" t="str">
        <f t="shared" si="18"/>
        <v/>
      </c>
      <c r="K120" s="23"/>
      <c r="L120" s="24">
        <f t="shared" si="24"/>
        <v>78</v>
      </c>
      <c r="M120" s="24">
        <f t="shared" si="25"/>
        <v>0</v>
      </c>
      <c r="P120" s="26"/>
      <c r="Q120" s="24"/>
      <c r="R120" s="24"/>
    </row>
    <row r="121" spans="1:18" x14ac:dyDescent="0.3">
      <c r="A121" s="121"/>
      <c r="B121" s="17">
        <v>42916</v>
      </c>
      <c r="C121" s="17">
        <v>42916</v>
      </c>
      <c r="D121" s="44" t="s">
        <v>50</v>
      </c>
      <c r="E121" s="32">
        <v>78</v>
      </c>
      <c r="F121" s="20">
        <v>42916</v>
      </c>
      <c r="G121" s="21">
        <v>42916</v>
      </c>
      <c r="H121" s="21">
        <v>42916</v>
      </c>
      <c r="I121" s="62" t="str">
        <f t="shared" si="15"/>
        <v/>
      </c>
      <c r="J121" s="22" t="s">
        <v>174</v>
      </c>
      <c r="K121" s="23"/>
      <c r="L121" s="24">
        <f t="shared" si="24"/>
        <v>78</v>
      </c>
      <c r="M121" s="24">
        <f t="shared" si="25"/>
        <v>0</v>
      </c>
      <c r="P121" s="26"/>
      <c r="Q121" s="24"/>
      <c r="R121" s="24"/>
    </row>
    <row r="122" spans="1:18" x14ac:dyDescent="0.3">
      <c r="A122" s="121"/>
      <c r="B122" s="17">
        <v>42916</v>
      </c>
      <c r="C122" s="17">
        <v>42916</v>
      </c>
      <c r="D122" s="44" t="s">
        <v>15</v>
      </c>
      <c r="E122" s="32">
        <v>78</v>
      </c>
      <c r="F122" s="20">
        <v>42916</v>
      </c>
      <c r="G122" s="21">
        <v>42916</v>
      </c>
      <c r="H122" s="21">
        <v>42916</v>
      </c>
      <c r="I122" s="62" t="str">
        <f t="shared" si="15"/>
        <v/>
      </c>
      <c r="J122" s="22" t="s">
        <v>174</v>
      </c>
      <c r="K122" s="23"/>
      <c r="L122" s="24">
        <f t="shared" si="24"/>
        <v>78</v>
      </c>
      <c r="M122" s="24">
        <f t="shared" si="25"/>
        <v>0</v>
      </c>
      <c r="P122" s="26"/>
      <c r="Q122" s="24"/>
      <c r="R122" s="24"/>
    </row>
    <row r="123" spans="1:18" ht="15.75" thickBot="1" x14ac:dyDescent="0.35">
      <c r="A123" s="121"/>
      <c r="B123" s="17">
        <v>42916</v>
      </c>
      <c r="C123" s="17">
        <v>42916</v>
      </c>
      <c r="D123" s="44" t="s">
        <v>14</v>
      </c>
      <c r="E123" s="32">
        <v>78</v>
      </c>
      <c r="F123" s="20">
        <v>42916</v>
      </c>
      <c r="G123" s="21">
        <v>42916</v>
      </c>
      <c r="H123" s="21">
        <v>42916</v>
      </c>
      <c r="I123" s="62" t="str">
        <f t="shared" si="15"/>
        <v/>
      </c>
      <c r="J123" s="22" t="s">
        <v>174</v>
      </c>
      <c r="K123" s="23"/>
      <c r="L123" s="24">
        <f t="shared" si="24"/>
        <v>78</v>
      </c>
      <c r="M123" s="24">
        <f t="shared" si="25"/>
        <v>0</v>
      </c>
      <c r="P123" s="26"/>
      <c r="Q123" s="24"/>
      <c r="R123" s="24"/>
    </row>
    <row r="124" spans="1:18" ht="15" customHeight="1" x14ac:dyDescent="0.3">
      <c r="A124" s="120" t="s">
        <v>158</v>
      </c>
      <c r="B124" s="17">
        <v>42916</v>
      </c>
      <c r="C124" s="17">
        <v>42916</v>
      </c>
      <c r="D124" s="18" t="s">
        <v>20</v>
      </c>
      <c r="E124" s="32">
        <v>78</v>
      </c>
      <c r="F124" s="20">
        <v>42916</v>
      </c>
      <c r="G124" s="21">
        <v>42916</v>
      </c>
      <c r="H124" s="21">
        <v>42916</v>
      </c>
      <c r="I124" s="62" t="str">
        <f t="shared" si="15"/>
        <v/>
      </c>
      <c r="J124" s="22" t="s">
        <v>174</v>
      </c>
      <c r="K124" s="23"/>
      <c r="L124" s="24">
        <f t="shared" si="24"/>
        <v>78</v>
      </c>
      <c r="M124" s="24">
        <f t="shared" si="25"/>
        <v>0</v>
      </c>
      <c r="P124" s="26"/>
      <c r="Q124" s="24"/>
      <c r="R124" s="24"/>
    </row>
    <row r="125" spans="1:18" x14ac:dyDescent="0.3">
      <c r="A125" s="121"/>
      <c r="B125" s="17">
        <v>42916</v>
      </c>
      <c r="C125" s="17">
        <v>42916</v>
      </c>
      <c r="D125" s="18" t="s">
        <v>22</v>
      </c>
      <c r="E125" s="32">
        <v>78</v>
      </c>
      <c r="F125" s="20">
        <v>42916</v>
      </c>
      <c r="G125" s="21">
        <v>42916</v>
      </c>
      <c r="H125" s="21">
        <v>42916</v>
      </c>
      <c r="I125" s="62" t="str">
        <f t="shared" si="15"/>
        <v/>
      </c>
      <c r="J125" s="22" t="s">
        <v>174</v>
      </c>
      <c r="K125" s="23"/>
      <c r="L125" s="24">
        <f t="shared" si="24"/>
        <v>78</v>
      </c>
      <c r="M125" s="24">
        <f t="shared" si="25"/>
        <v>0</v>
      </c>
      <c r="P125" s="26"/>
      <c r="Q125" s="24"/>
      <c r="R125" s="24"/>
    </row>
    <row r="126" spans="1:18" x14ac:dyDescent="0.3">
      <c r="A126" s="121"/>
      <c r="B126" s="17">
        <f t="shared" si="16"/>
        <v>42919</v>
      </c>
      <c r="C126" s="17">
        <f t="shared" si="17"/>
        <v>42919</v>
      </c>
      <c r="D126" s="18" t="s">
        <v>23</v>
      </c>
      <c r="E126" s="32">
        <f>1+E121</f>
        <v>79</v>
      </c>
      <c r="F126" s="20">
        <f t="shared" ref="F126:G129" si="26">+G126</f>
        <v>42919</v>
      </c>
      <c r="G126" s="21">
        <f t="shared" si="26"/>
        <v>42919</v>
      </c>
      <c r="H126" s="21">
        <v>42919</v>
      </c>
      <c r="I126" s="62" t="str">
        <f t="shared" si="15"/>
        <v/>
      </c>
      <c r="J126" s="22" t="str">
        <f t="shared" si="18"/>
        <v/>
      </c>
      <c r="K126" s="23"/>
      <c r="L126" s="24">
        <f t="shared" si="24"/>
        <v>79</v>
      </c>
      <c r="M126" s="24">
        <f t="shared" si="25"/>
        <v>0</v>
      </c>
      <c r="P126" s="26"/>
      <c r="Q126" s="24"/>
      <c r="R126" s="24"/>
    </row>
    <row r="127" spans="1:18" x14ac:dyDescent="0.3">
      <c r="A127" s="121"/>
      <c r="B127" s="17">
        <f t="shared" si="16"/>
        <v>42920</v>
      </c>
      <c r="C127" s="17">
        <f t="shared" si="17"/>
        <v>42920</v>
      </c>
      <c r="D127" s="18" t="s">
        <v>24</v>
      </c>
      <c r="E127" s="32">
        <f>1+E126</f>
        <v>80</v>
      </c>
      <c r="F127" s="20">
        <f t="shared" si="26"/>
        <v>42920</v>
      </c>
      <c r="G127" s="21">
        <f t="shared" si="26"/>
        <v>42920</v>
      </c>
      <c r="H127" s="21">
        <v>42920</v>
      </c>
      <c r="I127" s="62" t="str">
        <f t="shared" si="15"/>
        <v/>
      </c>
      <c r="J127" s="22" t="str">
        <f t="shared" si="18"/>
        <v/>
      </c>
      <c r="K127" s="23"/>
      <c r="L127" s="24">
        <f t="shared" si="24"/>
        <v>80</v>
      </c>
      <c r="M127" s="24">
        <f t="shared" si="25"/>
        <v>0</v>
      </c>
      <c r="P127" s="26"/>
      <c r="Q127" s="24"/>
      <c r="R127" s="24"/>
    </row>
    <row r="128" spans="1:18" x14ac:dyDescent="0.3">
      <c r="A128" s="121"/>
      <c r="B128" s="17">
        <f t="shared" si="16"/>
        <v>42921</v>
      </c>
      <c r="C128" s="17">
        <f t="shared" si="17"/>
        <v>42921</v>
      </c>
      <c r="D128" s="18" t="s">
        <v>25</v>
      </c>
      <c r="E128" s="32">
        <f>1+E127</f>
        <v>81</v>
      </c>
      <c r="F128" s="20">
        <f t="shared" si="26"/>
        <v>42921</v>
      </c>
      <c r="G128" s="21">
        <f t="shared" si="26"/>
        <v>42921</v>
      </c>
      <c r="H128" s="21">
        <v>42921</v>
      </c>
      <c r="I128" s="62" t="str">
        <f t="shared" si="15"/>
        <v/>
      </c>
      <c r="J128" s="22" t="str">
        <f t="shared" si="18"/>
        <v/>
      </c>
      <c r="K128" s="23"/>
      <c r="L128" s="24">
        <f t="shared" si="24"/>
        <v>81</v>
      </c>
      <c r="M128" s="24">
        <f t="shared" si="25"/>
        <v>0</v>
      </c>
      <c r="P128" s="26"/>
      <c r="Q128" s="24"/>
      <c r="R128" s="24"/>
    </row>
    <row r="129" spans="1:18" x14ac:dyDescent="0.3">
      <c r="A129" s="121"/>
      <c r="B129" s="17">
        <f t="shared" si="16"/>
        <v>42922</v>
      </c>
      <c r="C129" s="17">
        <f t="shared" si="17"/>
        <v>42922</v>
      </c>
      <c r="D129" s="18" t="s">
        <v>26</v>
      </c>
      <c r="E129" s="32">
        <f>1+E128</f>
        <v>82</v>
      </c>
      <c r="F129" s="20">
        <f t="shared" si="26"/>
        <v>42922</v>
      </c>
      <c r="G129" s="21">
        <f t="shared" si="26"/>
        <v>42922</v>
      </c>
      <c r="H129" s="21">
        <v>42922</v>
      </c>
      <c r="I129" s="62" t="str">
        <f t="shared" ref="I129:I192" si="27">IF(G129=G128,IF(E129=E128,"","Error"),IF((E129-E128)&gt;1,"Error",""))</f>
        <v/>
      </c>
      <c r="J129" s="22" t="str">
        <f t="shared" si="18"/>
        <v/>
      </c>
      <c r="K129" s="23"/>
      <c r="L129" s="24">
        <f t="shared" si="24"/>
        <v>82</v>
      </c>
      <c r="M129" s="24">
        <f t="shared" si="25"/>
        <v>0</v>
      </c>
      <c r="P129" s="26"/>
      <c r="Q129" s="24"/>
      <c r="R129" s="24"/>
    </row>
    <row r="130" spans="1:18" x14ac:dyDescent="0.3">
      <c r="A130" s="121"/>
      <c r="B130" s="17">
        <f t="shared" si="16"/>
        <v>42923</v>
      </c>
      <c r="C130" s="17">
        <f t="shared" si="17"/>
        <v>42923</v>
      </c>
      <c r="D130" s="44" t="s">
        <v>27</v>
      </c>
      <c r="E130" s="32">
        <v>83</v>
      </c>
      <c r="F130" s="20">
        <v>42923</v>
      </c>
      <c r="G130" s="21">
        <v>42923</v>
      </c>
      <c r="H130" s="21">
        <v>42923</v>
      </c>
      <c r="I130" s="62" t="str">
        <f t="shared" si="27"/>
        <v/>
      </c>
      <c r="J130" s="22" t="str">
        <f t="shared" si="18"/>
        <v/>
      </c>
      <c r="K130" s="23"/>
      <c r="L130" s="24">
        <f t="shared" si="24"/>
        <v>83</v>
      </c>
      <c r="M130" s="24">
        <f t="shared" si="25"/>
        <v>0</v>
      </c>
      <c r="P130" s="26"/>
      <c r="Q130" s="24"/>
      <c r="R130" s="24"/>
    </row>
    <row r="131" spans="1:18" x14ac:dyDescent="0.3">
      <c r="A131" s="121"/>
      <c r="B131" s="17">
        <f t="shared" si="16"/>
        <v>42923</v>
      </c>
      <c r="C131" s="17">
        <f t="shared" si="17"/>
        <v>42923</v>
      </c>
      <c r="D131" s="44" t="s">
        <v>28</v>
      </c>
      <c r="E131" s="32">
        <v>83</v>
      </c>
      <c r="F131" s="20">
        <v>42923</v>
      </c>
      <c r="G131" s="21">
        <v>42923</v>
      </c>
      <c r="H131" s="21">
        <v>42923</v>
      </c>
      <c r="I131" s="62" t="str">
        <f t="shared" si="27"/>
        <v/>
      </c>
      <c r="J131" s="22" t="str">
        <f t="shared" si="18"/>
        <v/>
      </c>
      <c r="K131" s="23"/>
      <c r="L131" s="24">
        <f t="shared" si="24"/>
        <v>83</v>
      </c>
      <c r="M131" s="24">
        <f t="shared" si="25"/>
        <v>0</v>
      </c>
      <c r="P131" s="26"/>
      <c r="Q131" s="24"/>
      <c r="R131" s="24"/>
    </row>
    <row r="132" spans="1:18" x14ac:dyDescent="0.3">
      <c r="A132" s="121"/>
      <c r="B132" s="17">
        <f t="shared" si="16"/>
        <v>42923</v>
      </c>
      <c r="C132" s="17">
        <f t="shared" si="17"/>
        <v>42923</v>
      </c>
      <c r="D132" s="18" t="s">
        <v>29</v>
      </c>
      <c r="E132" s="32">
        <v>83</v>
      </c>
      <c r="F132" s="20">
        <v>42923</v>
      </c>
      <c r="G132" s="21">
        <v>42923</v>
      </c>
      <c r="H132" s="21">
        <v>42923</v>
      </c>
      <c r="I132" s="62" t="str">
        <f t="shared" si="27"/>
        <v/>
      </c>
      <c r="J132" s="22" t="str">
        <f t="shared" si="18"/>
        <v/>
      </c>
      <c r="K132" s="23"/>
      <c r="L132" s="24">
        <f t="shared" si="24"/>
        <v>83</v>
      </c>
      <c r="M132" s="24">
        <f t="shared" si="25"/>
        <v>0</v>
      </c>
      <c r="P132" s="26"/>
      <c r="Q132" s="24"/>
      <c r="R132" s="24"/>
    </row>
    <row r="133" spans="1:18" x14ac:dyDescent="0.3">
      <c r="A133" s="121"/>
      <c r="B133" s="17">
        <f t="shared" si="16"/>
        <v>42926</v>
      </c>
      <c r="C133" s="17">
        <f t="shared" si="17"/>
        <v>42926</v>
      </c>
      <c r="D133" s="18" t="s">
        <v>30</v>
      </c>
      <c r="E133" s="32">
        <f>1+E132</f>
        <v>84</v>
      </c>
      <c r="F133" s="20">
        <f t="shared" ref="F133:G136" si="28">+G133</f>
        <v>42926</v>
      </c>
      <c r="G133" s="21">
        <f t="shared" si="28"/>
        <v>42926</v>
      </c>
      <c r="H133" s="21">
        <v>42926</v>
      </c>
      <c r="I133" s="62" t="str">
        <f t="shared" si="27"/>
        <v/>
      </c>
      <c r="J133" s="22" t="str">
        <f t="shared" si="18"/>
        <v/>
      </c>
      <c r="K133" s="23"/>
      <c r="L133" s="24">
        <f t="shared" si="24"/>
        <v>84</v>
      </c>
      <c r="M133" s="24">
        <f t="shared" si="25"/>
        <v>0</v>
      </c>
      <c r="P133" s="26"/>
      <c r="Q133" s="24"/>
      <c r="R133" s="24"/>
    </row>
    <row r="134" spans="1:18" x14ac:dyDescent="0.3">
      <c r="A134" s="121"/>
      <c r="B134" s="17">
        <f t="shared" si="16"/>
        <v>42927</v>
      </c>
      <c r="C134" s="17">
        <f t="shared" si="17"/>
        <v>42927</v>
      </c>
      <c r="D134" s="18" t="s">
        <v>31</v>
      </c>
      <c r="E134" s="32">
        <f>1+E133</f>
        <v>85</v>
      </c>
      <c r="F134" s="20">
        <f t="shared" si="28"/>
        <v>42927</v>
      </c>
      <c r="G134" s="21">
        <f t="shared" si="28"/>
        <v>42927</v>
      </c>
      <c r="H134" s="21">
        <v>42927</v>
      </c>
      <c r="I134" s="62" t="str">
        <f t="shared" si="27"/>
        <v/>
      </c>
      <c r="J134" s="22" t="str">
        <f t="shared" si="18"/>
        <v/>
      </c>
      <c r="K134" s="23"/>
      <c r="L134" s="24">
        <f t="shared" si="24"/>
        <v>85</v>
      </c>
      <c r="M134" s="24">
        <f t="shared" si="25"/>
        <v>0</v>
      </c>
      <c r="P134" s="26"/>
      <c r="Q134" s="24"/>
      <c r="R134" s="24"/>
    </row>
    <row r="135" spans="1:18" x14ac:dyDescent="0.3">
      <c r="A135" s="121"/>
      <c r="B135" s="17">
        <f t="shared" si="16"/>
        <v>42928</v>
      </c>
      <c r="C135" s="17">
        <f t="shared" si="17"/>
        <v>42928</v>
      </c>
      <c r="D135" s="18" t="s">
        <v>32</v>
      </c>
      <c r="E135" s="32">
        <f>1+E134</f>
        <v>86</v>
      </c>
      <c r="F135" s="20">
        <f t="shared" si="28"/>
        <v>42928</v>
      </c>
      <c r="G135" s="21">
        <f t="shared" si="28"/>
        <v>42928</v>
      </c>
      <c r="H135" s="21">
        <v>42928</v>
      </c>
      <c r="I135" s="62" t="str">
        <f t="shared" si="27"/>
        <v/>
      </c>
      <c r="J135" s="22" t="str">
        <f t="shared" si="18"/>
        <v/>
      </c>
      <c r="K135" s="23"/>
      <c r="L135" s="24">
        <f t="shared" si="24"/>
        <v>86</v>
      </c>
      <c r="M135" s="24">
        <f t="shared" si="25"/>
        <v>0</v>
      </c>
      <c r="P135" s="26"/>
      <c r="Q135" s="24"/>
      <c r="R135" s="24"/>
    </row>
    <row r="136" spans="1:18" x14ac:dyDescent="0.3">
      <c r="A136" s="121"/>
      <c r="B136" s="17">
        <f t="shared" si="16"/>
        <v>42929</v>
      </c>
      <c r="C136" s="17">
        <f t="shared" si="17"/>
        <v>42929</v>
      </c>
      <c r="D136" s="18" t="s">
        <v>33</v>
      </c>
      <c r="E136" s="32">
        <f>1+E135</f>
        <v>87</v>
      </c>
      <c r="F136" s="20">
        <f t="shared" si="28"/>
        <v>42929</v>
      </c>
      <c r="G136" s="21">
        <f t="shared" si="28"/>
        <v>42929</v>
      </c>
      <c r="H136" s="21">
        <v>42929</v>
      </c>
      <c r="I136" s="62" t="str">
        <f t="shared" si="27"/>
        <v/>
      </c>
      <c r="J136" s="22" t="str">
        <f t="shared" si="18"/>
        <v/>
      </c>
      <c r="K136" s="23"/>
      <c r="L136" s="24">
        <f t="shared" si="24"/>
        <v>87</v>
      </c>
      <c r="M136" s="24">
        <f t="shared" si="25"/>
        <v>0</v>
      </c>
      <c r="P136" s="26"/>
      <c r="Q136" s="24"/>
      <c r="R136" s="24"/>
    </row>
    <row r="137" spans="1:18" x14ac:dyDescent="0.3">
      <c r="A137" s="121"/>
      <c r="B137" s="17">
        <f t="shared" si="16"/>
        <v>42930</v>
      </c>
      <c r="C137" s="17">
        <f t="shared" si="17"/>
        <v>42930</v>
      </c>
      <c r="D137" s="44" t="s">
        <v>34</v>
      </c>
      <c r="E137" s="32">
        <v>88</v>
      </c>
      <c r="F137" s="20">
        <v>42930</v>
      </c>
      <c r="G137" s="21">
        <v>42930</v>
      </c>
      <c r="H137" s="21">
        <v>42930</v>
      </c>
      <c r="I137" s="62" t="str">
        <f t="shared" si="27"/>
        <v/>
      </c>
      <c r="J137" s="22" t="str">
        <f t="shared" si="18"/>
        <v/>
      </c>
      <c r="K137" s="23"/>
      <c r="L137" s="24">
        <f t="shared" si="24"/>
        <v>88</v>
      </c>
      <c r="M137" s="24">
        <f t="shared" si="25"/>
        <v>0</v>
      </c>
      <c r="P137" s="26"/>
      <c r="Q137" s="24"/>
      <c r="R137" s="24"/>
    </row>
    <row r="138" spans="1:18" x14ac:dyDescent="0.3">
      <c r="A138" s="121"/>
      <c r="B138" s="17">
        <f t="shared" si="16"/>
        <v>42930</v>
      </c>
      <c r="C138" s="17">
        <f t="shared" si="17"/>
        <v>42930</v>
      </c>
      <c r="D138" s="44" t="s">
        <v>35</v>
      </c>
      <c r="E138" s="32">
        <v>88</v>
      </c>
      <c r="F138" s="20">
        <v>42930</v>
      </c>
      <c r="G138" s="21">
        <v>42930</v>
      </c>
      <c r="H138" s="21">
        <v>42930</v>
      </c>
      <c r="I138" s="62" t="str">
        <f t="shared" si="27"/>
        <v/>
      </c>
      <c r="J138" s="22" t="str">
        <f t="shared" si="18"/>
        <v/>
      </c>
      <c r="K138" s="23"/>
      <c r="L138" s="24">
        <f t="shared" si="24"/>
        <v>88</v>
      </c>
      <c r="M138" s="24">
        <f t="shared" si="25"/>
        <v>0</v>
      </c>
      <c r="P138" s="26"/>
      <c r="Q138" s="24"/>
      <c r="R138" s="24"/>
    </row>
    <row r="139" spans="1:18" x14ac:dyDescent="0.3">
      <c r="A139" s="121"/>
      <c r="B139" s="17">
        <f t="shared" si="16"/>
        <v>42930</v>
      </c>
      <c r="C139" s="17">
        <f t="shared" si="17"/>
        <v>42930</v>
      </c>
      <c r="D139" s="18" t="s">
        <v>36</v>
      </c>
      <c r="E139" s="32">
        <v>88</v>
      </c>
      <c r="F139" s="20">
        <v>42930</v>
      </c>
      <c r="G139" s="21">
        <v>42930</v>
      </c>
      <c r="H139" s="21">
        <v>42930</v>
      </c>
      <c r="I139" s="62" t="str">
        <f t="shared" si="27"/>
        <v/>
      </c>
      <c r="J139" s="22" t="str">
        <f t="shared" si="18"/>
        <v/>
      </c>
      <c r="K139" s="23"/>
      <c r="L139" s="24">
        <f t="shared" si="24"/>
        <v>88</v>
      </c>
      <c r="M139" s="24">
        <f t="shared" si="25"/>
        <v>0</v>
      </c>
      <c r="P139" s="26"/>
      <c r="Q139" s="24"/>
      <c r="R139" s="24"/>
    </row>
    <row r="140" spans="1:18" x14ac:dyDescent="0.3">
      <c r="A140" s="121"/>
      <c r="B140" s="17">
        <f t="shared" si="16"/>
        <v>42933</v>
      </c>
      <c r="C140" s="17">
        <f t="shared" si="17"/>
        <v>42933</v>
      </c>
      <c r="D140" s="18" t="s">
        <v>37</v>
      </c>
      <c r="E140" s="32">
        <f>1+E139</f>
        <v>89</v>
      </c>
      <c r="F140" s="20">
        <f t="shared" ref="F140:G143" si="29">+G140</f>
        <v>42933</v>
      </c>
      <c r="G140" s="21">
        <f t="shared" si="29"/>
        <v>42933</v>
      </c>
      <c r="H140" s="21">
        <v>42933</v>
      </c>
      <c r="I140" s="62" t="str">
        <f t="shared" si="27"/>
        <v/>
      </c>
      <c r="J140" s="22" t="str">
        <f t="shared" si="18"/>
        <v/>
      </c>
      <c r="K140" s="23"/>
      <c r="L140" s="24">
        <f t="shared" si="24"/>
        <v>89</v>
      </c>
      <c r="M140" s="24">
        <f t="shared" si="25"/>
        <v>0</v>
      </c>
      <c r="P140" s="26"/>
      <c r="Q140" s="24"/>
      <c r="R140" s="24"/>
    </row>
    <row r="141" spans="1:18" x14ac:dyDescent="0.3">
      <c r="A141" s="121"/>
      <c r="B141" s="17">
        <f t="shared" si="16"/>
        <v>42934</v>
      </c>
      <c r="C141" s="17">
        <f t="shared" si="17"/>
        <v>42934</v>
      </c>
      <c r="D141" s="18" t="s">
        <v>38</v>
      </c>
      <c r="E141" s="32">
        <f>1+E140</f>
        <v>90</v>
      </c>
      <c r="F141" s="20">
        <f t="shared" si="29"/>
        <v>42934</v>
      </c>
      <c r="G141" s="21">
        <f t="shared" si="29"/>
        <v>42934</v>
      </c>
      <c r="H141" s="21">
        <v>42934</v>
      </c>
      <c r="I141" s="62" t="str">
        <f t="shared" si="27"/>
        <v/>
      </c>
      <c r="J141" s="22" t="str">
        <f t="shared" si="18"/>
        <v/>
      </c>
      <c r="K141" s="23"/>
      <c r="L141" s="24">
        <f t="shared" si="24"/>
        <v>90</v>
      </c>
      <c r="M141" s="24">
        <f t="shared" si="25"/>
        <v>0</v>
      </c>
      <c r="P141" s="26"/>
      <c r="Q141" s="24"/>
      <c r="R141" s="24"/>
    </row>
    <row r="142" spans="1:18" x14ac:dyDescent="0.3">
      <c r="A142" s="121"/>
      <c r="B142" s="17">
        <f t="shared" si="16"/>
        <v>42935</v>
      </c>
      <c r="C142" s="17">
        <f t="shared" si="17"/>
        <v>42935</v>
      </c>
      <c r="D142" s="18" t="s">
        <v>39</v>
      </c>
      <c r="E142" s="32">
        <f>1+E141</f>
        <v>91</v>
      </c>
      <c r="F142" s="20">
        <f t="shared" si="29"/>
        <v>42935</v>
      </c>
      <c r="G142" s="21">
        <f t="shared" si="29"/>
        <v>42935</v>
      </c>
      <c r="H142" s="21">
        <v>42935</v>
      </c>
      <c r="I142" s="62" t="str">
        <f t="shared" si="27"/>
        <v/>
      </c>
      <c r="J142" s="22" t="str">
        <f t="shared" si="18"/>
        <v/>
      </c>
      <c r="K142" s="23"/>
      <c r="L142" s="24">
        <f t="shared" si="24"/>
        <v>91</v>
      </c>
      <c r="M142" s="24">
        <f t="shared" si="25"/>
        <v>0</v>
      </c>
      <c r="P142" s="26"/>
      <c r="Q142" s="24"/>
      <c r="R142" s="24"/>
    </row>
    <row r="143" spans="1:18" x14ac:dyDescent="0.3">
      <c r="A143" s="121"/>
      <c r="B143" s="17">
        <f t="shared" si="16"/>
        <v>42936</v>
      </c>
      <c r="C143" s="17">
        <f t="shared" si="17"/>
        <v>42936</v>
      </c>
      <c r="D143" s="18" t="s">
        <v>40</v>
      </c>
      <c r="E143" s="32">
        <f>1+E142</f>
        <v>92</v>
      </c>
      <c r="F143" s="20">
        <f t="shared" si="29"/>
        <v>42936</v>
      </c>
      <c r="G143" s="21">
        <f t="shared" si="29"/>
        <v>42936</v>
      </c>
      <c r="H143" s="21">
        <v>42936</v>
      </c>
      <c r="I143" s="62" t="str">
        <f t="shared" si="27"/>
        <v/>
      </c>
      <c r="J143" s="22" t="str">
        <f t="shared" si="18"/>
        <v/>
      </c>
      <c r="K143" s="23"/>
      <c r="L143" s="24">
        <f t="shared" si="24"/>
        <v>92</v>
      </c>
      <c r="M143" s="24">
        <f t="shared" si="25"/>
        <v>0</v>
      </c>
      <c r="P143" s="26"/>
      <c r="Q143" s="24"/>
      <c r="R143" s="24"/>
    </row>
    <row r="144" spans="1:18" x14ac:dyDescent="0.3">
      <c r="A144" s="121"/>
      <c r="B144" s="17">
        <f t="shared" si="16"/>
        <v>42937</v>
      </c>
      <c r="C144" s="17">
        <f t="shared" si="17"/>
        <v>42937</v>
      </c>
      <c r="D144" s="44" t="s">
        <v>178</v>
      </c>
      <c r="E144" s="32">
        <v>93</v>
      </c>
      <c r="F144" s="20">
        <v>42937</v>
      </c>
      <c r="G144" s="21">
        <v>42937</v>
      </c>
      <c r="H144" s="21">
        <v>42937</v>
      </c>
      <c r="I144" s="62" t="str">
        <f t="shared" si="27"/>
        <v/>
      </c>
      <c r="J144" s="22" t="str">
        <f t="shared" si="18"/>
        <v/>
      </c>
      <c r="K144" s="23"/>
      <c r="L144" s="24">
        <f t="shared" si="24"/>
        <v>93</v>
      </c>
      <c r="M144" s="24">
        <f t="shared" si="25"/>
        <v>0</v>
      </c>
      <c r="P144" s="26"/>
      <c r="Q144" s="24"/>
      <c r="R144" s="24"/>
    </row>
    <row r="145" spans="1:18" x14ac:dyDescent="0.3">
      <c r="A145" s="121"/>
      <c r="B145" s="17">
        <f t="shared" si="16"/>
        <v>42937</v>
      </c>
      <c r="C145" s="17">
        <f t="shared" si="17"/>
        <v>42937</v>
      </c>
      <c r="D145" s="44" t="s">
        <v>41</v>
      </c>
      <c r="E145" s="32">
        <v>93</v>
      </c>
      <c r="F145" s="20">
        <v>42937</v>
      </c>
      <c r="G145" s="21">
        <v>42937</v>
      </c>
      <c r="H145" s="21">
        <v>42937</v>
      </c>
      <c r="I145" s="62" t="str">
        <f t="shared" si="27"/>
        <v/>
      </c>
      <c r="J145" s="22" t="str">
        <f t="shared" si="18"/>
        <v/>
      </c>
      <c r="K145" s="23"/>
      <c r="L145" s="24">
        <f t="shared" si="24"/>
        <v>93</v>
      </c>
      <c r="M145" s="24">
        <f t="shared" si="25"/>
        <v>0</v>
      </c>
      <c r="P145" s="26"/>
      <c r="Q145" s="24"/>
      <c r="R145" s="24"/>
    </row>
    <row r="146" spans="1:18" x14ac:dyDescent="0.3">
      <c r="A146" s="121"/>
      <c r="B146" s="17">
        <f t="shared" si="16"/>
        <v>42937</v>
      </c>
      <c r="C146" s="17">
        <f t="shared" si="17"/>
        <v>42937</v>
      </c>
      <c r="D146" s="18" t="s">
        <v>42</v>
      </c>
      <c r="E146" s="32">
        <v>93</v>
      </c>
      <c r="F146" s="20">
        <v>42937</v>
      </c>
      <c r="G146" s="21">
        <v>42937</v>
      </c>
      <c r="H146" s="21">
        <v>42937</v>
      </c>
      <c r="I146" s="62" t="str">
        <f t="shared" si="27"/>
        <v/>
      </c>
      <c r="J146" s="22" t="str">
        <f t="shared" si="18"/>
        <v/>
      </c>
      <c r="K146" s="23"/>
      <c r="L146" s="24">
        <f t="shared" si="24"/>
        <v>93</v>
      </c>
      <c r="M146" s="24">
        <f t="shared" si="25"/>
        <v>0</v>
      </c>
      <c r="P146" s="26"/>
      <c r="Q146" s="24"/>
      <c r="R146" s="24"/>
    </row>
    <row r="147" spans="1:18" x14ac:dyDescent="0.3">
      <c r="A147" s="121"/>
      <c r="B147" s="17">
        <f t="shared" ref="B147:B152" si="30">+C147</f>
        <v>42940</v>
      </c>
      <c r="C147" s="17">
        <f t="shared" ref="C147:C218" si="31">+G147</f>
        <v>42940</v>
      </c>
      <c r="D147" s="18" t="s">
        <v>43</v>
      </c>
      <c r="E147" s="32">
        <f>1+E146</f>
        <v>94</v>
      </c>
      <c r="F147" s="20">
        <f t="shared" ref="F147:G149" si="32">+G147</f>
        <v>42940</v>
      </c>
      <c r="G147" s="21">
        <f t="shared" si="32"/>
        <v>42940</v>
      </c>
      <c r="H147" s="21">
        <v>42940</v>
      </c>
      <c r="I147" s="62" t="str">
        <f t="shared" si="27"/>
        <v/>
      </c>
      <c r="J147" s="22" t="str">
        <f t="shared" ref="J147:J218" si="33">IF(ISNA(VLOOKUP(H147,BANKHOLS,1,FALSE))=TRUE,"","BANK HOLIDAY")</f>
        <v/>
      </c>
      <c r="K147" s="23"/>
      <c r="L147" s="24">
        <f t="shared" si="24"/>
        <v>94</v>
      </c>
      <c r="M147" s="24">
        <f t="shared" si="25"/>
        <v>0</v>
      </c>
      <c r="P147" s="26"/>
      <c r="Q147" s="24"/>
      <c r="R147" s="24"/>
    </row>
    <row r="148" spans="1:18" x14ac:dyDescent="0.3">
      <c r="A148" s="121"/>
      <c r="B148" s="17">
        <f t="shared" si="30"/>
        <v>42941</v>
      </c>
      <c r="C148" s="17">
        <f t="shared" si="31"/>
        <v>42941</v>
      </c>
      <c r="D148" s="18" t="s">
        <v>44</v>
      </c>
      <c r="E148" s="32">
        <f>1+E147</f>
        <v>95</v>
      </c>
      <c r="F148" s="20">
        <f t="shared" si="32"/>
        <v>42941</v>
      </c>
      <c r="G148" s="21">
        <f t="shared" si="32"/>
        <v>42941</v>
      </c>
      <c r="H148" s="21">
        <v>42941</v>
      </c>
      <c r="I148" s="62" t="str">
        <f t="shared" si="27"/>
        <v/>
      </c>
      <c r="J148" s="22" t="str">
        <f t="shared" si="33"/>
        <v/>
      </c>
      <c r="K148" s="23"/>
      <c r="L148" s="24">
        <f t="shared" si="24"/>
        <v>95</v>
      </c>
      <c r="M148" s="24">
        <f t="shared" si="25"/>
        <v>0</v>
      </c>
      <c r="P148" s="26"/>
      <c r="Q148" s="24"/>
      <c r="R148" s="24"/>
    </row>
    <row r="149" spans="1:18" x14ac:dyDescent="0.3">
      <c r="A149" s="121"/>
      <c r="B149" s="17">
        <f t="shared" si="30"/>
        <v>42942</v>
      </c>
      <c r="C149" s="17">
        <f t="shared" si="31"/>
        <v>42942</v>
      </c>
      <c r="D149" s="44" t="s">
        <v>45</v>
      </c>
      <c r="E149" s="32">
        <f>1+E148</f>
        <v>96</v>
      </c>
      <c r="F149" s="20">
        <f t="shared" si="32"/>
        <v>42942</v>
      </c>
      <c r="G149" s="21">
        <f t="shared" si="32"/>
        <v>42942</v>
      </c>
      <c r="H149" s="21">
        <v>42942</v>
      </c>
      <c r="I149" s="62" t="str">
        <f t="shared" si="27"/>
        <v/>
      </c>
      <c r="J149" s="22" t="str">
        <f t="shared" si="33"/>
        <v/>
      </c>
      <c r="K149" s="23"/>
      <c r="L149" s="24">
        <f t="shared" si="24"/>
        <v>96</v>
      </c>
      <c r="M149" s="24">
        <f t="shared" si="25"/>
        <v>0</v>
      </c>
      <c r="P149" s="26"/>
      <c r="Q149" s="24"/>
      <c r="R149" s="24"/>
    </row>
    <row r="150" spans="1:18" x14ac:dyDescent="0.3">
      <c r="A150" s="121"/>
      <c r="B150" s="17">
        <v>42943</v>
      </c>
      <c r="C150" s="17">
        <v>42943</v>
      </c>
      <c r="D150" s="44" t="s">
        <v>46</v>
      </c>
      <c r="E150" s="32">
        <v>97</v>
      </c>
      <c r="F150" s="20">
        <v>42943</v>
      </c>
      <c r="G150" s="21">
        <v>42943</v>
      </c>
      <c r="H150" s="21">
        <v>42943</v>
      </c>
      <c r="I150" s="62" t="str">
        <f t="shared" si="27"/>
        <v/>
      </c>
      <c r="J150" s="22" t="s">
        <v>174</v>
      </c>
      <c r="K150" s="23"/>
      <c r="L150" s="24">
        <f t="shared" si="24"/>
        <v>97</v>
      </c>
      <c r="M150" s="24">
        <f t="shared" si="25"/>
        <v>0</v>
      </c>
      <c r="P150" s="26"/>
      <c r="Q150" s="24"/>
      <c r="R150" s="24"/>
    </row>
    <row r="151" spans="1:18" x14ac:dyDescent="0.3">
      <c r="A151" s="121"/>
      <c r="B151" s="17">
        <v>42943</v>
      </c>
      <c r="C151" s="17">
        <v>42943</v>
      </c>
      <c r="D151" s="18" t="s">
        <v>16</v>
      </c>
      <c r="E151" s="32">
        <v>97</v>
      </c>
      <c r="F151" s="20">
        <v>42943</v>
      </c>
      <c r="G151" s="21">
        <v>42943</v>
      </c>
      <c r="H151" s="21">
        <v>42943</v>
      </c>
      <c r="I151" s="62" t="str">
        <f t="shared" si="27"/>
        <v/>
      </c>
      <c r="J151" s="22" t="s">
        <v>174</v>
      </c>
      <c r="K151" s="23"/>
      <c r="L151" s="24">
        <f t="shared" si="24"/>
        <v>97</v>
      </c>
      <c r="M151" s="24">
        <f t="shared" si="25"/>
        <v>0</v>
      </c>
      <c r="P151" s="26"/>
      <c r="Q151" s="24"/>
      <c r="R151" s="24"/>
    </row>
    <row r="152" spans="1:18" ht="14.25" customHeight="1" x14ac:dyDescent="0.3">
      <c r="A152" s="121"/>
      <c r="B152" s="17">
        <f t="shared" si="30"/>
        <v>42944</v>
      </c>
      <c r="C152" s="17">
        <f t="shared" si="31"/>
        <v>42944</v>
      </c>
      <c r="D152" s="44" t="s">
        <v>15</v>
      </c>
      <c r="E152" s="32">
        <v>98</v>
      </c>
      <c r="F152" s="20">
        <v>42944</v>
      </c>
      <c r="G152" s="21">
        <v>42944</v>
      </c>
      <c r="H152" s="21">
        <v>42944</v>
      </c>
      <c r="I152" s="62" t="str">
        <f t="shared" si="27"/>
        <v/>
      </c>
      <c r="J152" s="22" t="str">
        <f t="shared" si="33"/>
        <v/>
      </c>
      <c r="K152" s="23"/>
      <c r="L152" s="24">
        <f t="shared" si="24"/>
        <v>98</v>
      </c>
      <c r="M152" s="24">
        <f t="shared" si="25"/>
        <v>0</v>
      </c>
      <c r="P152" s="26"/>
      <c r="Q152" s="24"/>
      <c r="R152" s="24"/>
    </row>
    <row r="153" spans="1:18" x14ac:dyDescent="0.3">
      <c r="A153" s="121"/>
      <c r="B153" s="17">
        <v>42944</v>
      </c>
      <c r="C153" s="17">
        <v>42944</v>
      </c>
      <c r="D153" s="44" t="s">
        <v>47</v>
      </c>
      <c r="E153" s="32">
        <v>98</v>
      </c>
      <c r="F153" s="20">
        <v>42944</v>
      </c>
      <c r="G153" s="21">
        <v>42944</v>
      </c>
      <c r="H153" s="21">
        <v>42944</v>
      </c>
      <c r="I153" s="62" t="str">
        <f t="shared" si="27"/>
        <v/>
      </c>
      <c r="J153" s="22" t="s">
        <v>174</v>
      </c>
      <c r="K153" s="23"/>
      <c r="L153" s="24">
        <f t="shared" si="24"/>
        <v>98</v>
      </c>
      <c r="M153" s="24">
        <f t="shared" si="25"/>
        <v>0</v>
      </c>
      <c r="P153" s="26"/>
      <c r="Q153" s="24"/>
      <c r="R153" s="24"/>
    </row>
    <row r="154" spans="1:18" x14ac:dyDescent="0.3">
      <c r="A154" s="121"/>
      <c r="B154" s="17">
        <v>42944</v>
      </c>
      <c r="C154" s="17">
        <v>42944</v>
      </c>
      <c r="D154" s="44" t="s">
        <v>48</v>
      </c>
      <c r="E154" s="32">
        <v>98</v>
      </c>
      <c r="F154" s="20">
        <v>42944</v>
      </c>
      <c r="G154" s="21">
        <v>42944</v>
      </c>
      <c r="H154" s="21">
        <v>42944</v>
      </c>
      <c r="I154" s="62" t="str">
        <f t="shared" si="27"/>
        <v/>
      </c>
      <c r="J154" s="22" t="s">
        <v>174</v>
      </c>
      <c r="K154" s="23"/>
      <c r="L154" s="24">
        <f t="shared" si="24"/>
        <v>98</v>
      </c>
      <c r="M154" s="24">
        <f t="shared" si="25"/>
        <v>0</v>
      </c>
      <c r="P154" s="26"/>
      <c r="Q154" s="24"/>
      <c r="R154" s="24"/>
    </row>
    <row r="155" spans="1:18" x14ac:dyDescent="0.3">
      <c r="A155" s="121"/>
      <c r="B155" s="17">
        <v>42944</v>
      </c>
      <c r="C155" s="17">
        <v>42944</v>
      </c>
      <c r="D155" s="44" t="s">
        <v>103</v>
      </c>
      <c r="E155" s="32">
        <v>98</v>
      </c>
      <c r="F155" s="20">
        <v>42944</v>
      </c>
      <c r="G155" s="21">
        <v>42944</v>
      </c>
      <c r="H155" s="21">
        <v>42944</v>
      </c>
      <c r="I155" s="62" t="str">
        <f t="shared" si="27"/>
        <v/>
      </c>
      <c r="J155" s="22" t="s">
        <v>174</v>
      </c>
      <c r="K155" s="23"/>
      <c r="L155" s="24">
        <f t="shared" si="24"/>
        <v>98</v>
      </c>
      <c r="M155" s="24">
        <f t="shared" si="25"/>
        <v>0</v>
      </c>
      <c r="P155" s="26"/>
      <c r="Q155" s="24"/>
      <c r="R155" s="24"/>
    </row>
    <row r="156" spans="1:18" x14ac:dyDescent="0.3">
      <c r="A156" s="121"/>
      <c r="B156" s="17">
        <v>42944</v>
      </c>
      <c r="C156" s="17">
        <v>42944</v>
      </c>
      <c r="D156" s="44" t="s">
        <v>49</v>
      </c>
      <c r="E156" s="32">
        <v>98</v>
      </c>
      <c r="F156" s="20">
        <v>42944</v>
      </c>
      <c r="G156" s="21">
        <v>42944</v>
      </c>
      <c r="H156" s="21">
        <v>42944</v>
      </c>
      <c r="I156" s="62" t="str">
        <f t="shared" si="27"/>
        <v/>
      </c>
      <c r="J156" s="22" t="s">
        <v>174</v>
      </c>
      <c r="K156" s="23"/>
      <c r="L156" s="24">
        <f t="shared" si="24"/>
        <v>98</v>
      </c>
      <c r="M156" s="24">
        <f t="shared" si="25"/>
        <v>0</v>
      </c>
      <c r="P156" s="26"/>
      <c r="Q156" s="24"/>
      <c r="R156" s="24"/>
    </row>
    <row r="157" spans="1:18" x14ac:dyDescent="0.3">
      <c r="A157" s="121"/>
      <c r="B157" s="17">
        <v>42947</v>
      </c>
      <c r="C157" s="17">
        <v>42947</v>
      </c>
      <c r="D157" s="44" t="s">
        <v>14</v>
      </c>
      <c r="E157" s="32">
        <v>99</v>
      </c>
      <c r="F157" s="20">
        <v>42947</v>
      </c>
      <c r="G157" s="21">
        <v>42947</v>
      </c>
      <c r="H157" s="21">
        <v>42947</v>
      </c>
      <c r="I157" s="62" t="str">
        <f t="shared" si="27"/>
        <v/>
      </c>
      <c r="J157" s="22" t="s">
        <v>174</v>
      </c>
      <c r="K157" s="23"/>
      <c r="L157" s="24">
        <f t="shared" si="24"/>
        <v>99</v>
      </c>
      <c r="M157" s="24">
        <f t="shared" si="25"/>
        <v>0</v>
      </c>
      <c r="P157" s="26"/>
      <c r="Q157" s="24"/>
      <c r="R157" s="24"/>
    </row>
    <row r="158" spans="1:18" ht="15.75" thickBot="1" x14ac:dyDescent="0.35">
      <c r="A158" s="121"/>
      <c r="B158" s="17">
        <v>42947</v>
      </c>
      <c r="C158" s="17">
        <v>42947</v>
      </c>
      <c r="D158" s="44" t="s">
        <v>50</v>
      </c>
      <c r="E158" s="32">
        <v>99</v>
      </c>
      <c r="F158" s="20">
        <v>42947</v>
      </c>
      <c r="G158" s="21">
        <v>42947</v>
      </c>
      <c r="H158" s="21">
        <v>42947</v>
      </c>
      <c r="I158" s="62" t="str">
        <f t="shared" si="27"/>
        <v/>
      </c>
      <c r="J158" s="22" t="s">
        <v>174</v>
      </c>
      <c r="K158" s="23"/>
      <c r="L158" s="24">
        <f t="shared" si="24"/>
        <v>99</v>
      </c>
      <c r="M158" s="24">
        <f t="shared" si="25"/>
        <v>0</v>
      </c>
      <c r="P158" s="26"/>
      <c r="Q158" s="24"/>
      <c r="R158" s="24"/>
    </row>
    <row r="159" spans="1:18" ht="15" customHeight="1" x14ac:dyDescent="0.3">
      <c r="A159" s="120" t="s">
        <v>161</v>
      </c>
      <c r="B159" s="17">
        <f t="shared" ref="B159:B181" si="34">+C159</f>
        <v>42948</v>
      </c>
      <c r="C159" s="17">
        <f>+G159</f>
        <v>42948</v>
      </c>
      <c r="D159" s="18" t="s">
        <v>20</v>
      </c>
      <c r="E159" s="32">
        <f>1+E157</f>
        <v>100</v>
      </c>
      <c r="F159" s="20">
        <f t="shared" ref="F159:G161" si="35">+G159</f>
        <v>42948</v>
      </c>
      <c r="G159" s="21">
        <f t="shared" si="35"/>
        <v>42948</v>
      </c>
      <c r="H159" s="21">
        <v>42948</v>
      </c>
      <c r="I159" s="62" t="str">
        <f t="shared" si="27"/>
        <v/>
      </c>
      <c r="J159" s="22" t="str">
        <f t="shared" si="33"/>
        <v/>
      </c>
      <c r="K159" s="23"/>
      <c r="L159" s="24">
        <f t="shared" si="24"/>
        <v>100</v>
      </c>
      <c r="M159" s="24">
        <f t="shared" si="25"/>
        <v>0</v>
      </c>
      <c r="P159" s="26"/>
      <c r="Q159" s="24"/>
      <c r="R159" s="24"/>
    </row>
    <row r="160" spans="1:18" x14ac:dyDescent="0.3">
      <c r="A160" s="121"/>
      <c r="B160" s="17">
        <f t="shared" si="34"/>
        <v>42949</v>
      </c>
      <c r="C160" s="17">
        <f>+G160</f>
        <v>42949</v>
      </c>
      <c r="D160" s="18" t="s">
        <v>22</v>
      </c>
      <c r="E160" s="32">
        <f>1+E159</f>
        <v>101</v>
      </c>
      <c r="F160" s="20">
        <f t="shared" si="35"/>
        <v>42949</v>
      </c>
      <c r="G160" s="21">
        <f t="shared" si="35"/>
        <v>42949</v>
      </c>
      <c r="H160" s="21">
        <v>42949</v>
      </c>
      <c r="I160" s="62" t="str">
        <f t="shared" si="27"/>
        <v/>
      </c>
      <c r="J160" s="22" t="str">
        <f t="shared" si="33"/>
        <v/>
      </c>
      <c r="K160" s="23"/>
      <c r="L160" s="24">
        <f t="shared" si="24"/>
        <v>101</v>
      </c>
      <c r="M160" s="24">
        <f t="shared" si="25"/>
        <v>0</v>
      </c>
      <c r="P160" s="26"/>
      <c r="Q160" s="24"/>
      <c r="R160" s="24"/>
    </row>
    <row r="161" spans="1:18" x14ac:dyDescent="0.3">
      <c r="A161" s="121"/>
      <c r="B161" s="17">
        <f t="shared" si="34"/>
        <v>42950</v>
      </c>
      <c r="C161" s="17">
        <f t="shared" si="31"/>
        <v>42950</v>
      </c>
      <c r="D161" s="18" t="s">
        <v>23</v>
      </c>
      <c r="E161" s="32">
        <f>1+E160</f>
        <v>102</v>
      </c>
      <c r="F161" s="20">
        <f t="shared" si="35"/>
        <v>42950</v>
      </c>
      <c r="G161" s="21">
        <f t="shared" si="35"/>
        <v>42950</v>
      </c>
      <c r="H161" s="21">
        <v>42950</v>
      </c>
      <c r="I161" s="62" t="str">
        <f t="shared" si="27"/>
        <v/>
      </c>
      <c r="J161" s="22" t="str">
        <f t="shared" si="33"/>
        <v/>
      </c>
      <c r="K161" s="23"/>
      <c r="L161" s="24">
        <f t="shared" si="24"/>
        <v>102</v>
      </c>
      <c r="M161" s="24">
        <f t="shared" si="25"/>
        <v>0</v>
      </c>
      <c r="P161" s="26"/>
      <c r="Q161" s="24"/>
      <c r="R161" s="24"/>
    </row>
    <row r="162" spans="1:18" x14ac:dyDescent="0.3">
      <c r="A162" s="121"/>
      <c r="B162" s="17">
        <f t="shared" si="34"/>
        <v>42951</v>
      </c>
      <c r="C162" s="17">
        <f t="shared" si="31"/>
        <v>42951</v>
      </c>
      <c r="D162" s="18" t="s">
        <v>24</v>
      </c>
      <c r="E162" s="32">
        <v>103</v>
      </c>
      <c r="F162" s="20">
        <v>42951</v>
      </c>
      <c r="G162" s="21">
        <v>42951</v>
      </c>
      <c r="H162" s="21">
        <v>42951</v>
      </c>
      <c r="I162" s="62" t="str">
        <f t="shared" si="27"/>
        <v/>
      </c>
      <c r="J162" s="22" t="str">
        <f t="shared" si="33"/>
        <v/>
      </c>
      <c r="K162" s="23"/>
      <c r="L162" s="24">
        <f t="shared" si="24"/>
        <v>103</v>
      </c>
      <c r="M162" s="24">
        <f t="shared" si="25"/>
        <v>0</v>
      </c>
      <c r="P162" s="26"/>
      <c r="Q162" s="24"/>
      <c r="R162" s="24"/>
    </row>
    <row r="163" spans="1:18" x14ac:dyDescent="0.3">
      <c r="A163" s="121"/>
      <c r="B163" s="17">
        <f t="shared" si="34"/>
        <v>42951</v>
      </c>
      <c r="C163" s="17">
        <f t="shared" si="31"/>
        <v>42951</v>
      </c>
      <c r="D163" s="18" t="s">
        <v>25</v>
      </c>
      <c r="E163" s="32">
        <v>103</v>
      </c>
      <c r="F163" s="20">
        <v>42951</v>
      </c>
      <c r="G163" s="21">
        <v>42951</v>
      </c>
      <c r="H163" s="21">
        <v>42951</v>
      </c>
      <c r="I163" s="62" t="str">
        <f t="shared" si="27"/>
        <v/>
      </c>
      <c r="J163" s="22" t="str">
        <f t="shared" si="33"/>
        <v/>
      </c>
      <c r="K163" s="23"/>
      <c r="L163" s="24">
        <f t="shared" si="24"/>
        <v>103</v>
      </c>
      <c r="M163" s="24">
        <f t="shared" si="25"/>
        <v>0</v>
      </c>
      <c r="P163" s="26"/>
      <c r="Q163" s="24"/>
      <c r="R163" s="24"/>
    </row>
    <row r="164" spans="1:18" x14ac:dyDescent="0.3">
      <c r="A164" s="121"/>
      <c r="B164" s="17">
        <f t="shared" si="34"/>
        <v>42951</v>
      </c>
      <c r="C164" s="17">
        <f t="shared" si="31"/>
        <v>42951</v>
      </c>
      <c r="D164" s="18" t="s">
        <v>26</v>
      </c>
      <c r="E164" s="32">
        <v>103</v>
      </c>
      <c r="F164" s="20">
        <v>42951</v>
      </c>
      <c r="G164" s="21">
        <v>42951</v>
      </c>
      <c r="H164" s="21">
        <v>42951</v>
      </c>
      <c r="I164" s="62" t="str">
        <f t="shared" si="27"/>
        <v/>
      </c>
      <c r="J164" s="22" t="str">
        <f t="shared" si="33"/>
        <v/>
      </c>
      <c r="K164" s="23"/>
      <c r="L164" s="24">
        <f t="shared" si="24"/>
        <v>103</v>
      </c>
      <c r="M164" s="24">
        <f t="shared" si="25"/>
        <v>0</v>
      </c>
      <c r="P164" s="26"/>
      <c r="Q164" s="24"/>
      <c r="R164" s="24"/>
    </row>
    <row r="165" spans="1:18" x14ac:dyDescent="0.3">
      <c r="A165" s="121"/>
      <c r="B165" s="17">
        <f t="shared" si="34"/>
        <v>42954</v>
      </c>
      <c r="C165" s="17">
        <f t="shared" si="31"/>
        <v>42954</v>
      </c>
      <c r="D165" s="44" t="s">
        <v>27</v>
      </c>
      <c r="E165" s="32">
        <f>1+E164</f>
        <v>104</v>
      </c>
      <c r="F165" s="20">
        <f t="shared" ref="F165:G168" si="36">+G165</f>
        <v>42954</v>
      </c>
      <c r="G165" s="21">
        <f t="shared" si="36"/>
        <v>42954</v>
      </c>
      <c r="H165" s="21">
        <v>42954</v>
      </c>
      <c r="I165" s="62" t="str">
        <f t="shared" si="27"/>
        <v/>
      </c>
      <c r="J165" s="22" t="str">
        <f t="shared" si="33"/>
        <v/>
      </c>
      <c r="K165" s="23"/>
      <c r="L165" s="24">
        <f t="shared" si="24"/>
        <v>104</v>
      </c>
      <c r="M165" s="24">
        <f t="shared" si="25"/>
        <v>0</v>
      </c>
      <c r="P165" s="26"/>
      <c r="Q165" s="24"/>
      <c r="R165" s="24"/>
    </row>
    <row r="166" spans="1:18" x14ac:dyDescent="0.3">
      <c r="A166" s="121"/>
      <c r="B166" s="17">
        <f t="shared" si="34"/>
        <v>42955</v>
      </c>
      <c r="C166" s="17">
        <f t="shared" si="31"/>
        <v>42955</v>
      </c>
      <c r="D166" s="44" t="s">
        <v>28</v>
      </c>
      <c r="E166" s="32">
        <f>1+E165</f>
        <v>105</v>
      </c>
      <c r="F166" s="20">
        <f t="shared" si="36"/>
        <v>42955</v>
      </c>
      <c r="G166" s="21">
        <f t="shared" si="36"/>
        <v>42955</v>
      </c>
      <c r="H166" s="21">
        <v>42955</v>
      </c>
      <c r="I166" s="62" t="str">
        <f t="shared" si="27"/>
        <v/>
      </c>
      <c r="J166" s="22" t="str">
        <f t="shared" si="33"/>
        <v/>
      </c>
      <c r="K166" s="23"/>
      <c r="L166" s="24">
        <f t="shared" si="24"/>
        <v>105</v>
      </c>
      <c r="M166" s="24">
        <f t="shared" si="25"/>
        <v>0</v>
      </c>
      <c r="P166" s="26"/>
      <c r="Q166" s="24"/>
      <c r="R166" s="24"/>
    </row>
    <row r="167" spans="1:18" x14ac:dyDescent="0.3">
      <c r="A167" s="121"/>
      <c r="B167" s="17">
        <f t="shared" si="34"/>
        <v>42956</v>
      </c>
      <c r="C167" s="17">
        <f t="shared" si="31"/>
        <v>42956</v>
      </c>
      <c r="D167" s="18" t="s">
        <v>29</v>
      </c>
      <c r="E167" s="32">
        <f>1+E166</f>
        <v>106</v>
      </c>
      <c r="F167" s="20">
        <f t="shared" si="36"/>
        <v>42956</v>
      </c>
      <c r="G167" s="21">
        <f t="shared" si="36"/>
        <v>42956</v>
      </c>
      <c r="H167" s="21">
        <v>42956</v>
      </c>
      <c r="I167" s="62" t="str">
        <f t="shared" si="27"/>
        <v/>
      </c>
      <c r="J167" s="22" t="str">
        <f t="shared" si="33"/>
        <v/>
      </c>
      <c r="K167" s="23"/>
      <c r="L167" s="24">
        <f t="shared" si="24"/>
        <v>106</v>
      </c>
      <c r="M167" s="24">
        <f t="shared" si="25"/>
        <v>0</v>
      </c>
      <c r="P167" s="26"/>
      <c r="Q167" s="24"/>
      <c r="R167" s="24"/>
    </row>
    <row r="168" spans="1:18" x14ac:dyDescent="0.3">
      <c r="A168" s="121"/>
      <c r="B168" s="17">
        <f t="shared" si="34"/>
        <v>42957</v>
      </c>
      <c r="C168" s="17">
        <f t="shared" si="31"/>
        <v>42957</v>
      </c>
      <c r="D168" s="18" t="s">
        <v>30</v>
      </c>
      <c r="E168" s="32">
        <f>1+E167</f>
        <v>107</v>
      </c>
      <c r="F168" s="20">
        <f t="shared" si="36"/>
        <v>42957</v>
      </c>
      <c r="G168" s="21">
        <f t="shared" si="36"/>
        <v>42957</v>
      </c>
      <c r="H168" s="21">
        <v>42957</v>
      </c>
      <c r="I168" s="62" t="str">
        <f t="shared" si="27"/>
        <v/>
      </c>
      <c r="J168" s="22" t="str">
        <f t="shared" si="33"/>
        <v/>
      </c>
      <c r="K168" s="23"/>
      <c r="L168" s="24">
        <f t="shared" si="24"/>
        <v>107</v>
      </c>
      <c r="M168" s="24">
        <f t="shared" si="25"/>
        <v>0</v>
      </c>
      <c r="P168" s="26"/>
      <c r="Q168" s="24"/>
      <c r="R168" s="24"/>
    </row>
    <row r="169" spans="1:18" x14ac:dyDescent="0.3">
      <c r="A169" s="121"/>
      <c r="B169" s="17">
        <f t="shared" si="34"/>
        <v>42958</v>
      </c>
      <c r="C169" s="17">
        <f t="shared" si="31"/>
        <v>42958</v>
      </c>
      <c r="D169" s="18" t="s">
        <v>31</v>
      </c>
      <c r="E169" s="32">
        <v>108</v>
      </c>
      <c r="F169" s="20">
        <v>42958</v>
      </c>
      <c r="G169" s="21">
        <v>42958</v>
      </c>
      <c r="H169" s="21">
        <v>42958</v>
      </c>
      <c r="I169" s="62" t="str">
        <f t="shared" si="27"/>
        <v/>
      </c>
      <c r="J169" s="22" t="str">
        <f t="shared" si="33"/>
        <v/>
      </c>
      <c r="K169" s="23"/>
      <c r="L169" s="24">
        <f t="shared" si="24"/>
        <v>108</v>
      </c>
      <c r="M169" s="24">
        <f t="shared" si="25"/>
        <v>0</v>
      </c>
      <c r="P169" s="26"/>
      <c r="Q169" s="24"/>
      <c r="R169" s="24"/>
    </row>
    <row r="170" spans="1:18" x14ac:dyDescent="0.3">
      <c r="A170" s="121"/>
      <c r="B170" s="17">
        <f t="shared" si="34"/>
        <v>42958</v>
      </c>
      <c r="C170" s="17">
        <f t="shared" si="31"/>
        <v>42958</v>
      </c>
      <c r="D170" s="18" t="s">
        <v>32</v>
      </c>
      <c r="E170" s="32">
        <v>108</v>
      </c>
      <c r="F170" s="20">
        <v>42958</v>
      </c>
      <c r="G170" s="21">
        <v>42958</v>
      </c>
      <c r="H170" s="21">
        <v>42958</v>
      </c>
      <c r="I170" s="62" t="str">
        <f t="shared" si="27"/>
        <v/>
      </c>
      <c r="J170" s="22" t="str">
        <f t="shared" si="33"/>
        <v/>
      </c>
      <c r="K170" s="23"/>
      <c r="L170" s="24">
        <f t="shared" si="24"/>
        <v>108</v>
      </c>
      <c r="M170" s="24">
        <f t="shared" si="25"/>
        <v>0</v>
      </c>
      <c r="P170" s="26"/>
      <c r="Q170" s="24"/>
      <c r="R170" s="24"/>
    </row>
    <row r="171" spans="1:18" x14ac:dyDescent="0.3">
      <c r="A171" s="121"/>
      <c r="B171" s="17">
        <f t="shared" si="34"/>
        <v>42958</v>
      </c>
      <c r="C171" s="17">
        <f t="shared" si="31"/>
        <v>42958</v>
      </c>
      <c r="D171" s="18" t="s">
        <v>33</v>
      </c>
      <c r="E171" s="32">
        <v>108</v>
      </c>
      <c r="F171" s="20">
        <v>42958</v>
      </c>
      <c r="G171" s="21">
        <v>42958</v>
      </c>
      <c r="H171" s="21">
        <v>42958</v>
      </c>
      <c r="I171" s="62" t="str">
        <f t="shared" si="27"/>
        <v/>
      </c>
      <c r="J171" s="22" t="str">
        <f t="shared" si="33"/>
        <v/>
      </c>
      <c r="K171" s="23"/>
      <c r="L171" s="24">
        <f t="shared" si="24"/>
        <v>108</v>
      </c>
      <c r="M171" s="24">
        <f t="shared" si="25"/>
        <v>0</v>
      </c>
      <c r="P171" s="26"/>
      <c r="Q171" s="24"/>
      <c r="R171" s="24"/>
    </row>
    <row r="172" spans="1:18" x14ac:dyDescent="0.3">
      <c r="A172" s="121"/>
      <c r="B172" s="17">
        <f t="shared" si="34"/>
        <v>42961</v>
      </c>
      <c r="C172" s="17">
        <f t="shared" si="31"/>
        <v>42961</v>
      </c>
      <c r="D172" s="44" t="s">
        <v>34</v>
      </c>
      <c r="E172" s="32">
        <f>1+E171</f>
        <v>109</v>
      </c>
      <c r="F172" s="20">
        <f t="shared" ref="F172:G175" si="37">+G172</f>
        <v>42961</v>
      </c>
      <c r="G172" s="21">
        <f t="shared" si="37"/>
        <v>42961</v>
      </c>
      <c r="H172" s="21">
        <v>42961</v>
      </c>
      <c r="I172" s="62" t="str">
        <f t="shared" si="27"/>
        <v/>
      </c>
      <c r="J172" s="22" t="str">
        <f t="shared" si="33"/>
        <v/>
      </c>
      <c r="K172" s="23"/>
      <c r="L172" s="24">
        <f t="shared" si="24"/>
        <v>109</v>
      </c>
      <c r="M172" s="24">
        <f t="shared" si="25"/>
        <v>0</v>
      </c>
      <c r="P172" s="26"/>
      <c r="Q172" s="24"/>
      <c r="R172" s="24"/>
    </row>
    <row r="173" spans="1:18" x14ac:dyDescent="0.3">
      <c r="A173" s="121"/>
      <c r="B173" s="17">
        <f t="shared" si="34"/>
        <v>42962</v>
      </c>
      <c r="C173" s="17">
        <f t="shared" si="31"/>
        <v>42962</v>
      </c>
      <c r="D173" s="44" t="s">
        <v>35</v>
      </c>
      <c r="E173" s="32">
        <f>1+E172</f>
        <v>110</v>
      </c>
      <c r="F173" s="20">
        <f t="shared" si="37"/>
        <v>42962</v>
      </c>
      <c r="G173" s="21">
        <f t="shared" si="37"/>
        <v>42962</v>
      </c>
      <c r="H173" s="21">
        <v>42962</v>
      </c>
      <c r="I173" s="62" t="str">
        <f t="shared" si="27"/>
        <v/>
      </c>
      <c r="J173" s="22" t="str">
        <f t="shared" si="33"/>
        <v/>
      </c>
      <c r="K173" s="23"/>
      <c r="L173" s="24">
        <f t="shared" si="24"/>
        <v>110</v>
      </c>
      <c r="M173" s="24">
        <f t="shared" si="25"/>
        <v>0</v>
      </c>
      <c r="P173" s="26"/>
      <c r="Q173" s="24"/>
      <c r="R173" s="24"/>
    </row>
    <row r="174" spans="1:18" x14ac:dyDescent="0.3">
      <c r="A174" s="121"/>
      <c r="B174" s="17">
        <f t="shared" si="34"/>
        <v>42963</v>
      </c>
      <c r="C174" s="17">
        <f t="shared" si="31"/>
        <v>42963</v>
      </c>
      <c r="D174" s="18" t="s">
        <v>36</v>
      </c>
      <c r="E174" s="32">
        <f>1+E173</f>
        <v>111</v>
      </c>
      <c r="F174" s="20">
        <f t="shared" si="37"/>
        <v>42963</v>
      </c>
      <c r="G174" s="21">
        <f t="shared" si="37"/>
        <v>42963</v>
      </c>
      <c r="H174" s="21">
        <v>42963</v>
      </c>
      <c r="I174" s="62" t="str">
        <f t="shared" si="27"/>
        <v/>
      </c>
      <c r="J174" s="22" t="str">
        <f t="shared" si="33"/>
        <v/>
      </c>
      <c r="K174" s="23"/>
      <c r="L174" s="24">
        <f t="shared" si="24"/>
        <v>111</v>
      </c>
      <c r="M174" s="24">
        <f t="shared" si="25"/>
        <v>0</v>
      </c>
      <c r="P174" s="26"/>
      <c r="Q174" s="24"/>
      <c r="R174" s="24"/>
    </row>
    <row r="175" spans="1:18" x14ac:dyDescent="0.3">
      <c r="A175" s="121"/>
      <c r="B175" s="17">
        <f t="shared" si="34"/>
        <v>42964</v>
      </c>
      <c r="C175" s="17">
        <f t="shared" si="31"/>
        <v>42964</v>
      </c>
      <c r="D175" s="18" t="s">
        <v>37</v>
      </c>
      <c r="E175" s="32">
        <f>1+E174</f>
        <v>112</v>
      </c>
      <c r="F175" s="20">
        <f t="shared" si="37"/>
        <v>42964</v>
      </c>
      <c r="G175" s="21">
        <f t="shared" si="37"/>
        <v>42964</v>
      </c>
      <c r="H175" s="21">
        <v>42964</v>
      </c>
      <c r="I175" s="62" t="str">
        <f t="shared" si="27"/>
        <v/>
      </c>
      <c r="J175" s="22" t="str">
        <f t="shared" si="33"/>
        <v/>
      </c>
      <c r="K175" s="23"/>
      <c r="L175" s="24">
        <f t="shared" si="24"/>
        <v>112</v>
      </c>
      <c r="M175" s="24">
        <f t="shared" si="25"/>
        <v>0</v>
      </c>
      <c r="P175" s="26"/>
      <c r="Q175" s="24"/>
      <c r="R175" s="24"/>
    </row>
    <row r="176" spans="1:18" x14ac:dyDescent="0.3">
      <c r="A176" s="121"/>
      <c r="B176" s="17">
        <f t="shared" si="34"/>
        <v>42965</v>
      </c>
      <c r="C176" s="17">
        <f t="shared" si="31"/>
        <v>42965</v>
      </c>
      <c r="D176" s="18" t="s">
        <v>38</v>
      </c>
      <c r="E176" s="32">
        <v>113</v>
      </c>
      <c r="F176" s="20">
        <v>42965</v>
      </c>
      <c r="G176" s="21">
        <v>42965</v>
      </c>
      <c r="H176" s="21">
        <v>42965</v>
      </c>
      <c r="I176" s="62" t="str">
        <f t="shared" si="27"/>
        <v/>
      </c>
      <c r="J176" s="22" t="str">
        <f t="shared" si="33"/>
        <v/>
      </c>
      <c r="K176" s="23"/>
      <c r="L176" s="24">
        <f t="shared" si="24"/>
        <v>113</v>
      </c>
      <c r="M176" s="24">
        <f t="shared" si="25"/>
        <v>0</v>
      </c>
      <c r="P176" s="26"/>
      <c r="Q176" s="24"/>
      <c r="R176" s="24"/>
    </row>
    <row r="177" spans="1:18" x14ac:dyDescent="0.3">
      <c r="A177" s="121"/>
      <c r="B177" s="17">
        <f t="shared" si="34"/>
        <v>42965</v>
      </c>
      <c r="C177" s="17">
        <f t="shared" si="31"/>
        <v>42965</v>
      </c>
      <c r="D177" s="18" t="s">
        <v>39</v>
      </c>
      <c r="E177" s="32">
        <v>113</v>
      </c>
      <c r="F177" s="20">
        <v>42965</v>
      </c>
      <c r="G177" s="21">
        <v>42965</v>
      </c>
      <c r="H177" s="21">
        <v>42965</v>
      </c>
      <c r="I177" s="62" t="str">
        <f t="shared" si="27"/>
        <v/>
      </c>
      <c r="J177" s="22" t="str">
        <f t="shared" si="33"/>
        <v/>
      </c>
      <c r="K177" s="23"/>
      <c r="L177" s="24">
        <f t="shared" si="24"/>
        <v>113</v>
      </c>
      <c r="M177" s="24">
        <f t="shared" si="25"/>
        <v>0</v>
      </c>
      <c r="P177" s="26"/>
      <c r="Q177" s="24"/>
      <c r="R177" s="24"/>
    </row>
    <row r="178" spans="1:18" x14ac:dyDescent="0.3">
      <c r="A178" s="121"/>
      <c r="B178" s="17">
        <f t="shared" si="34"/>
        <v>42965</v>
      </c>
      <c r="C178" s="17">
        <f t="shared" si="31"/>
        <v>42965</v>
      </c>
      <c r="D178" s="18" t="s">
        <v>40</v>
      </c>
      <c r="E178" s="32">
        <v>113</v>
      </c>
      <c r="F178" s="20">
        <v>42965</v>
      </c>
      <c r="G178" s="21">
        <v>42965</v>
      </c>
      <c r="H178" s="21">
        <v>42965</v>
      </c>
      <c r="I178" s="62" t="str">
        <f t="shared" si="27"/>
        <v/>
      </c>
      <c r="J178" s="22" t="str">
        <f t="shared" si="33"/>
        <v/>
      </c>
      <c r="K178" s="23"/>
      <c r="L178" s="24">
        <f t="shared" si="24"/>
        <v>113</v>
      </c>
      <c r="M178" s="24">
        <f t="shared" si="25"/>
        <v>0</v>
      </c>
      <c r="P178" s="26"/>
      <c r="Q178" s="24"/>
      <c r="R178" s="24"/>
    </row>
    <row r="179" spans="1:18" x14ac:dyDescent="0.3">
      <c r="A179" s="121"/>
      <c r="B179" s="17">
        <f t="shared" si="34"/>
        <v>42968</v>
      </c>
      <c r="C179" s="17">
        <f t="shared" si="31"/>
        <v>42968</v>
      </c>
      <c r="D179" s="44" t="s">
        <v>178</v>
      </c>
      <c r="E179" s="32">
        <f>1+E178</f>
        <v>114</v>
      </c>
      <c r="F179" s="20">
        <f t="shared" ref="F179:G181" si="38">+G179</f>
        <v>42968</v>
      </c>
      <c r="G179" s="21">
        <f t="shared" si="38"/>
        <v>42968</v>
      </c>
      <c r="H179" s="21">
        <v>42968</v>
      </c>
      <c r="I179" s="62" t="str">
        <f t="shared" si="27"/>
        <v/>
      </c>
      <c r="J179" s="22" t="str">
        <f t="shared" si="33"/>
        <v/>
      </c>
      <c r="K179" s="23"/>
      <c r="L179" s="24">
        <f t="shared" si="24"/>
        <v>114</v>
      </c>
      <c r="M179" s="24">
        <f t="shared" si="25"/>
        <v>0</v>
      </c>
      <c r="P179" s="26"/>
      <c r="Q179" s="24"/>
      <c r="R179" s="24"/>
    </row>
    <row r="180" spans="1:18" x14ac:dyDescent="0.3">
      <c r="A180" s="121"/>
      <c r="B180" s="17">
        <f t="shared" si="34"/>
        <v>42969</v>
      </c>
      <c r="C180" s="17">
        <f t="shared" si="31"/>
        <v>42969</v>
      </c>
      <c r="D180" s="44" t="s">
        <v>41</v>
      </c>
      <c r="E180" s="32">
        <f>1+E179</f>
        <v>115</v>
      </c>
      <c r="F180" s="20">
        <f t="shared" si="38"/>
        <v>42969</v>
      </c>
      <c r="G180" s="21">
        <f t="shared" si="38"/>
        <v>42969</v>
      </c>
      <c r="H180" s="21">
        <v>42969</v>
      </c>
      <c r="I180" s="62" t="str">
        <f t="shared" si="27"/>
        <v/>
      </c>
      <c r="J180" s="22" t="str">
        <f t="shared" si="33"/>
        <v/>
      </c>
      <c r="K180" s="23"/>
      <c r="L180" s="24">
        <f t="shared" si="24"/>
        <v>115</v>
      </c>
      <c r="M180" s="24">
        <f t="shared" si="25"/>
        <v>0</v>
      </c>
      <c r="P180" s="26"/>
      <c r="Q180" s="24"/>
      <c r="R180" s="24"/>
    </row>
    <row r="181" spans="1:18" x14ac:dyDescent="0.3">
      <c r="A181" s="121"/>
      <c r="B181" s="17">
        <f t="shared" si="34"/>
        <v>42970</v>
      </c>
      <c r="C181" s="17">
        <f t="shared" si="31"/>
        <v>42970</v>
      </c>
      <c r="D181" s="18" t="s">
        <v>42</v>
      </c>
      <c r="E181" s="32">
        <f>1+E180</f>
        <v>116</v>
      </c>
      <c r="F181" s="20">
        <f t="shared" si="38"/>
        <v>42970</v>
      </c>
      <c r="G181" s="21">
        <f t="shared" si="38"/>
        <v>42970</v>
      </c>
      <c r="H181" s="21">
        <v>42970</v>
      </c>
      <c r="I181" s="62" t="str">
        <f t="shared" si="27"/>
        <v/>
      </c>
      <c r="J181" s="22" t="str">
        <f t="shared" si="33"/>
        <v/>
      </c>
      <c r="K181" s="23"/>
      <c r="L181" s="24">
        <f t="shared" ref="L181:L244" si="39">IF(G181=G180,+E180,+E180+1)</f>
        <v>116</v>
      </c>
      <c r="M181" s="24">
        <f t="shared" ref="M181:M244" si="40">+L181-E181</f>
        <v>0</v>
      </c>
      <c r="P181" s="26"/>
      <c r="Q181" s="24"/>
      <c r="R181" s="24"/>
    </row>
    <row r="182" spans="1:18" x14ac:dyDescent="0.3">
      <c r="A182" s="121"/>
      <c r="B182" s="17">
        <v>42971</v>
      </c>
      <c r="C182" s="17">
        <v>42971</v>
      </c>
      <c r="D182" s="18" t="s">
        <v>43</v>
      </c>
      <c r="E182" s="32">
        <v>117</v>
      </c>
      <c r="F182" s="20">
        <v>42971</v>
      </c>
      <c r="G182" s="21">
        <v>42971</v>
      </c>
      <c r="H182" s="21">
        <v>42971</v>
      </c>
      <c r="I182" s="62" t="str">
        <f t="shared" si="27"/>
        <v/>
      </c>
      <c r="J182" s="22" t="s">
        <v>174</v>
      </c>
      <c r="K182" s="23"/>
      <c r="L182" s="24">
        <f t="shared" si="39"/>
        <v>117</v>
      </c>
      <c r="M182" s="24">
        <f t="shared" si="40"/>
        <v>0</v>
      </c>
      <c r="P182" s="26"/>
      <c r="Q182" s="24"/>
      <c r="R182" s="24"/>
    </row>
    <row r="183" spans="1:18" x14ac:dyDescent="0.3">
      <c r="A183" s="121"/>
      <c r="B183" s="17">
        <f t="shared" ref="B183:B220" si="41">+C183</f>
        <v>42972</v>
      </c>
      <c r="C183" s="17">
        <f t="shared" si="31"/>
        <v>42972</v>
      </c>
      <c r="D183" s="18" t="s">
        <v>44</v>
      </c>
      <c r="E183" s="70">
        <v>118</v>
      </c>
      <c r="F183" s="20">
        <v>42972</v>
      </c>
      <c r="G183" s="21">
        <v>42972</v>
      </c>
      <c r="H183" s="21">
        <v>42972</v>
      </c>
      <c r="I183" s="62" t="str">
        <f t="shared" si="27"/>
        <v/>
      </c>
      <c r="J183" s="22" t="str">
        <f t="shared" si="33"/>
        <v/>
      </c>
      <c r="K183" s="23"/>
      <c r="L183" s="24">
        <f t="shared" si="39"/>
        <v>118</v>
      </c>
      <c r="M183" s="24">
        <f t="shared" si="40"/>
        <v>0</v>
      </c>
      <c r="P183" s="26"/>
      <c r="Q183" s="24"/>
      <c r="R183" s="24"/>
    </row>
    <row r="184" spans="1:18" x14ac:dyDescent="0.3">
      <c r="A184" s="121"/>
      <c r="B184" s="17">
        <f t="shared" si="41"/>
        <v>42972</v>
      </c>
      <c r="C184" s="17">
        <f t="shared" si="31"/>
        <v>42972</v>
      </c>
      <c r="D184" s="18" t="s">
        <v>45</v>
      </c>
      <c r="E184" s="70">
        <v>118</v>
      </c>
      <c r="F184" s="20">
        <v>42972</v>
      </c>
      <c r="G184" s="21">
        <v>42972</v>
      </c>
      <c r="H184" s="21">
        <v>42972</v>
      </c>
      <c r="I184" s="62" t="str">
        <f t="shared" si="27"/>
        <v/>
      </c>
      <c r="J184" s="22" t="str">
        <f t="shared" si="33"/>
        <v/>
      </c>
      <c r="K184" s="23"/>
      <c r="L184" s="24">
        <f t="shared" si="39"/>
        <v>118</v>
      </c>
      <c r="M184" s="24">
        <f t="shared" si="40"/>
        <v>0</v>
      </c>
      <c r="P184" s="26"/>
      <c r="Q184" s="24"/>
      <c r="R184" s="24"/>
    </row>
    <row r="185" spans="1:18" x14ac:dyDescent="0.3">
      <c r="A185" s="121"/>
      <c r="B185" s="17">
        <f t="shared" si="41"/>
        <v>42972</v>
      </c>
      <c r="C185" s="17">
        <f t="shared" si="31"/>
        <v>42972</v>
      </c>
      <c r="D185" s="18" t="s">
        <v>46</v>
      </c>
      <c r="E185" s="70">
        <v>118</v>
      </c>
      <c r="F185" s="20">
        <v>42972</v>
      </c>
      <c r="G185" s="21">
        <v>42972</v>
      </c>
      <c r="H185" s="21">
        <v>42972</v>
      </c>
      <c r="I185" s="62" t="str">
        <f t="shared" si="27"/>
        <v/>
      </c>
      <c r="J185" s="22" t="str">
        <f t="shared" si="33"/>
        <v/>
      </c>
      <c r="K185" s="23"/>
      <c r="L185" s="24">
        <f t="shared" si="39"/>
        <v>118</v>
      </c>
      <c r="M185" s="24">
        <f t="shared" si="40"/>
        <v>0</v>
      </c>
      <c r="P185" s="26"/>
      <c r="Q185" s="24"/>
      <c r="R185" s="24"/>
    </row>
    <row r="186" spans="1:18" x14ac:dyDescent="0.3">
      <c r="A186" s="121"/>
      <c r="B186" s="17">
        <f t="shared" si="41"/>
        <v>42972</v>
      </c>
      <c r="C186" s="17">
        <f t="shared" si="31"/>
        <v>42972</v>
      </c>
      <c r="D186" s="44" t="s">
        <v>15</v>
      </c>
      <c r="E186" s="70">
        <v>118</v>
      </c>
      <c r="F186" s="20">
        <v>42972</v>
      </c>
      <c r="G186" s="21">
        <v>42972</v>
      </c>
      <c r="H186" s="21">
        <v>42972</v>
      </c>
      <c r="I186" s="62" t="str">
        <f t="shared" si="27"/>
        <v/>
      </c>
      <c r="J186" s="22" t="str">
        <f t="shared" si="33"/>
        <v/>
      </c>
      <c r="K186" s="23"/>
      <c r="L186" s="24">
        <f t="shared" si="39"/>
        <v>118</v>
      </c>
      <c r="M186" s="24">
        <f t="shared" si="40"/>
        <v>0</v>
      </c>
      <c r="P186" s="26"/>
      <c r="Q186" s="24"/>
      <c r="R186" s="24"/>
    </row>
    <row r="187" spans="1:18" x14ac:dyDescent="0.3">
      <c r="A187" s="121"/>
      <c r="B187" s="17">
        <v>42976</v>
      </c>
      <c r="C187" s="17">
        <v>42976</v>
      </c>
      <c r="D187" s="44" t="s">
        <v>47</v>
      </c>
      <c r="E187" s="70">
        <v>118</v>
      </c>
      <c r="F187" s="20">
        <v>42972</v>
      </c>
      <c r="G187" s="21">
        <v>42972</v>
      </c>
      <c r="H187" s="21">
        <v>42972</v>
      </c>
      <c r="I187" s="62" t="str">
        <f t="shared" si="27"/>
        <v/>
      </c>
      <c r="J187" s="22" t="s">
        <v>174</v>
      </c>
      <c r="K187" s="23"/>
      <c r="L187" s="24">
        <f t="shared" si="39"/>
        <v>118</v>
      </c>
      <c r="M187" s="24">
        <f t="shared" si="40"/>
        <v>0</v>
      </c>
      <c r="P187" s="26"/>
      <c r="Q187" s="24"/>
      <c r="R187" s="24"/>
    </row>
    <row r="188" spans="1:18" x14ac:dyDescent="0.3">
      <c r="A188" s="121"/>
      <c r="B188" s="17">
        <v>42976</v>
      </c>
      <c r="C188" s="17">
        <v>42976</v>
      </c>
      <c r="D188" s="44" t="s">
        <v>48</v>
      </c>
      <c r="E188" s="70">
        <v>119</v>
      </c>
      <c r="F188" s="20">
        <v>42976</v>
      </c>
      <c r="G188" s="21">
        <v>42976</v>
      </c>
      <c r="H188" s="21">
        <v>42976</v>
      </c>
      <c r="I188" s="62" t="str">
        <f t="shared" si="27"/>
        <v/>
      </c>
      <c r="J188" s="22" t="s">
        <v>174</v>
      </c>
      <c r="K188" s="23"/>
      <c r="L188" s="24">
        <f t="shared" si="39"/>
        <v>119</v>
      </c>
      <c r="M188" s="24">
        <f t="shared" si="40"/>
        <v>0</v>
      </c>
      <c r="P188" s="26"/>
      <c r="Q188" s="24"/>
      <c r="R188" s="24"/>
    </row>
    <row r="189" spans="1:18" x14ac:dyDescent="0.3">
      <c r="A189" s="121"/>
      <c r="B189" s="17">
        <v>42977</v>
      </c>
      <c r="C189" s="17">
        <v>42977</v>
      </c>
      <c r="D189" s="44" t="s">
        <v>103</v>
      </c>
      <c r="E189" s="70">
        <v>120</v>
      </c>
      <c r="F189" s="20">
        <v>42977</v>
      </c>
      <c r="G189" s="21">
        <v>42977</v>
      </c>
      <c r="H189" s="21">
        <v>42977</v>
      </c>
      <c r="I189" s="62" t="str">
        <f t="shared" si="27"/>
        <v/>
      </c>
      <c r="J189" s="22" t="s">
        <v>174</v>
      </c>
      <c r="K189" s="23"/>
      <c r="L189" s="24">
        <f t="shared" si="39"/>
        <v>120</v>
      </c>
      <c r="M189" s="24">
        <f t="shared" si="40"/>
        <v>0</v>
      </c>
      <c r="P189" s="26"/>
      <c r="Q189" s="24"/>
      <c r="R189" s="24"/>
    </row>
    <row r="190" spans="1:18" x14ac:dyDescent="0.3">
      <c r="A190" s="121"/>
      <c r="B190" s="17">
        <v>42977</v>
      </c>
      <c r="C190" s="17">
        <v>42977</v>
      </c>
      <c r="D190" s="44" t="s">
        <v>49</v>
      </c>
      <c r="E190" s="70">
        <v>120</v>
      </c>
      <c r="F190" s="20">
        <v>42977</v>
      </c>
      <c r="G190" s="21">
        <v>42977</v>
      </c>
      <c r="H190" s="21">
        <v>42977</v>
      </c>
      <c r="I190" s="62" t="str">
        <f t="shared" si="27"/>
        <v/>
      </c>
      <c r="J190" s="22" t="s">
        <v>174</v>
      </c>
      <c r="K190" s="23"/>
      <c r="L190" s="24">
        <f t="shared" si="39"/>
        <v>120</v>
      </c>
      <c r="M190" s="24">
        <f t="shared" si="40"/>
        <v>0</v>
      </c>
      <c r="P190" s="26"/>
      <c r="Q190" s="24"/>
      <c r="R190" s="24"/>
    </row>
    <row r="191" spans="1:18" x14ac:dyDescent="0.3">
      <c r="A191" s="121"/>
      <c r="B191" s="17">
        <v>42978</v>
      </c>
      <c r="C191" s="17">
        <v>42978</v>
      </c>
      <c r="D191" s="44" t="s">
        <v>14</v>
      </c>
      <c r="E191" s="32">
        <v>121</v>
      </c>
      <c r="F191" s="20">
        <v>42978</v>
      </c>
      <c r="G191" s="21">
        <v>42978</v>
      </c>
      <c r="H191" s="21">
        <v>42978</v>
      </c>
      <c r="I191" s="62" t="str">
        <f t="shared" si="27"/>
        <v/>
      </c>
      <c r="J191" s="22" t="s">
        <v>174</v>
      </c>
      <c r="K191" s="23"/>
      <c r="L191" s="24">
        <f t="shared" si="39"/>
        <v>121</v>
      </c>
      <c r="M191" s="24">
        <f t="shared" si="40"/>
        <v>0</v>
      </c>
      <c r="P191" s="26"/>
      <c r="Q191" s="24"/>
      <c r="R191" s="24"/>
    </row>
    <row r="192" spans="1:18" x14ac:dyDescent="0.3">
      <c r="A192" s="121"/>
      <c r="B192" s="17">
        <v>42978</v>
      </c>
      <c r="C192" s="17">
        <v>42978</v>
      </c>
      <c r="D192" s="44" t="s">
        <v>16</v>
      </c>
      <c r="E192" s="32">
        <v>121</v>
      </c>
      <c r="F192" s="20">
        <v>42978</v>
      </c>
      <c r="G192" s="21">
        <v>42978</v>
      </c>
      <c r="H192" s="21">
        <v>42978</v>
      </c>
      <c r="I192" s="62" t="str">
        <f t="shared" si="27"/>
        <v/>
      </c>
      <c r="J192" s="22" t="s">
        <v>174</v>
      </c>
      <c r="K192" s="23"/>
      <c r="L192" s="24">
        <f t="shared" si="39"/>
        <v>121</v>
      </c>
      <c r="M192" s="24">
        <f t="shared" si="40"/>
        <v>0</v>
      </c>
      <c r="P192" s="26"/>
      <c r="Q192" s="24"/>
      <c r="R192" s="24"/>
    </row>
    <row r="193" spans="1:18" ht="15.75" thickBot="1" x14ac:dyDescent="0.35">
      <c r="A193" s="121"/>
      <c r="B193" s="17">
        <v>42978</v>
      </c>
      <c r="C193" s="17">
        <v>42978</v>
      </c>
      <c r="D193" s="44" t="s">
        <v>50</v>
      </c>
      <c r="E193" s="32">
        <v>121</v>
      </c>
      <c r="F193" s="20">
        <v>42978</v>
      </c>
      <c r="G193" s="21">
        <v>42978</v>
      </c>
      <c r="H193" s="21">
        <v>42978</v>
      </c>
      <c r="I193" s="62" t="str">
        <f t="shared" ref="I193:I256" si="42">IF(G193=G192,IF(E193=E192,"","Error"),IF((E193-E192)&gt;1,"Error",""))</f>
        <v/>
      </c>
      <c r="J193" s="22" t="s">
        <v>174</v>
      </c>
      <c r="K193" s="23"/>
      <c r="L193" s="24">
        <f t="shared" si="39"/>
        <v>121</v>
      </c>
      <c r="M193" s="24">
        <f t="shared" si="40"/>
        <v>0</v>
      </c>
      <c r="P193" s="26"/>
      <c r="Q193" s="24"/>
      <c r="R193" s="24"/>
    </row>
    <row r="194" spans="1:18" ht="15" customHeight="1" x14ac:dyDescent="0.3">
      <c r="A194" s="120" t="s">
        <v>162</v>
      </c>
      <c r="B194" s="17">
        <f t="shared" si="41"/>
        <v>42979</v>
      </c>
      <c r="C194" s="17">
        <f t="shared" si="31"/>
        <v>42979</v>
      </c>
      <c r="D194" s="18" t="s">
        <v>20</v>
      </c>
      <c r="E194" s="32">
        <v>122</v>
      </c>
      <c r="F194" s="20">
        <v>42979</v>
      </c>
      <c r="G194" s="21">
        <v>42979</v>
      </c>
      <c r="H194" s="21">
        <v>42979</v>
      </c>
      <c r="I194" s="62" t="str">
        <f t="shared" si="42"/>
        <v/>
      </c>
      <c r="J194" s="22" t="str">
        <f t="shared" si="33"/>
        <v/>
      </c>
      <c r="K194" s="23"/>
      <c r="L194" s="24">
        <f t="shared" si="39"/>
        <v>122</v>
      </c>
      <c r="M194" s="24">
        <f t="shared" si="40"/>
        <v>0</v>
      </c>
      <c r="P194" s="26"/>
      <c r="Q194" s="24"/>
      <c r="R194" s="24"/>
    </row>
    <row r="195" spans="1:18" x14ac:dyDescent="0.3">
      <c r="A195" s="121"/>
      <c r="B195" s="17">
        <f t="shared" si="41"/>
        <v>42979</v>
      </c>
      <c r="C195" s="17">
        <f t="shared" si="31"/>
        <v>42979</v>
      </c>
      <c r="D195" s="18" t="s">
        <v>22</v>
      </c>
      <c r="E195" s="32">
        <v>122</v>
      </c>
      <c r="F195" s="20">
        <v>42979</v>
      </c>
      <c r="G195" s="21">
        <v>42979</v>
      </c>
      <c r="H195" s="21">
        <v>42979</v>
      </c>
      <c r="I195" s="62" t="str">
        <f t="shared" si="42"/>
        <v/>
      </c>
      <c r="J195" s="22" t="str">
        <f t="shared" si="33"/>
        <v/>
      </c>
      <c r="K195" s="23"/>
      <c r="L195" s="24">
        <f t="shared" si="39"/>
        <v>122</v>
      </c>
      <c r="M195" s="24">
        <f t="shared" si="40"/>
        <v>0</v>
      </c>
      <c r="P195" s="26"/>
      <c r="Q195" s="24"/>
      <c r="R195" s="24"/>
    </row>
    <row r="196" spans="1:18" x14ac:dyDescent="0.3">
      <c r="A196" s="121"/>
      <c r="B196" s="17">
        <f t="shared" si="41"/>
        <v>42979</v>
      </c>
      <c r="C196" s="17">
        <f t="shared" si="31"/>
        <v>42979</v>
      </c>
      <c r="D196" s="18" t="s">
        <v>23</v>
      </c>
      <c r="E196" s="32">
        <v>122</v>
      </c>
      <c r="F196" s="20">
        <v>42979</v>
      </c>
      <c r="G196" s="21">
        <v>42979</v>
      </c>
      <c r="H196" s="21">
        <v>42979</v>
      </c>
      <c r="I196" s="62" t="str">
        <f t="shared" si="42"/>
        <v/>
      </c>
      <c r="J196" s="22" t="str">
        <f t="shared" si="33"/>
        <v/>
      </c>
      <c r="K196" s="23"/>
      <c r="L196" s="24">
        <f t="shared" si="39"/>
        <v>122</v>
      </c>
      <c r="M196" s="24">
        <f t="shared" si="40"/>
        <v>0</v>
      </c>
      <c r="P196" s="26"/>
      <c r="Q196" s="24"/>
      <c r="R196" s="24"/>
    </row>
    <row r="197" spans="1:18" x14ac:dyDescent="0.3">
      <c r="A197" s="121"/>
      <c r="B197" s="17">
        <f t="shared" si="41"/>
        <v>42982</v>
      </c>
      <c r="C197" s="17">
        <f t="shared" si="31"/>
        <v>42982</v>
      </c>
      <c r="D197" s="18" t="s">
        <v>24</v>
      </c>
      <c r="E197" s="32">
        <f>1+E196</f>
        <v>123</v>
      </c>
      <c r="F197" s="20">
        <f t="shared" ref="F197:G200" si="43">+G197</f>
        <v>42982</v>
      </c>
      <c r="G197" s="21">
        <f t="shared" si="43"/>
        <v>42982</v>
      </c>
      <c r="H197" s="21">
        <v>42982</v>
      </c>
      <c r="I197" s="62" t="str">
        <f t="shared" si="42"/>
        <v/>
      </c>
      <c r="J197" s="22" t="str">
        <f t="shared" si="33"/>
        <v/>
      </c>
      <c r="K197" s="23"/>
      <c r="L197" s="24">
        <f t="shared" si="39"/>
        <v>123</v>
      </c>
      <c r="M197" s="24">
        <f t="shared" si="40"/>
        <v>0</v>
      </c>
      <c r="P197" s="26"/>
      <c r="Q197" s="24"/>
      <c r="R197" s="24"/>
    </row>
    <row r="198" spans="1:18" x14ac:dyDescent="0.3">
      <c r="A198" s="121"/>
      <c r="B198" s="17">
        <f t="shared" si="41"/>
        <v>42983</v>
      </c>
      <c r="C198" s="17">
        <f t="shared" si="31"/>
        <v>42983</v>
      </c>
      <c r="D198" s="18" t="s">
        <v>25</v>
      </c>
      <c r="E198" s="32">
        <f>1+E197</f>
        <v>124</v>
      </c>
      <c r="F198" s="20">
        <f t="shared" si="43"/>
        <v>42983</v>
      </c>
      <c r="G198" s="21">
        <f t="shared" si="43"/>
        <v>42983</v>
      </c>
      <c r="H198" s="21">
        <v>42983</v>
      </c>
      <c r="I198" s="62" t="str">
        <f t="shared" si="42"/>
        <v/>
      </c>
      <c r="J198" s="22" t="str">
        <f t="shared" si="33"/>
        <v/>
      </c>
      <c r="K198" s="23"/>
      <c r="L198" s="24">
        <f t="shared" si="39"/>
        <v>124</v>
      </c>
      <c r="M198" s="24">
        <f t="shared" si="40"/>
        <v>0</v>
      </c>
      <c r="P198" s="26"/>
      <c r="Q198" s="24"/>
      <c r="R198" s="24"/>
    </row>
    <row r="199" spans="1:18" x14ac:dyDescent="0.3">
      <c r="A199" s="121"/>
      <c r="B199" s="17">
        <f t="shared" si="41"/>
        <v>42984</v>
      </c>
      <c r="C199" s="17">
        <f t="shared" si="31"/>
        <v>42984</v>
      </c>
      <c r="D199" s="18" t="s">
        <v>26</v>
      </c>
      <c r="E199" s="32">
        <f>1+E198</f>
        <v>125</v>
      </c>
      <c r="F199" s="20">
        <f t="shared" si="43"/>
        <v>42984</v>
      </c>
      <c r="G199" s="21">
        <f t="shared" si="43"/>
        <v>42984</v>
      </c>
      <c r="H199" s="21">
        <v>42984</v>
      </c>
      <c r="I199" s="62" t="str">
        <f t="shared" si="42"/>
        <v/>
      </c>
      <c r="J199" s="22" t="str">
        <f t="shared" si="33"/>
        <v/>
      </c>
      <c r="K199" s="23"/>
      <c r="L199" s="24">
        <f t="shared" si="39"/>
        <v>125</v>
      </c>
      <c r="M199" s="24">
        <f t="shared" si="40"/>
        <v>0</v>
      </c>
      <c r="P199" s="26"/>
      <c r="Q199" s="24"/>
      <c r="R199" s="24"/>
    </row>
    <row r="200" spans="1:18" x14ac:dyDescent="0.3">
      <c r="A200" s="121"/>
      <c r="B200" s="17">
        <f t="shared" si="41"/>
        <v>42985</v>
      </c>
      <c r="C200" s="17">
        <f t="shared" si="31"/>
        <v>42985</v>
      </c>
      <c r="D200" s="44" t="s">
        <v>27</v>
      </c>
      <c r="E200" s="32">
        <f>1+E199</f>
        <v>126</v>
      </c>
      <c r="F200" s="20">
        <f t="shared" si="43"/>
        <v>42985</v>
      </c>
      <c r="G200" s="21">
        <f t="shared" si="43"/>
        <v>42985</v>
      </c>
      <c r="H200" s="21">
        <v>42985</v>
      </c>
      <c r="I200" s="62" t="str">
        <f t="shared" si="42"/>
        <v/>
      </c>
      <c r="J200" s="22" t="str">
        <f t="shared" si="33"/>
        <v/>
      </c>
      <c r="K200" s="23"/>
      <c r="L200" s="24">
        <f t="shared" si="39"/>
        <v>126</v>
      </c>
      <c r="M200" s="24">
        <f t="shared" si="40"/>
        <v>0</v>
      </c>
      <c r="P200" s="26"/>
      <c r="Q200" s="24"/>
      <c r="R200" s="24"/>
    </row>
    <row r="201" spans="1:18" x14ac:dyDescent="0.3">
      <c r="A201" s="121"/>
      <c r="B201" s="17">
        <f t="shared" si="41"/>
        <v>42986</v>
      </c>
      <c r="C201" s="17">
        <f t="shared" si="31"/>
        <v>42986</v>
      </c>
      <c r="D201" s="44" t="s">
        <v>28</v>
      </c>
      <c r="E201" s="32">
        <v>127</v>
      </c>
      <c r="F201" s="20">
        <v>42986</v>
      </c>
      <c r="G201" s="21">
        <v>42986</v>
      </c>
      <c r="H201" s="21">
        <v>42986</v>
      </c>
      <c r="I201" s="62" t="str">
        <f t="shared" si="42"/>
        <v/>
      </c>
      <c r="J201" s="22" t="str">
        <f t="shared" si="33"/>
        <v/>
      </c>
      <c r="K201" s="23"/>
      <c r="L201" s="24">
        <f t="shared" si="39"/>
        <v>127</v>
      </c>
      <c r="M201" s="24">
        <f t="shared" si="40"/>
        <v>0</v>
      </c>
      <c r="P201" s="26"/>
      <c r="Q201" s="24"/>
      <c r="R201" s="24"/>
    </row>
    <row r="202" spans="1:18" x14ac:dyDescent="0.3">
      <c r="A202" s="121"/>
      <c r="B202" s="17">
        <f t="shared" si="41"/>
        <v>42986</v>
      </c>
      <c r="C202" s="17">
        <f t="shared" si="31"/>
        <v>42986</v>
      </c>
      <c r="D202" s="18" t="s">
        <v>29</v>
      </c>
      <c r="E202" s="32">
        <v>127</v>
      </c>
      <c r="F202" s="20">
        <v>42986</v>
      </c>
      <c r="G202" s="21">
        <v>42986</v>
      </c>
      <c r="H202" s="21">
        <v>42986</v>
      </c>
      <c r="I202" s="62" t="str">
        <f t="shared" si="42"/>
        <v/>
      </c>
      <c r="J202" s="22" t="str">
        <f t="shared" si="33"/>
        <v/>
      </c>
      <c r="K202" s="23"/>
      <c r="L202" s="24">
        <f t="shared" si="39"/>
        <v>127</v>
      </c>
      <c r="M202" s="24">
        <f t="shared" si="40"/>
        <v>0</v>
      </c>
      <c r="P202" s="26"/>
      <c r="Q202" s="24"/>
      <c r="R202" s="24"/>
    </row>
    <row r="203" spans="1:18" x14ac:dyDescent="0.3">
      <c r="A203" s="121"/>
      <c r="B203" s="17">
        <f t="shared" si="41"/>
        <v>42986</v>
      </c>
      <c r="C203" s="17">
        <f t="shared" si="31"/>
        <v>42986</v>
      </c>
      <c r="D203" s="18" t="s">
        <v>30</v>
      </c>
      <c r="E203" s="32">
        <v>127</v>
      </c>
      <c r="F203" s="20">
        <v>42986</v>
      </c>
      <c r="G203" s="21">
        <v>42986</v>
      </c>
      <c r="H203" s="21">
        <v>42986</v>
      </c>
      <c r="I203" s="62" t="str">
        <f t="shared" si="42"/>
        <v/>
      </c>
      <c r="J203" s="22" t="str">
        <f t="shared" si="33"/>
        <v/>
      </c>
      <c r="K203" s="23"/>
      <c r="L203" s="24">
        <f t="shared" si="39"/>
        <v>127</v>
      </c>
      <c r="M203" s="24">
        <f t="shared" si="40"/>
        <v>0</v>
      </c>
      <c r="P203" s="26"/>
      <c r="Q203" s="24"/>
      <c r="R203" s="24"/>
    </row>
    <row r="204" spans="1:18" x14ac:dyDescent="0.3">
      <c r="A204" s="121"/>
      <c r="B204" s="17">
        <f t="shared" si="41"/>
        <v>42989</v>
      </c>
      <c r="C204" s="17">
        <f t="shared" si="31"/>
        <v>42989</v>
      </c>
      <c r="D204" s="18" t="s">
        <v>31</v>
      </c>
      <c r="E204" s="32">
        <f>1+E203</f>
        <v>128</v>
      </c>
      <c r="F204" s="20">
        <f t="shared" ref="F204:G207" si="44">+G204</f>
        <v>42989</v>
      </c>
      <c r="G204" s="21">
        <f t="shared" si="44"/>
        <v>42989</v>
      </c>
      <c r="H204" s="21">
        <v>42989</v>
      </c>
      <c r="I204" s="62" t="str">
        <f t="shared" si="42"/>
        <v/>
      </c>
      <c r="J204" s="22" t="str">
        <f t="shared" si="33"/>
        <v/>
      </c>
      <c r="K204" s="23"/>
      <c r="L204" s="24">
        <f t="shared" si="39"/>
        <v>128</v>
      </c>
      <c r="M204" s="24">
        <f t="shared" si="40"/>
        <v>0</v>
      </c>
      <c r="P204" s="26"/>
      <c r="Q204" s="24"/>
      <c r="R204" s="24"/>
    </row>
    <row r="205" spans="1:18" x14ac:dyDescent="0.3">
      <c r="A205" s="121"/>
      <c r="B205" s="17">
        <f t="shared" si="41"/>
        <v>42990</v>
      </c>
      <c r="C205" s="17">
        <f t="shared" si="31"/>
        <v>42990</v>
      </c>
      <c r="D205" s="18" t="s">
        <v>32</v>
      </c>
      <c r="E205" s="32">
        <f>1+E204</f>
        <v>129</v>
      </c>
      <c r="F205" s="20">
        <f t="shared" si="44"/>
        <v>42990</v>
      </c>
      <c r="G205" s="21">
        <f t="shared" si="44"/>
        <v>42990</v>
      </c>
      <c r="H205" s="21">
        <v>42990</v>
      </c>
      <c r="I205" s="62" t="str">
        <f t="shared" si="42"/>
        <v/>
      </c>
      <c r="J205" s="22" t="str">
        <f t="shared" si="33"/>
        <v/>
      </c>
      <c r="K205" s="23"/>
      <c r="L205" s="24">
        <f t="shared" si="39"/>
        <v>129</v>
      </c>
      <c r="M205" s="24">
        <f t="shared" si="40"/>
        <v>0</v>
      </c>
      <c r="P205" s="26"/>
      <c r="Q205" s="24"/>
      <c r="R205" s="24"/>
    </row>
    <row r="206" spans="1:18" x14ac:dyDescent="0.3">
      <c r="A206" s="121"/>
      <c r="B206" s="17">
        <f t="shared" si="41"/>
        <v>42991</v>
      </c>
      <c r="C206" s="17">
        <f t="shared" si="31"/>
        <v>42991</v>
      </c>
      <c r="D206" s="18" t="s">
        <v>33</v>
      </c>
      <c r="E206" s="32">
        <f>1+E205</f>
        <v>130</v>
      </c>
      <c r="F206" s="20">
        <f t="shared" si="44"/>
        <v>42991</v>
      </c>
      <c r="G206" s="21">
        <f t="shared" si="44"/>
        <v>42991</v>
      </c>
      <c r="H206" s="21">
        <v>42991</v>
      </c>
      <c r="I206" s="62" t="str">
        <f t="shared" si="42"/>
        <v/>
      </c>
      <c r="J206" s="22" t="str">
        <f t="shared" si="33"/>
        <v/>
      </c>
      <c r="K206" s="23"/>
      <c r="L206" s="24">
        <f t="shared" si="39"/>
        <v>130</v>
      </c>
      <c r="M206" s="24">
        <f t="shared" si="40"/>
        <v>0</v>
      </c>
      <c r="P206" s="26"/>
      <c r="Q206" s="24"/>
      <c r="R206" s="24"/>
    </row>
    <row r="207" spans="1:18" x14ac:dyDescent="0.3">
      <c r="A207" s="121"/>
      <c r="B207" s="17">
        <f t="shared" si="41"/>
        <v>42992</v>
      </c>
      <c r="C207" s="17">
        <f t="shared" si="31"/>
        <v>42992</v>
      </c>
      <c r="D207" s="44" t="s">
        <v>34</v>
      </c>
      <c r="E207" s="32">
        <f>1+E206</f>
        <v>131</v>
      </c>
      <c r="F207" s="20">
        <f t="shared" si="44"/>
        <v>42992</v>
      </c>
      <c r="G207" s="21">
        <f t="shared" si="44"/>
        <v>42992</v>
      </c>
      <c r="H207" s="21">
        <v>42992</v>
      </c>
      <c r="I207" s="62" t="str">
        <f t="shared" si="42"/>
        <v/>
      </c>
      <c r="J207" s="22" t="str">
        <f t="shared" si="33"/>
        <v/>
      </c>
      <c r="K207" s="23"/>
      <c r="L207" s="24">
        <f t="shared" si="39"/>
        <v>131</v>
      </c>
      <c r="M207" s="24">
        <f t="shared" si="40"/>
        <v>0</v>
      </c>
      <c r="P207" s="26"/>
      <c r="Q207" s="24"/>
      <c r="R207" s="24"/>
    </row>
    <row r="208" spans="1:18" x14ac:dyDescent="0.3">
      <c r="A208" s="121"/>
      <c r="B208" s="17">
        <f t="shared" si="41"/>
        <v>42993</v>
      </c>
      <c r="C208" s="17">
        <f t="shared" si="31"/>
        <v>42993</v>
      </c>
      <c r="D208" s="44" t="s">
        <v>35</v>
      </c>
      <c r="E208" s="32">
        <v>132</v>
      </c>
      <c r="F208" s="20">
        <v>42993</v>
      </c>
      <c r="G208" s="21">
        <v>42993</v>
      </c>
      <c r="H208" s="21">
        <v>42993</v>
      </c>
      <c r="I208" s="62" t="str">
        <f t="shared" si="42"/>
        <v/>
      </c>
      <c r="J208" s="22" t="str">
        <f t="shared" si="33"/>
        <v/>
      </c>
      <c r="K208" s="23"/>
      <c r="L208" s="24">
        <f t="shared" si="39"/>
        <v>132</v>
      </c>
      <c r="M208" s="24">
        <f t="shared" si="40"/>
        <v>0</v>
      </c>
      <c r="P208" s="26"/>
      <c r="Q208" s="24"/>
      <c r="R208" s="24"/>
    </row>
    <row r="209" spans="1:18" x14ac:dyDescent="0.3">
      <c r="A209" s="121"/>
      <c r="B209" s="17">
        <f t="shared" si="41"/>
        <v>42993</v>
      </c>
      <c r="C209" s="17">
        <f t="shared" si="31"/>
        <v>42993</v>
      </c>
      <c r="D209" s="18" t="s">
        <v>36</v>
      </c>
      <c r="E209" s="32">
        <v>132</v>
      </c>
      <c r="F209" s="20">
        <v>42993</v>
      </c>
      <c r="G209" s="21">
        <v>42993</v>
      </c>
      <c r="H209" s="21">
        <v>42993</v>
      </c>
      <c r="I209" s="62" t="str">
        <f t="shared" si="42"/>
        <v/>
      </c>
      <c r="J209" s="22" t="str">
        <f t="shared" si="33"/>
        <v/>
      </c>
      <c r="K209" s="23"/>
      <c r="L209" s="24">
        <f t="shared" si="39"/>
        <v>132</v>
      </c>
      <c r="M209" s="24">
        <f t="shared" si="40"/>
        <v>0</v>
      </c>
      <c r="P209" s="26"/>
      <c r="Q209" s="24"/>
      <c r="R209" s="24"/>
    </row>
    <row r="210" spans="1:18" x14ac:dyDescent="0.3">
      <c r="A210" s="121"/>
      <c r="B210" s="17">
        <f t="shared" si="41"/>
        <v>42993</v>
      </c>
      <c r="C210" s="17">
        <f t="shared" si="31"/>
        <v>42993</v>
      </c>
      <c r="D210" s="18" t="s">
        <v>37</v>
      </c>
      <c r="E210" s="32">
        <v>132</v>
      </c>
      <c r="F210" s="20">
        <v>42993</v>
      </c>
      <c r="G210" s="21">
        <v>42993</v>
      </c>
      <c r="H210" s="21">
        <v>42993</v>
      </c>
      <c r="I210" s="62" t="str">
        <f t="shared" si="42"/>
        <v/>
      </c>
      <c r="J210" s="22" t="str">
        <f t="shared" si="33"/>
        <v/>
      </c>
      <c r="K210" s="23"/>
      <c r="L210" s="24">
        <f t="shared" si="39"/>
        <v>132</v>
      </c>
      <c r="M210" s="24">
        <f t="shared" si="40"/>
        <v>0</v>
      </c>
      <c r="P210" s="26"/>
      <c r="Q210" s="24"/>
      <c r="R210" s="24"/>
    </row>
    <row r="211" spans="1:18" x14ac:dyDescent="0.3">
      <c r="A211" s="121"/>
      <c r="B211" s="17">
        <f t="shared" si="41"/>
        <v>42996</v>
      </c>
      <c r="C211" s="17">
        <f t="shared" si="31"/>
        <v>42996</v>
      </c>
      <c r="D211" s="18" t="s">
        <v>38</v>
      </c>
      <c r="E211" s="32">
        <f>1+E210</f>
        <v>133</v>
      </c>
      <c r="F211" s="20">
        <f t="shared" ref="F211:G213" si="45">+G211</f>
        <v>42996</v>
      </c>
      <c r="G211" s="21">
        <f t="shared" si="45"/>
        <v>42996</v>
      </c>
      <c r="H211" s="21">
        <v>42996</v>
      </c>
      <c r="I211" s="62" t="str">
        <f t="shared" si="42"/>
        <v/>
      </c>
      <c r="J211" s="22" t="str">
        <f t="shared" si="33"/>
        <v/>
      </c>
      <c r="K211" s="23"/>
      <c r="L211" s="24">
        <f t="shared" si="39"/>
        <v>133</v>
      </c>
      <c r="M211" s="24">
        <f t="shared" si="40"/>
        <v>0</v>
      </c>
      <c r="P211" s="26"/>
      <c r="Q211" s="24"/>
      <c r="R211" s="24"/>
    </row>
    <row r="212" spans="1:18" x14ac:dyDescent="0.3">
      <c r="A212" s="121"/>
      <c r="B212" s="17">
        <f t="shared" si="41"/>
        <v>42997</v>
      </c>
      <c r="C212" s="17">
        <f t="shared" si="31"/>
        <v>42997</v>
      </c>
      <c r="D212" s="18" t="s">
        <v>39</v>
      </c>
      <c r="E212" s="32">
        <f>1+E211</f>
        <v>134</v>
      </c>
      <c r="F212" s="20">
        <f t="shared" si="45"/>
        <v>42997</v>
      </c>
      <c r="G212" s="21">
        <f t="shared" si="45"/>
        <v>42997</v>
      </c>
      <c r="H212" s="21">
        <v>42997</v>
      </c>
      <c r="I212" s="62" t="str">
        <f t="shared" si="42"/>
        <v/>
      </c>
      <c r="J212" s="22" t="str">
        <f t="shared" si="33"/>
        <v/>
      </c>
      <c r="K212" s="23"/>
      <c r="L212" s="24">
        <f t="shared" si="39"/>
        <v>134</v>
      </c>
      <c r="M212" s="24">
        <f t="shared" si="40"/>
        <v>0</v>
      </c>
      <c r="P212" s="26"/>
      <c r="Q212" s="24"/>
      <c r="R212" s="24"/>
    </row>
    <row r="213" spans="1:18" x14ac:dyDescent="0.3">
      <c r="A213" s="121"/>
      <c r="B213" s="17">
        <f t="shared" si="41"/>
        <v>42998</v>
      </c>
      <c r="C213" s="17">
        <f t="shared" si="31"/>
        <v>42998</v>
      </c>
      <c r="D213" s="18" t="s">
        <v>40</v>
      </c>
      <c r="E213" s="32">
        <f>1+E212</f>
        <v>135</v>
      </c>
      <c r="F213" s="20">
        <f t="shared" si="45"/>
        <v>42998</v>
      </c>
      <c r="G213" s="21">
        <f t="shared" si="45"/>
        <v>42998</v>
      </c>
      <c r="H213" s="21">
        <v>42998</v>
      </c>
      <c r="I213" s="62" t="str">
        <f t="shared" si="42"/>
        <v/>
      </c>
      <c r="J213" s="22" t="str">
        <f t="shared" si="33"/>
        <v/>
      </c>
      <c r="K213" s="23"/>
      <c r="L213" s="24">
        <f t="shared" si="39"/>
        <v>135</v>
      </c>
      <c r="M213" s="24">
        <f t="shared" si="40"/>
        <v>0</v>
      </c>
      <c r="P213" s="26"/>
      <c r="Q213" s="24"/>
      <c r="R213" s="24"/>
    </row>
    <row r="214" spans="1:18" x14ac:dyDescent="0.3">
      <c r="A214" s="121"/>
      <c r="B214" s="17">
        <f t="shared" si="41"/>
        <v>42999</v>
      </c>
      <c r="C214" s="17">
        <f t="shared" si="31"/>
        <v>42999</v>
      </c>
      <c r="D214" s="44" t="s">
        <v>178</v>
      </c>
      <c r="E214" s="32">
        <v>136</v>
      </c>
      <c r="F214" s="20">
        <v>42999</v>
      </c>
      <c r="G214" s="21">
        <v>42999</v>
      </c>
      <c r="H214" s="21">
        <v>42999</v>
      </c>
      <c r="I214" s="62" t="str">
        <f t="shared" si="42"/>
        <v/>
      </c>
      <c r="J214" s="22" t="str">
        <f t="shared" si="33"/>
        <v/>
      </c>
      <c r="K214" s="23"/>
      <c r="L214" s="24">
        <f t="shared" si="39"/>
        <v>136</v>
      </c>
      <c r="M214" s="24">
        <f t="shared" si="40"/>
        <v>0</v>
      </c>
      <c r="P214" s="26"/>
      <c r="Q214" s="24"/>
      <c r="R214" s="24"/>
    </row>
    <row r="215" spans="1:18" x14ac:dyDescent="0.3">
      <c r="A215" s="121"/>
      <c r="B215" s="17">
        <f t="shared" si="41"/>
        <v>43000</v>
      </c>
      <c r="C215" s="17">
        <f t="shared" si="31"/>
        <v>43000</v>
      </c>
      <c r="D215" s="44" t="s">
        <v>41</v>
      </c>
      <c r="E215" s="70">
        <v>137</v>
      </c>
      <c r="F215" s="20">
        <v>43000</v>
      </c>
      <c r="G215" s="21">
        <v>43000</v>
      </c>
      <c r="H215" s="21">
        <v>43000</v>
      </c>
      <c r="I215" s="62" t="str">
        <f t="shared" si="42"/>
        <v/>
      </c>
      <c r="J215" s="71" t="str">
        <f t="shared" si="33"/>
        <v/>
      </c>
      <c r="K215" s="72"/>
      <c r="L215" s="24">
        <f t="shared" si="39"/>
        <v>137</v>
      </c>
      <c r="M215" s="24">
        <f t="shared" si="40"/>
        <v>0</v>
      </c>
      <c r="P215" s="26"/>
      <c r="Q215" s="24"/>
      <c r="R215" s="24"/>
    </row>
    <row r="216" spans="1:18" x14ac:dyDescent="0.3">
      <c r="A216" s="121"/>
      <c r="B216" s="17">
        <f t="shared" si="41"/>
        <v>43000</v>
      </c>
      <c r="C216" s="17">
        <f t="shared" si="31"/>
        <v>43000</v>
      </c>
      <c r="D216" s="18" t="s">
        <v>42</v>
      </c>
      <c r="E216" s="70">
        <v>137</v>
      </c>
      <c r="F216" s="20">
        <v>43000</v>
      </c>
      <c r="G216" s="21">
        <v>43000</v>
      </c>
      <c r="H216" s="21">
        <v>43000</v>
      </c>
      <c r="I216" s="62" t="str">
        <f t="shared" si="42"/>
        <v/>
      </c>
      <c r="J216" s="22" t="str">
        <f t="shared" si="33"/>
        <v/>
      </c>
      <c r="K216" s="23"/>
      <c r="L216" s="24">
        <f t="shared" si="39"/>
        <v>137</v>
      </c>
      <c r="M216" s="24">
        <f t="shared" si="40"/>
        <v>0</v>
      </c>
      <c r="P216" s="26"/>
      <c r="Q216" s="24"/>
      <c r="R216" s="24"/>
    </row>
    <row r="217" spans="1:18" x14ac:dyDescent="0.3">
      <c r="A217" s="121"/>
      <c r="B217" s="17">
        <f t="shared" si="41"/>
        <v>43000</v>
      </c>
      <c r="C217" s="17">
        <f t="shared" si="31"/>
        <v>43000</v>
      </c>
      <c r="D217" s="18" t="s">
        <v>43</v>
      </c>
      <c r="E217" s="70">
        <v>137</v>
      </c>
      <c r="F217" s="20">
        <v>43000</v>
      </c>
      <c r="G217" s="21">
        <v>43000</v>
      </c>
      <c r="H217" s="21">
        <v>43000</v>
      </c>
      <c r="I217" s="62" t="str">
        <f t="shared" si="42"/>
        <v/>
      </c>
      <c r="J217" s="22" t="str">
        <f t="shared" si="33"/>
        <v/>
      </c>
      <c r="K217" s="23"/>
      <c r="L217" s="24">
        <f t="shared" si="39"/>
        <v>137</v>
      </c>
      <c r="M217" s="24">
        <f t="shared" si="40"/>
        <v>0</v>
      </c>
      <c r="P217" s="26"/>
      <c r="Q217" s="24"/>
      <c r="R217" s="24"/>
    </row>
    <row r="218" spans="1:18" x14ac:dyDescent="0.3">
      <c r="A218" s="121"/>
      <c r="B218" s="17">
        <f t="shared" si="41"/>
        <v>43003</v>
      </c>
      <c r="C218" s="17">
        <f t="shared" si="31"/>
        <v>43003</v>
      </c>
      <c r="D218" s="18" t="s">
        <v>44</v>
      </c>
      <c r="E218" s="70">
        <f>1+E217</f>
        <v>138</v>
      </c>
      <c r="F218" s="20">
        <f t="shared" ref="F218:G220" si="46">+G218</f>
        <v>43003</v>
      </c>
      <c r="G218" s="21">
        <f t="shared" si="46"/>
        <v>43003</v>
      </c>
      <c r="H218" s="21">
        <v>43003</v>
      </c>
      <c r="I218" s="62" t="str">
        <f t="shared" si="42"/>
        <v/>
      </c>
      <c r="J218" s="22" t="str">
        <f t="shared" si="33"/>
        <v/>
      </c>
      <c r="K218" s="23"/>
      <c r="L218" s="24">
        <f t="shared" si="39"/>
        <v>138</v>
      </c>
      <c r="M218" s="24">
        <f t="shared" si="40"/>
        <v>0</v>
      </c>
      <c r="P218" s="26"/>
      <c r="Q218" s="24"/>
      <c r="R218" s="24"/>
    </row>
    <row r="219" spans="1:18" x14ac:dyDescent="0.3">
      <c r="A219" s="121"/>
      <c r="B219" s="17">
        <f t="shared" si="41"/>
        <v>43004</v>
      </c>
      <c r="C219" s="17">
        <f t="shared" ref="C219:C292" si="47">+G219</f>
        <v>43004</v>
      </c>
      <c r="D219" s="18" t="s">
        <v>45</v>
      </c>
      <c r="E219" s="70">
        <f>1+E218</f>
        <v>139</v>
      </c>
      <c r="F219" s="20">
        <f t="shared" si="46"/>
        <v>43004</v>
      </c>
      <c r="G219" s="21">
        <f t="shared" si="46"/>
        <v>43004</v>
      </c>
      <c r="H219" s="21">
        <v>43004</v>
      </c>
      <c r="I219" s="62" t="str">
        <f t="shared" si="42"/>
        <v/>
      </c>
      <c r="J219" s="22" t="str">
        <f t="shared" ref="J219:J292" si="48">IF(ISNA(VLOOKUP(H219,BANKHOLS,1,FALSE))=TRUE,"","BANK HOLIDAY")</f>
        <v/>
      </c>
      <c r="K219" s="23"/>
      <c r="L219" s="24">
        <f t="shared" si="39"/>
        <v>139</v>
      </c>
      <c r="M219" s="24">
        <f t="shared" si="40"/>
        <v>0</v>
      </c>
      <c r="P219" s="26"/>
      <c r="Q219" s="24"/>
      <c r="R219" s="24"/>
    </row>
    <row r="220" spans="1:18" x14ac:dyDescent="0.3">
      <c r="A220" s="121"/>
      <c r="B220" s="17">
        <f t="shared" si="41"/>
        <v>43005</v>
      </c>
      <c r="C220" s="17">
        <f t="shared" si="47"/>
        <v>43005</v>
      </c>
      <c r="D220" s="18" t="s">
        <v>46</v>
      </c>
      <c r="E220" s="70">
        <f>1+E219</f>
        <v>140</v>
      </c>
      <c r="F220" s="20">
        <f t="shared" si="46"/>
        <v>43005</v>
      </c>
      <c r="G220" s="21">
        <f t="shared" si="46"/>
        <v>43005</v>
      </c>
      <c r="H220" s="21">
        <v>43005</v>
      </c>
      <c r="I220" s="62" t="str">
        <f t="shared" si="42"/>
        <v/>
      </c>
      <c r="J220" s="22" t="str">
        <f t="shared" si="48"/>
        <v/>
      </c>
      <c r="K220" s="23"/>
      <c r="L220" s="24">
        <f t="shared" si="39"/>
        <v>140</v>
      </c>
      <c r="M220" s="24">
        <f t="shared" si="40"/>
        <v>0</v>
      </c>
      <c r="P220" s="26"/>
      <c r="Q220" s="24"/>
      <c r="R220" s="24"/>
    </row>
    <row r="221" spans="1:18" x14ac:dyDescent="0.3">
      <c r="A221" s="121"/>
      <c r="B221" s="17">
        <v>43006</v>
      </c>
      <c r="C221" s="17">
        <v>43006</v>
      </c>
      <c r="D221" s="44" t="s">
        <v>47</v>
      </c>
      <c r="E221" s="70">
        <v>141</v>
      </c>
      <c r="F221" s="20">
        <v>43006</v>
      </c>
      <c r="G221" s="21">
        <v>43006</v>
      </c>
      <c r="H221" s="21">
        <v>43006</v>
      </c>
      <c r="I221" s="62" t="str">
        <f t="shared" si="42"/>
        <v/>
      </c>
      <c r="J221" s="22" t="s">
        <v>174</v>
      </c>
      <c r="K221" s="23"/>
      <c r="L221" s="24">
        <f t="shared" si="39"/>
        <v>141</v>
      </c>
      <c r="M221" s="24">
        <f t="shared" si="40"/>
        <v>0</v>
      </c>
      <c r="P221" s="26"/>
      <c r="Q221" s="24"/>
      <c r="R221" s="24"/>
    </row>
    <row r="222" spans="1:18" x14ac:dyDescent="0.3">
      <c r="A222" s="121"/>
      <c r="B222" s="17">
        <v>43006</v>
      </c>
      <c r="C222" s="17">
        <v>43006</v>
      </c>
      <c r="D222" s="18" t="s">
        <v>16</v>
      </c>
      <c r="E222" s="70">
        <v>141</v>
      </c>
      <c r="F222" s="20">
        <v>43006</v>
      </c>
      <c r="G222" s="21">
        <v>43006</v>
      </c>
      <c r="H222" s="21">
        <v>43006</v>
      </c>
      <c r="I222" s="62" t="str">
        <f t="shared" si="42"/>
        <v/>
      </c>
      <c r="J222" s="22" t="s">
        <v>174</v>
      </c>
      <c r="K222" s="23"/>
      <c r="L222" s="24">
        <f t="shared" si="39"/>
        <v>141</v>
      </c>
      <c r="M222" s="24">
        <f t="shared" si="40"/>
        <v>0</v>
      </c>
      <c r="P222" s="26"/>
      <c r="Q222" s="24"/>
      <c r="R222" s="24"/>
    </row>
    <row r="223" spans="1:18" x14ac:dyDescent="0.3">
      <c r="A223" s="121"/>
      <c r="B223" s="17">
        <v>43006</v>
      </c>
      <c r="C223" s="17">
        <v>43006</v>
      </c>
      <c r="D223" s="44" t="s">
        <v>103</v>
      </c>
      <c r="E223" s="70">
        <v>141</v>
      </c>
      <c r="F223" s="20">
        <v>43006</v>
      </c>
      <c r="G223" s="21">
        <v>43006</v>
      </c>
      <c r="H223" s="21">
        <v>43006</v>
      </c>
      <c r="I223" s="62" t="str">
        <f t="shared" si="42"/>
        <v/>
      </c>
      <c r="J223" s="22" t="s">
        <v>174</v>
      </c>
      <c r="K223" s="23"/>
      <c r="L223" s="24">
        <f t="shared" si="39"/>
        <v>141</v>
      </c>
      <c r="M223" s="24">
        <f t="shared" si="40"/>
        <v>0</v>
      </c>
      <c r="P223" s="26"/>
      <c r="Q223" s="24"/>
      <c r="R223" s="24"/>
    </row>
    <row r="224" spans="1:18" x14ac:dyDescent="0.3">
      <c r="A224" s="121"/>
      <c r="B224" s="17">
        <f>+C224</f>
        <v>43007</v>
      </c>
      <c r="C224" s="17">
        <f t="shared" si="47"/>
        <v>43007</v>
      </c>
      <c r="D224" s="44" t="s">
        <v>48</v>
      </c>
      <c r="E224" s="70">
        <v>142</v>
      </c>
      <c r="F224" s="20">
        <v>43007</v>
      </c>
      <c r="G224" s="21">
        <v>43007</v>
      </c>
      <c r="H224" s="21">
        <v>43007</v>
      </c>
      <c r="I224" s="62" t="str">
        <f t="shared" si="42"/>
        <v/>
      </c>
      <c r="J224" s="22" t="str">
        <f t="shared" si="48"/>
        <v/>
      </c>
      <c r="K224" s="23"/>
      <c r="L224" s="24">
        <f t="shared" si="39"/>
        <v>142</v>
      </c>
      <c r="M224" s="24">
        <f t="shared" si="40"/>
        <v>0</v>
      </c>
      <c r="P224" s="26"/>
      <c r="Q224" s="24"/>
      <c r="R224" s="24"/>
    </row>
    <row r="225" spans="1:18" x14ac:dyDescent="0.3">
      <c r="A225" s="121"/>
      <c r="B225" s="17">
        <f>+C225</f>
        <v>43007</v>
      </c>
      <c r="C225" s="17">
        <f t="shared" si="47"/>
        <v>43007</v>
      </c>
      <c r="D225" s="44" t="s">
        <v>15</v>
      </c>
      <c r="E225" s="70">
        <v>142</v>
      </c>
      <c r="F225" s="20">
        <v>43007</v>
      </c>
      <c r="G225" s="21">
        <v>43007</v>
      </c>
      <c r="H225" s="21">
        <v>43007</v>
      </c>
      <c r="I225" s="62" t="str">
        <f t="shared" si="42"/>
        <v/>
      </c>
      <c r="J225" s="22" t="str">
        <f t="shared" si="48"/>
        <v/>
      </c>
      <c r="K225" s="23"/>
      <c r="L225" s="24">
        <f t="shared" si="39"/>
        <v>142</v>
      </c>
      <c r="M225" s="24">
        <f t="shared" si="40"/>
        <v>0</v>
      </c>
      <c r="P225" s="26"/>
      <c r="Q225" s="24"/>
      <c r="R225" s="24"/>
    </row>
    <row r="226" spans="1:18" x14ac:dyDescent="0.3">
      <c r="A226" s="121"/>
      <c r="B226" s="17">
        <v>43007</v>
      </c>
      <c r="C226" s="17">
        <v>43007</v>
      </c>
      <c r="D226" s="44" t="s">
        <v>14</v>
      </c>
      <c r="E226" s="70">
        <v>142</v>
      </c>
      <c r="F226" s="20">
        <v>43007</v>
      </c>
      <c r="G226" s="21">
        <v>43007</v>
      </c>
      <c r="H226" s="21">
        <v>43007</v>
      </c>
      <c r="I226" s="62" t="str">
        <f t="shared" si="42"/>
        <v/>
      </c>
      <c r="J226" s="22" t="s">
        <v>174</v>
      </c>
      <c r="K226" s="23"/>
      <c r="L226" s="24">
        <f t="shared" si="39"/>
        <v>142</v>
      </c>
      <c r="M226" s="24">
        <f t="shared" si="40"/>
        <v>0</v>
      </c>
      <c r="P226" s="26"/>
      <c r="Q226" s="24"/>
      <c r="R226" s="24"/>
    </row>
    <row r="227" spans="1:18" x14ac:dyDescent="0.3">
      <c r="A227" s="121"/>
      <c r="B227" s="17">
        <v>43007</v>
      </c>
      <c r="C227" s="17">
        <v>43007</v>
      </c>
      <c r="D227" s="44" t="s">
        <v>49</v>
      </c>
      <c r="E227" s="70">
        <v>142</v>
      </c>
      <c r="F227" s="20">
        <v>43007</v>
      </c>
      <c r="G227" s="21">
        <v>43007</v>
      </c>
      <c r="H227" s="21">
        <v>43007</v>
      </c>
      <c r="I227" s="62" t="str">
        <f t="shared" si="42"/>
        <v/>
      </c>
      <c r="J227" s="22" t="s">
        <v>174</v>
      </c>
      <c r="K227" s="23"/>
      <c r="L227" s="24">
        <f t="shared" si="39"/>
        <v>142</v>
      </c>
      <c r="M227" s="24">
        <f t="shared" si="40"/>
        <v>0</v>
      </c>
      <c r="P227" s="26"/>
      <c r="Q227" s="24"/>
      <c r="R227" s="24"/>
    </row>
    <row r="228" spans="1:18" ht="15.75" thickBot="1" x14ac:dyDescent="0.35">
      <c r="A228" s="121"/>
      <c r="B228" s="17">
        <v>43007</v>
      </c>
      <c r="C228" s="17">
        <v>43007</v>
      </c>
      <c r="D228" s="18" t="s">
        <v>50</v>
      </c>
      <c r="E228" s="70">
        <v>142</v>
      </c>
      <c r="F228" s="20">
        <v>43007</v>
      </c>
      <c r="G228" s="21">
        <v>43007</v>
      </c>
      <c r="H228" s="21">
        <v>43007</v>
      </c>
      <c r="I228" s="62" t="str">
        <f t="shared" si="42"/>
        <v/>
      </c>
      <c r="J228" s="22" t="s">
        <v>174</v>
      </c>
      <c r="K228" s="23"/>
      <c r="L228" s="24">
        <f t="shared" si="39"/>
        <v>142</v>
      </c>
      <c r="M228" s="24">
        <f t="shared" si="40"/>
        <v>0</v>
      </c>
      <c r="P228" s="26"/>
      <c r="Q228" s="24"/>
      <c r="R228" s="24"/>
    </row>
    <row r="229" spans="1:18" ht="15" customHeight="1" x14ac:dyDescent="0.3">
      <c r="A229" s="120" t="s">
        <v>163</v>
      </c>
      <c r="B229" s="17">
        <v>43007</v>
      </c>
      <c r="C229" s="17">
        <v>43007</v>
      </c>
      <c r="D229" s="18" t="s">
        <v>20</v>
      </c>
      <c r="E229" s="32">
        <v>142</v>
      </c>
      <c r="F229" s="20">
        <v>43007</v>
      </c>
      <c r="G229" s="21">
        <v>43007</v>
      </c>
      <c r="H229" s="21">
        <v>43007</v>
      </c>
      <c r="I229" s="62" t="str">
        <f t="shared" si="42"/>
        <v/>
      </c>
      <c r="J229" s="22" t="s">
        <v>174</v>
      </c>
      <c r="K229" s="23"/>
      <c r="L229" s="24">
        <f t="shared" si="39"/>
        <v>142</v>
      </c>
      <c r="M229" s="24">
        <f t="shared" si="40"/>
        <v>0</v>
      </c>
      <c r="P229" s="26"/>
      <c r="Q229" s="24"/>
      <c r="R229" s="24"/>
    </row>
    <row r="230" spans="1:18" x14ac:dyDescent="0.3">
      <c r="A230" s="121"/>
      <c r="B230" s="17">
        <f t="shared" ref="B230:B253" si="49">+C230</f>
        <v>43010</v>
      </c>
      <c r="C230" s="17">
        <f t="shared" si="47"/>
        <v>43010</v>
      </c>
      <c r="D230" s="18" t="s">
        <v>22</v>
      </c>
      <c r="E230" s="32">
        <f>1+E229</f>
        <v>143</v>
      </c>
      <c r="F230" s="20">
        <f t="shared" ref="F230:G233" si="50">+G230</f>
        <v>43010</v>
      </c>
      <c r="G230" s="21">
        <f t="shared" si="50"/>
        <v>43010</v>
      </c>
      <c r="H230" s="21">
        <v>43010</v>
      </c>
      <c r="I230" s="62" t="str">
        <f t="shared" si="42"/>
        <v/>
      </c>
      <c r="J230" s="22" t="str">
        <f t="shared" si="48"/>
        <v/>
      </c>
      <c r="K230" s="23"/>
      <c r="L230" s="24">
        <f t="shared" si="39"/>
        <v>143</v>
      </c>
      <c r="M230" s="24">
        <f t="shared" si="40"/>
        <v>0</v>
      </c>
      <c r="P230" s="26"/>
      <c r="Q230" s="24"/>
      <c r="R230" s="24"/>
    </row>
    <row r="231" spans="1:18" x14ac:dyDescent="0.3">
      <c r="A231" s="121"/>
      <c r="B231" s="17">
        <f t="shared" si="49"/>
        <v>43011</v>
      </c>
      <c r="C231" s="17">
        <f t="shared" si="47"/>
        <v>43011</v>
      </c>
      <c r="D231" s="18" t="s">
        <v>23</v>
      </c>
      <c r="E231" s="32">
        <f t="shared" ref="E231:E292" si="51">1+E230</f>
        <v>144</v>
      </c>
      <c r="F231" s="20">
        <f t="shared" si="50"/>
        <v>43011</v>
      </c>
      <c r="G231" s="21">
        <f t="shared" si="50"/>
        <v>43011</v>
      </c>
      <c r="H231" s="21">
        <v>43011</v>
      </c>
      <c r="I231" s="62" t="str">
        <f t="shared" si="42"/>
        <v/>
      </c>
      <c r="J231" s="22" t="str">
        <f t="shared" si="48"/>
        <v/>
      </c>
      <c r="K231" s="23"/>
      <c r="L231" s="24">
        <f t="shared" si="39"/>
        <v>144</v>
      </c>
      <c r="M231" s="24">
        <f t="shared" si="40"/>
        <v>0</v>
      </c>
      <c r="P231" s="26"/>
      <c r="Q231" s="24"/>
      <c r="R231" s="24"/>
    </row>
    <row r="232" spans="1:18" x14ac:dyDescent="0.3">
      <c r="A232" s="121"/>
      <c r="B232" s="17">
        <f t="shared" si="49"/>
        <v>43012</v>
      </c>
      <c r="C232" s="17">
        <f t="shared" si="47"/>
        <v>43012</v>
      </c>
      <c r="D232" s="18" t="s">
        <v>24</v>
      </c>
      <c r="E232" s="32">
        <f t="shared" si="51"/>
        <v>145</v>
      </c>
      <c r="F232" s="20">
        <f t="shared" si="50"/>
        <v>43012</v>
      </c>
      <c r="G232" s="21">
        <f t="shared" si="50"/>
        <v>43012</v>
      </c>
      <c r="H232" s="21">
        <v>43012</v>
      </c>
      <c r="I232" s="62" t="str">
        <f t="shared" si="42"/>
        <v/>
      </c>
      <c r="J232" s="22" t="str">
        <f t="shared" si="48"/>
        <v/>
      </c>
      <c r="K232" s="23"/>
      <c r="L232" s="24">
        <f t="shared" si="39"/>
        <v>145</v>
      </c>
      <c r="M232" s="24">
        <f t="shared" si="40"/>
        <v>0</v>
      </c>
      <c r="P232" s="26"/>
      <c r="Q232" s="24"/>
      <c r="R232" s="24"/>
    </row>
    <row r="233" spans="1:18" x14ac:dyDescent="0.3">
      <c r="A233" s="121"/>
      <c r="B233" s="17">
        <f t="shared" si="49"/>
        <v>43013</v>
      </c>
      <c r="C233" s="17">
        <f t="shared" si="47"/>
        <v>43013</v>
      </c>
      <c r="D233" s="18" t="s">
        <v>25</v>
      </c>
      <c r="E233" s="32">
        <f t="shared" si="51"/>
        <v>146</v>
      </c>
      <c r="F233" s="20">
        <f t="shared" si="50"/>
        <v>43013</v>
      </c>
      <c r="G233" s="21">
        <f t="shared" si="50"/>
        <v>43013</v>
      </c>
      <c r="H233" s="21">
        <v>43013</v>
      </c>
      <c r="I233" s="62" t="str">
        <f t="shared" si="42"/>
        <v/>
      </c>
      <c r="J233" s="22" t="str">
        <f t="shared" si="48"/>
        <v/>
      </c>
      <c r="K233" s="23"/>
      <c r="L233" s="24">
        <f t="shared" si="39"/>
        <v>146</v>
      </c>
      <c r="M233" s="24">
        <f t="shared" si="40"/>
        <v>0</v>
      </c>
      <c r="P233" s="26"/>
      <c r="Q233" s="24"/>
      <c r="R233" s="24"/>
    </row>
    <row r="234" spans="1:18" x14ac:dyDescent="0.3">
      <c r="A234" s="121"/>
      <c r="B234" s="17">
        <f t="shared" si="49"/>
        <v>43014</v>
      </c>
      <c r="C234" s="17">
        <f t="shared" si="47"/>
        <v>43014</v>
      </c>
      <c r="D234" s="18" t="s">
        <v>26</v>
      </c>
      <c r="E234" s="32">
        <v>147</v>
      </c>
      <c r="F234" s="20">
        <v>43014</v>
      </c>
      <c r="G234" s="21">
        <v>43014</v>
      </c>
      <c r="H234" s="21">
        <v>43014</v>
      </c>
      <c r="I234" s="62" t="str">
        <f t="shared" si="42"/>
        <v/>
      </c>
      <c r="J234" s="22" t="str">
        <f t="shared" si="48"/>
        <v/>
      </c>
      <c r="K234" s="23"/>
      <c r="L234" s="24">
        <f t="shared" si="39"/>
        <v>147</v>
      </c>
      <c r="M234" s="24">
        <f t="shared" si="40"/>
        <v>0</v>
      </c>
      <c r="P234" s="26"/>
      <c r="Q234" s="24"/>
      <c r="R234" s="24"/>
    </row>
    <row r="235" spans="1:18" x14ac:dyDescent="0.3">
      <c r="A235" s="121"/>
      <c r="B235" s="17">
        <f t="shared" si="49"/>
        <v>43014</v>
      </c>
      <c r="C235" s="17">
        <f t="shared" si="47"/>
        <v>43014</v>
      </c>
      <c r="D235" s="18" t="s">
        <v>27</v>
      </c>
      <c r="E235" s="32">
        <v>147</v>
      </c>
      <c r="F235" s="20">
        <v>43014</v>
      </c>
      <c r="G235" s="21">
        <v>43014</v>
      </c>
      <c r="H235" s="21">
        <v>43014</v>
      </c>
      <c r="I235" s="62" t="str">
        <f t="shared" si="42"/>
        <v/>
      </c>
      <c r="J235" s="22" t="str">
        <f t="shared" si="48"/>
        <v/>
      </c>
      <c r="K235" s="23"/>
      <c r="L235" s="24">
        <f t="shared" si="39"/>
        <v>147</v>
      </c>
      <c r="M235" s="24">
        <f t="shared" si="40"/>
        <v>0</v>
      </c>
      <c r="P235" s="26"/>
      <c r="Q235" s="24"/>
      <c r="R235" s="24"/>
    </row>
    <row r="236" spans="1:18" x14ac:dyDescent="0.3">
      <c r="A236" s="121"/>
      <c r="B236" s="17">
        <f t="shared" si="49"/>
        <v>43014</v>
      </c>
      <c r="C236" s="17">
        <f t="shared" si="47"/>
        <v>43014</v>
      </c>
      <c r="D236" s="44" t="s">
        <v>28</v>
      </c>
      <c r="E236" s="32">
        <v>147</v>
      </c>
      <c r="F236" s="20">
        <v>43014</v>
      </c>
      <c r="G236" s="21">
        <v>43014</v>
      </c>
      <c r="H236" s="21">
        <v>43014</v>
      </c>
      <c r="I236" s="62" t="str">
        <f t="shared" si="42"/>
        <v/>
      </c>
      <c r="J236" s="22" t="str">
        <f t="shared" si="48"/>
        <v/>
      </c>
      <c r="K236" s="23"/>
      <c r="L236" s="24">
        <f t="shared" si="39"/>
        <v>147</v>
      </c>
      <c r="M236" s="24">
        <f t="shared" si="40"/>
        <v>0</v>
      </c>
      <c r="P236" s="26"/>
      <c r="Q236" s="24"/>
      <c r="R236" s="24"/>
    </row>
    <row r="237" spans="1:18" x14ac:dyDescent="0.3">
      <c r="A237" s="121"/>
      <c r="B237" s="17">
        <f t="shared" si="49"/>
        <v>43017</v>
      </c>
      <c r="C237" s="17">
        <f t="shared" si="47"/>
        <v>43017</v>
      </c>
      <c r="D237" s="44" t="s">
        <v>29</v>
      </c>
      <c r="E237" s="32">
        <f t="shared" si="51"/>
        <v>148</v>
      </c>
      <c r="F237" s="20">
        <f t="shared" ref="F237:G240" si="52">+G237</f>
        <v>43017</v>
      </c>
      <c r="G237" s="21">
        <f t="shared" si="52"/>
        <v>43017</v>
      </c>
      <c r="H237" s="21">
        <v>43017</v>
      </c>
      <c r="I237" s="62" t="str">
        <f t="shared" si="42"/>
        <v/>
      </c>
      <c r="J237" s="22" t="str">
        <f t="shared" si="48"/>
        <v/>
      </c>
      <c r="K237" s="23"/>
      <c r="L237" s="24">
        <f t="shared" si="39"/>
        <v>148</v>
      </c>
      <c r="M237" s="24">
        <f t="shared" si="40"/>
        <v>0</v>
      </c>
      <c r="P237" s="26"/>
      <c r="Q237" s="24"/>
      <c r="R237" s="24"/>
    </row>
    <row r="238" spans="1:18" x14ac:dyDescent="0.3">
      <c r="A238" s="121"/>
      <c r="B238" s="17">
        <f t="shared" si="49"/>
        <v>43018</v>
      </c>
      <c r="C238" s="17">
        <f t="shared" si="47"/>
        <v>43018</v>
      </c>
      <c r="D238" s="18" t="s">
        <v>30</v>
      </c>
      <c r="E238" s="32">
        <f t="shared" si="51"/>
        <v>149</v>
      </c>
      <c r="F238" s="20">
        <f t="shared" si="52"/>
        <v>43018</v>
      </c>
      <c r="G238" s="21">
        <f t="shared" si="52"/>
        <v>43018</v>
      </c>
      <c r="H238" s="21">
        <v>43018</v>
      </c>
      <c r="I238" s="62" t="str">
        <f t="shared" si="42"/>
        <v/>
      </c>
      <c r="J238" s="22" t="str">
        <f t="shared" si="48"/>
        <v/>
      </c>
      <c r="K238" s="23"/>
      <c r="L238" s="24">
        <f t="shared" si="39"/>
        <v>149</v>
      </c>
      <c r="M238" s="24">
        <f t="shared" si="40"/>
        <v>0</v>
      </c>
      <c r="P238" s="26"/>
      <c r="Q238" s="24"/>
      <c r="R238" s="24"/>
    </row>
    <row r="239" spans="1:18" x14ac:dyDescent="0.3">
      <c r="A239" s="121"/>
      <c r="B239" s="17">
        <f t="shared" si="49"/>
        <v>43019</v>
      </c>
      <c r="C239" s="17">
        <f t="shared" si="47"/>
        <v>43019</v>
      </c>
      <c r="D239" s="18" t="s">
        <v>31</v>
      </c>
      <c r="E239" s="32">
        <f t="shared" si="51"/>
        <v>150</v>
      </c>
      <c r="F239" s="20">
        <f t="shared" si="52"/>
        <v>43019</v>
      </c>
      <c r="G239" s="21">
        <f t="shared" si="52"/>
        <v>43019</v>
      </c>
      <c r="H239" s="21">
        <v>43019</v>
      </c>
      <c r="I239" s="62" t="str">
        <f t="shared" si="42"/>
        <v/>
      </c>
      <c r="J239" s="22" t="str">
        <f t="shared" si="48"/>
        <v/>
      </c>
      <c r="K239" s="23"/>
      <c r="L239" s="24">
        <f t="shared" si="39"/>
        <v>150</v>
      </c>
      <c r="M239" s="24">
        <f t="shared" si="40"/>
        <v>0</v>
      </c>
      <c r="P239" s="26"/>
      <c r="Q239" s="24"/>
      <c r="R239" s="24"/>
    </row>
    <row r="240" spans="1:18" x14ac:dyDescent="0.3">
      <c r="A240" s="121"/>
      <c r="B240" s="17">
        <f t="shared" si="49"/>
        <v>43020</v>
      </c>
      <c r="C240" s="17">
        <f t="shared" si="47"/>
        <v>43020</v>
      </c>
      <c r="D240" s="18" t="s">
        <v>32</v>
      </c>
      <c r="E240" s="32">
        <f t="shared" si="51"/>
        <v>151</v>
      </c>
      <c r="F240" s="20">
        <f t="shared" si="52"/>
        <v>43020</v>
      </c>
      <c r="G240" s="21">
        <f t="shared" si="52"/>
        <v>43020</v>
      </c>
      <c r="H240" s="21">
        <v>43020</v>
      </c>
      <c r="I240" s="62" t="str">
        <f t="shared" si="42"/>
        <v/>
      </c>
      <c r="J240" s="22" t="str">
        <f t="shared" si="48"/>
        <v/>
      </c>
      <c r="K240" s="23"/>
      <c r="L240" s="24">
        <f t="shared" si="39"/>
        <v>151</v>
      </c>
      <c r="M240" s="24">
        <f t="shared" si="40"/>
        <v>0</v>
      </c>
      <c r="P240" s="26"/>
      <c r="Q240" s="24"/>
      <c r="R240" s="24"/>
    </row>
    <row r="241" spans="1:18" x14ac:dyDescent="0.3">
      <c r="A241" s="121"/>
      <c r="B241" s="17">
        <f t="shared" si="49"/>
        <v>43021</v>
      </c>
      <c r="C241" s="17">
        <f t="shared" si="47"/>
        <v>43021</v>
      </c>
      <c r="D241" s="18" t="s">
        <v>33</v>
      </c>
      <c r="E241" s="32">
        <v>152</v>
      </c>
      <c r="F241" s="20">
        <v>43021</v>
      </c>
      <c r="G241" s="21">
        <v>43021</v>
      </c>
      <c r="H241" s="21">
        <v>43021</v>
      </c>
      <c r="I241" s="62" t="str">
        <f t="shared" si="42"/>
        <v/>
      </c>
      <c r="J241" s="22" t="str">
        <f t="shared" si="48"/>
        <v/>
      </c>
      <c r="K241" s="23"/>
      <c r="L241" s="24">
        <f t="shared" si="39"/>
        <v>152</v>
      </c>
      <c r="M241" s="24">
        <f t="shared" si="40"/>
        <v>0</v>
      </c>
      <c r="P241" s="26"/>
      <c r="Q241" s="24"/>
      <c r="R241" s="24"/>
    </row>
    <row r="242" spans="1:18" x14ac:dyDescent="0.3">
      <c r="A242" s="121"/>
      <c r="B242" s="17">
        <f t="shared" si="49"/>
        <v>43021</v>
      </c>
      <c r="C242" s="17">
        <f t="shared" si="47"/>
        <v>43021</v>
      </c>
      <c r="D242" s="18" t="s">
        <v>34</v>
      </c>
      <c r="E242" s="32">
        <v>152</v>
      </c>
      <c r="F242" s="20">
        <v>43021</v>
      </c>
      <c r="G242" s="21">
        <v>43021</v>
      </c>
      <c r="H242" s="21">
        <v>43021</v>
      </c>
      <c r="I242" s="62" t="str">
        <f t="shared" si="42"/>
        <v/>
      </c>
      <c r="J242" s="22" t="str">
        <f t="shared" si="48"/>
        <v/>
      </c>
      <c r="K242" s="23"/>
      <c r="L242" s="24">
        <f t="shared" si="39"/>
        <v>152</v>
      </c>
      <c r="M242" s="24">
        <f t="shared" si="40"/>
        <v>0</v>
      </c>
      <c r="P242" s="26"/>
      <c r="Q242" s="24"/>
      <c r="R242" s="24"/>
    </row>
    <row r="243" spans="1:18" x14ac:dyDescent="0.3">
      <c r="A243" s="121"/>
      <c r="B243" s="17">
        <f t="shared" si="49"/>
        <v>43021</v>
      </c>
      <c r="C243" s="17">
        <f t="shared" si="47"/>
        <v>43021</v>
      </c>
      <c r="D243" s="44" t="s">
        <v>35</v>
      </c>
      <c r="E243" s="32">
        <v>152</v>
      </c>
      <c r="F243" s="20">
        <v>43021</v>
      </c>
      <c r="G243" s="21">
        <v>43021</v>
      </c>
      <c r="H243" s="21">
        <v>43021</v>
      </c>
      <c r="I243" s="62" t="str">
        <f t="shared" si="42"/>
        <v/>
      </c>
      <c r="J243" s="22" t="str">
        <f t="shared" si="48"/>
        <v/>
      </c>
      <c r="K243" s="23"/>
      <c r="L243" s="24">
        <f t="shared" si="39"/>
        <v>152</v>
      </c>
      <c r="M243" s="24">
        <f t="shared" si="40"/>
        <v>0</v>
      </c>
      <c r="P243" s="26"/>
      <c r="Q243" s="24"/>
      <c r="R243" s="24"/>
    </row>
    <row r="244" spans="1:18" x14ac:dyDescent="0.3">
      <c r="A244" s="121"/>
      <c r="B244" s="17">
        <f t="shared" si="49"/>
        <v>43024</v>
      </c>
      <c r="C244" s="17">
        <f t="shared" si="47"/>
        <v>43024</v>
      </c>
      <c r="D244" s="44" t="s">
        <v>36</v>
      </c>
      <c r="E244" s="32">
        <f t="shared" si="51"/>
        <v>153</v>
      </c>
      <c r="F244" s="20">
        <f t="shared" ref="F244:G247" si="53">+G244</f>
        <v>43024</v>
      </c>
      <c r="G244" s="21">
        <f t="shared" si="53"/>
        <v>43024</v>
      </c>
      <c r="H244" s="21">
        <v>43024</v>
      </c>
      <c r="I244" s="62" t="str">
        <f t="shared" si="42"/>
        <v/>
      </c>
      <c r="J244" s="22" t="str">
        <f t="shared" si="48"/>
        <v/>
      </c>
      <c r="K244" s="23"/>
      <c r="L244" s="24">
        <f t="shared" si="39"/>
        <v>153</v>
      </c>
      <c r="M244" s="24">
        <f t="shared" si="40"/>
        <v>0</v>
      </c>
      <c r="P244" s="26"/>
      <c r="Q244" s="24"/>
      <c r="R244" s="24"/>
    </row>
    <row r="245" spans="1:18" x14ac:dyDescent="0.3">
      <c r="A245" s="121"/>
      <c r="B245" s="17">
        <f t="shared" si="49"/>
        <v>43025</v>
      </c>
      <c r="C245" s="17">
        <f t="shared" si="47"/>
        <v>43025</v>
      </c>
      <c r="D245" s="18" t="s">
        <v>37</v>
      </c>
      <c r="E245" s="32">
        <f t="shared" si="51"/>
        <v>154</v>
      </c>
      <c r="F245" s="20">
        <f t="shared" si="53"/>
        <v>43025</v>
      </c>
      <c r="G245" s="21">
        <f t="shared" si="53"/>
        <v>43025</v>
      </c>
      <c r="H245" s="21">
        <v>43025</v>
      </c>
      <c r="I245" s="62" t="str">
        <f t="shared" si="42"/>
        <v/>
      </c>
      <c r="J245" s="22" t="str">
        <f t="shared" si="48"/>
        <v/>
      </c>
      <c r="K245" s="23"/>
      <c r="L245" s="24">
        <f t="shared" ref="L245:L308" si="54">IF(G245=G244,+E244,+E244+1)</f>
        <v>154</v>
      </c>
      <c r="M245" s="24">
        <f t="shared" ref="M245:M308" si="55">+L245-E245</f>
        <v>0</v>
      </c>
      <c r="P245" s="26"/>
      <c r="Q245" s="24"/>
      <c r="R245" s="24"/>
    </row>
    <row r="246" spans="1:18" x14ac:dyDescent="0.3">
      <c r="A246" s="121"/>
      <c r="B246" s="17">
        <f t="shared" si="49"/>
        <v>43026</v>
      </c>
      <c r="C246" s="17">
        <f t="shared" si="47"/>
        <v>43026</v>
      </c>
      <c r="D246" s="18" t="s">
        <v>38</v>
      </c>
      <c r="E246" s="32">
        <f t="shared" si="51"/>
        <v>155</v>
      </c>
      <c r="F246" s="20">
        <f t="shared" si="53"/>
        <v>43026</v>
      </c>
      <c r="G246" s="21">
        <f t="shared" si="53"/>
        <v>43026</v>
      </c>
      <c r="H246" s="21">
        <v>43026</v>
      </c>
      <c r="I246" s="62" t="str">
        <f t="shared" si="42"/>
        <v/>
      </c>
      <c r="J246" s="22" t="str">
        <f t="shared" si="48"/>
        <v/>
      </c>
      <c r="K246" s="23"/>
      <c r="L246" s="24">
        <f t="shared" si="54"/>
        <v>155</v>
      </c>
      <c r="M246" s="24">
        <f t="shared" si="55"/>
        <v>0</v>
      </c>
      <c r="P246" s="26"/>
      <c r="Q246" s="24"/>
      <c r="R246" s="24"/>
    </row>
    <row r="247" spans="1:18" x14ac:dyDescent="0.3">
      <c r="A247" s="121"/>
      <c r="B247" s="17">
        <f t="shared" si="49"/>
        <v>43027</v>
      </c>
      <c r="C247" s="17">
        <f t="shared" si="47"/>
        <v>43027</v>
      </c>
      <c r="D247" s="18" t="s">
        <v>39</v>
      </c>
      <c r="E247" s="32">
        <f t="shared" si="51"/>
        <v>156</v>
      </c>
      <c r="F247" s="20">
        <f t="shared" si="53"/>
        <v>43027</v>
      </c>
      <c r="G247" s="21">
        <f t="shared" si="53"/>
        <v>43027</v>
      </c>
      <c r="H247" s="21">
        <v>43027</v>
      </c>
      <c r="I247" s="62" t="str">
        <f t="shared" si="42"/>
        <v/>
      </c>
      <c r="J247" s="22" t="str">
        <f t="shared" si="48"/>
        <v/>
      </c>
      <c r="K247" s="23"/>
      <c r="L247" s="24">
        <f t="shared" si="54"/>
        <v>156</v>
      </c>
      <c r="M247" s="24">
        <f t="shared" si="55"/>
        <v>0</v>
      </c>
      <c r="P247" s="26"/>
      <c r="Q247" s="24"/>
      <c r="R247" s="24"/>
    </row>
    <row r="248" spans="1:18" x14ac:dyDescent="0.3">
      <c r="A248" s="121"/>
      <c r="B248" s="17">
        <f t="shared" si="49"/>
        <v>43028</v>
      </c>
      <c r="C248" s="17">
        <f t="shared" si="47"/>
        <v>43028</v>
      </c>
      <c r="D248" s="18" t="s">
        <v>40</v>
      </c>
      <c r="E248" s="32">
        <v>157</v>
      </c>
      <c r="F248" s="20">
        <v>43028</v>
      </c>
      <c r="G248" s="21">
        <v>43028</v>
      </c>
      <c r="H248" s="21">
        <v>43028</v>
      </c>
      <c r="I248" s="62" t="str">
        <f t="shared" si="42"/>
        <v/>
      </c>
      <c r="J248" s="22" t="str">
        <f t="shared" si="48"/>
        <v/>
      </c>
      <c r="K248" s="23"/>
      <c r="L248" s="24">
        <f t="shared" si="54"/>
        <v>157</v>
      </c>
      <c r="M248" s="24">
        <f t="shared" si="55"/>
        <v>0</v>
      </c>
      <c r="P248" s="26"/>
      <c r="Q248" s="24"/>
      <c r="R248" s="24"/>
    </row>
    <row r="249" spans="1:18" x14ac:dyDescent="0.3">
      <c r="A249" s="121"/>
      <c r="B249" s="17">
        <f t="shared" si="49"/>
        <v>43028</v>
      </c>
      <c r="C249" s="17">
        <f t="shared" si="47"/>
        <v>43028</v>
      </c>
      <c r="D249" s="18" t="s">
        <v>178</v>
      </c>
      <c r="E249" s="32">
        <v>157</v>
      </c>
      <c r="F249" s="20">
        <v>43028</v>
      </c>
      <c r="G249" s="21">
        <v>43028</v>
      </c>
      <c r="H249" s="21">
        <v>43028</v>
      </c>
      <c r="I249" s="62" t="str">
        <f t="shared" si="42"/>
        <v/>
      </c>
      <c r="J249" s="22" t="str">
        <f t="shared" si="48"/>
        <v/>
      </c>
      <c r="K249" s="23"/>
      <c r="L249" s="24">
        <f t="shared" si="54"/>
        <v>157</v>
      </c>
      <c r="M249" s="24">
        <f t="shared" si="55"/>
        <v>0</v>
      </c>
      <c r="P249" s="26"/>
      <c r="Q249" s="24"/>
      <c r="R249" s="24"/>
    </row>
    <row r="250" spans="1:18" x14ac:dyDescent="0.3">
      <c r="A250" s="121"/>
      <c r="B250" s="17">
        <f t="shared" si="49"/>
        <v>43028</v>
      </c>
      <c r="C250" s="17">
        <f t="shared" si="47"/>
        <v>43028</v>
      </c>
      <c r="D250" s="44" t="s">
        <v>41</v>
      </c>
      <c r="E250" s="32">
        <v>157</v>
      </c>
      <c r="F250" s="20">
        <v>43028</v>
      </c>
      <c r="G250" s="21">
        <v>43028</v>
      </c>
      <c r="H250" s="21">
        <v>43028</v>
      </c>
      <c r="I250" s="62" t="str">
        <f t="shared" si="42"/>
        <v/>
      </c>
      <c r="J250" s="22" t="str">
        <f t="shared" si="48"/>
        <v/>
      </c>
      <c r="K250" s="23"/>
      <c r="L250" s="24">
        <f t="shared" si="54"/>
        <v>157</v>
      </c>
      <c r="M250" s="24">
        <f t="shared" si="55"/>
        <v>0</v>
      </c>
      <c r="P250" s="26"/>
      <c r="Q250" s="24"/>
      <c r="R250" s="24"/>
    </row>
    <row r="251" spans="1:18" x14ac:dyDescent="0.3">
      <c r="A251" s="121"/>
      <c r="B251" s="17">
        <f t="shared" si="49"/>
        <v>43031</v>
      </c>
      <c r="C251" s="17">
        <f t="shared" si="47"/>
        <v>43031</v>
      </c>
      <c r="D251" s="44" t="s">
        <v>42</v>
      </c>
      <c r="E251" s="32">
        <f t="shared" si="51"/>
        <v>158</v>
      </c>
      <c r="F251" s="20">
        <f t="shared" ref="F251:G253" si="56">+G251</f>
        <v>43031</v>
      </c>
      <c r="G251" s="21">
        <f t="shared" si="56"/>
        <v>43031</v>
      </c>
      <c r="H251" s="21">
        <v>43031</v>
      </c>
      <c r="I251" s="62" t="str">
        <f t="shared" si="42"/>
        <v/>
      </c>
      <c r="J251" s="22" t="str">
        <f t="shared" si="48"/>
        <v/>
      </c>
      <c r="K251" s="23"/>
      <c r="L251" s="24">
        <f t="shared" si="54"/>
        <v>158</v>
      </c>
      <c r="M251" s="24">
        <f t="shared" si="55"/>
        <v>0</v>
      </c>
      <c r="P251" s="26"/>
      <c r="Q251" s="24"/>
      <c r="R251" s="24"/>
    </row>
    <row r="252" spans="1:18" x14ac:dyDescent="0.3">
      <c r="A252" s="121"/>
      <c r="B252" s="17">
        <f t="shared" si="49"/>
        <v>43032</v>
      </c>
      <c r="C252" s="17">
        <f t="shared" si="47"/>
        <v>43032</v>
      </c>
      <c r="D252" s="18" t="s">
        <v>43</v>
      </c>
      <c r="E252" s="32">
        <f t="shared" si="51"/>
        <v>159</v>
      </c>
      <c r="F252" s="20">
        <f t="shared" si="56"/>
        <v>43032</v>
      </c>
      <c r="G252" s="21">
        <f t="shared" si="56"/>
        <v>43032</v>
      </c>
      <c r="H252" s="21">
        <v>43032</v>
      </c>
      <c r="I252" s="62" t="str">
        <f t="shared" si="42"/>
        <v/>
      </c>
      <c r="J252" s="22" t="str">
        <f t="shared" si="48"/>
        <v/>
      </c>
      <c r="K252" s="23"/>
      <c r="L252" s="24">
        <f t="shared" si="54"/>
        <v>159</v>
      </c>
      <c r="M252" s="24">
        <f t="shared" si="55"/>
        <v>0</v>
      </c>
      <c r="P252" s="26"/>
      <c r="Q252" s="24"/>
      <c r="R252" s="24"/>
    </row>
    <row r="253" spans="1:18" x14ac:dyDescent="0.3">
      <c r="A253" s="121"/>
      <c r="B253" s="17">
        <f t="shared" si="49"/>
        <v>43033</v>
      </c>
      <c r="C253" s="17">
        <f t="shared" si="47"/>
        <v>43033</v>
      </c>
      <c r="D253" s="18" t="s">
        <v>44</v>
      </c>
      <c r="E253" s="32">
        <f t="shared" si="51"/>
        <v>160</v>
      </c>
      <c r="F253" s="20">
        <f t="shared" si="56"/>
        <v>43033</v>
      </c>
      <c r="G253" s="21">
        <f t="shared" si="56"/>
        <v>43033</v>
      </c>
      <c r="H253" s="21">
        <v>43033</v>
      </c>
      <c r="I253" s="62" t="str">
        <f t="shared" si="42"/>
        <v/>
      </c>
      <c r="J253" s="22" t="str">
        <f t="shared" si="48"/>
        <v/>
      </c>
      <c r="K253" s="23"/>
      <c r="L253" s="24">
        <f t="shared" si="54"/>
        <v>160</v>
      </c>
      <c r="M253" s="24">
        <f t="shared" si="55"/>
        <v>0</v>
      </c>
      <c r="P253" s="26"/>
      <c r="Q253" s="24"/>
      <c r="R253" s="24"/>
    </row>
    <row r="254" spans="1:18" x14ac:dyDescent="0.3">
      <c r="A254" s="121"/>
      <c r="B254" s="17">
        <v>43034</v>
      </c>
      <c r="C254" s="17">
        <v>43034</v>
      </c>
      <c r="D254" s="18" t="s">
        <v>45</v>
      </c>
      <c r="E254" s="32">
        <f t="shared" si="51"/>
        <v>161</v>
      </c>
      <c r="F254" s="20">
        <v>43034</v>
      </c>
      <c r="G254" s="21">
        <v>43034</v>
      </c>
      <c r="H254" s="21">
        <v>43034</v>
      </c>
      <c r="I254" s="62" t="str">
        <f t="shared" si="42"/>
        <v/>
      </c>
      <c r="J254" s="22" t="s">
        <v>174</v>
      </c>
      <c r="K254" s="23"/>
      <c r="L254" s="24">
        <f t="shared" si="54"/>
        <v>161</v>
      </c>
      <c r="M254" s="24">
        <f t="shared" si="55"/>
        <v>0</v>
      </c>
      <c r="P254" s="26"/>
      <c r="Q254" s="24"/>
      <c r="R254" s="24"/>
    </row>
    <row r="255" spans="1:18" x14ac:dyDescent="0.3">
      <c r="A255" s="121"/>
      <c r="B255" s="17">
        <v>43034</v>
      </c>
      <c r="C255" s="17">
        <v>43034</v>
      </c>
      <c r="D255" s="18" t="s">
        <v>16</v>
      </c>
      <c r="E255" s="32">
        <v>161</v>
      </c>
      <c r="F255" s="20">
        <v>43034</v>
      </c>
      <c r="G255" s="21">
        <v>43034</v>
      </c>
      <c r="H255" s="21">
        <v>43034</v>
      </c>
      <c r="I255" s="62" t="str">
        <f t="shared" si="42"/>
        <v/>
      </c>
      <c r="J255" s="22" t="s">
        <v>174</v>
      </c>
      <c r="K255" s="23"/>
      <c r="L255" s="24">
        <f t="shared" si="54"/>
        <v>161</v>
      </c>
      <c r="M255" s="24">
        <f t="shared" si="55"/>
        <v>0</v>
      </c>
      <c r="P255" s="26"/>
      <c r="Q255" s="24"/>
      <c r="R255" s="24"/>
    </row>
    <row r="256" spans="1:18" x14ac:dyDescent="0.3">
      <c r="A256" s="121"/>
      <c r="B256" s="17">
        <f t="shared" ref="B256:B288" si="57">+C256</f>
        <v>43035</v>
      </c>
      <c r="C256" s="17">
        <f t="shared" si="47"/>
        <v>43035</v>
      </c>
      <c r="D256" s="18" t="s">
        <v>46</v>
      </c>
      <c r="E256" s="32">
        <v>162</v>
      </c>
      <c r="F256" s="20">
        <v>43035</v>
      </c>
      <c r="G256" s="21">
        <v>43035</v>
      </c>
      <c r="H256" s="21">
        <v>43035</v>
      </c>
      <c r="I256" s="62" t="str">
        <f t="shared" si="42"/>
        <v/>
      </c>
      <c r="J256" s="22" t="str">
        <f t="shared" si="48"/>
        <v/>
      </c>
      <c r="K256" s="23"/>
      <c r="L256" s="24">
        <f t="shared" si="54"/>
        <v>162</v>
      </c>
      <c r="M256" s="24">
        <f t="shared" si="55"/>
        <v>0</v>
      </c>
      <c r="P256" s="26"/>
      <c r="Q256" s="24"/>
      <c r="R256" s="24"/>
    </row>
    <row r="257" spans="1:18" x14ac:dyDescent="0.3">
      <c r="A257" s="121"/>
      <c r="B257" s="17">
        <v>43035</v>
      </c>
      <c r="C257" s="17">
        <v>43035</v>
      </c>
      <c r="D257" s="18" t="s">
        <v>47</v>
      </c>
      <c r="E257" s="32">
        <v>162</v>
      </c>
      <c r="F257" s="20">
        <v>43035</v>
      </c>
      <c r="G257" s="21">
        <v>43035</v>
      </c>
      <c r="H257" s="21">
        <v>43035</v>
      </c>
      <c r="I257" s="62" t="str">
        <f t="shared" ref="I257:I320" si="58">IF(G257=G256,IF(E257=E256,"","Error"),IF((E257-E256)&gt;1,"Error",""))</f>
        <v/>
      </c>
      <c r="J257" s="22" t="s">
        <v>174</v>
      </c>
      <c r="K257" s="23"/>
      <c r="L257" s="24">
        <f t="shared" si="54"/>
        <v>162</v>
      </c>
      <c r="M257" s="24">
        <f t="shared" si="55"/>
        <v>0</v>
      </c>
      <c r="P257" s="26"/>
      <c r="Q257" s="24"/>
      <c r="R257" s="24"/>
    </row>
    <row r="258" spans="1:18" x14ac:dyDescent="0.3">
      <c r="A258" s="121"/>
      <c r="B258" s="17">
        <v>43035</v>
      </c>
      <c r="C258" s="17">
        <v>43035</v>
      </c>
      <c r="D258" s="18" t="s">
        <v>48</v>
      </c>
      <c r="E258" s="32">
        <v>162</v>
      </c>
      <c r="F258" s="20">
        <v>43035</v>
      </c>
      <c r="G258" s="21">
        <v>43035</v>
      </c>
      <c r="H258" s="21">
        <v>43035</v>
      </c>
      <c r="I258" s="62" t="str">
        <f t="shared" si="58"/>
        <v/>
      </c>
      <c r="J258" s="22" t="s">
        <v>174</v>
      </c>
      <c r="K258" s="23"/>
      <c r="L258" s="24">
        <f t="shared" si="54"/>
        <v>162</v>
      </c>
      <c r="M258" s="24">
        <f t="shared" si="55"/>
        <v>0</v>
      </c>
      <c r="P258" s="26"/>
      <c r="Q258" s="24"/>
      <c r="R258" s="24"/>
    </row>
    <row r="259" spans="1:18" x14ac:dyDescent="0.3">
      <c r="A259" s="121"/>
      <c r="B259" s="17">
        <f t="shared" si="57"/>
        <v>43035</v>
      </c>
      <c r="C259" s="17">
        <f t="shared" si="47"/>
        <v>43035</v>
      </c>
      <c r="D259" s="44" t="s">
        <v>15</v>
      </c>
      <c r="E259" s="32">
        <v>162</v>
      </c>
      <c r="F259" s="20">
        <v>43035</v>
      </c>
      <c r="G259" s="21">
        <v>43035</v>
      </c>
      <c r="H259" s="21">
        <v>43035</v>
      </c>
      <c r="I259" s="62" t="str">
        <f t="shared" si="58"/>
        <v/>
      </c>
      <c r="J259" s="22" t="str">
        <f t="shared" si="48"/>
        <v/>
      </c>
      <c r="K259" s="23"/>
      <c r="L259" s="24">
        <f t="shared" si="54"/>
        <v>162</v>
      </c>
      <c r="M259" s="24">
        <f t="shared" si="55"/>
        <v>0</v>
      </c>
      <c r="P259" s="26"/>
      <c r="Q259" s="24"/>
      <c r="R259" s="24"/>
    </row>
    <row r="260" spans="1:18" x14ac:dyDescent="0.3">
      <c r="A260" s="121"/>
      <c r="B260" s="17">
        <v>43038</v>
      </c>
      <c r="C260" s="17">
        <v>43038</v>
      </c>
      <c r="D260" s="44" t="s">
        <v>103</v>
      </c>
      <c r="E260" s="32">
        <v>163</v>
      </c>
      <c r="F260" s="20">
        <v>43038</v>
      </c>
      <c r="G260" s="21">
        <v>43038</v>
      </c>
      <c r="H260" s="21">
        <v>43038</v>
      </c>
      <c r="I260" s="62" t="str">
        <f t="shared" si="58"/>
        <v/>
      </c>
      <c r="J260" s="22" t="s">
        <v>174</v>
      </c>
      <c r="K260" s="23"/>
      <c r="L260" s="24">
        <f t="shared" si="54"/>
        <v>163</v>
      </c>
      <c r="M260" s="24">
        <f t="shared" si="55"/>
        <v>0</v>
      </c>
      <c r="P260" s="26"/>
      <c r="Q260" s="24"/>
      <c r="R260" s="24"/>
    </row>
    <row r="261" spans="1:18" x14ac:dyDescent="0.3">
      <c r="A261" s="121"/>
      <c r="B261" s="17">
        <v>43038</v>
      </c>
      <c r="C261" s="17">
        <v>43038</v>
      </c>
      <c r="D261" s="44" t="s">
        <v>49</v>
      </c>
      <c r="E261" s="32">
        <v>163</v>
      </c>
      <c r="F261" s="20">
        <v>43038</v>
      </c>
      <c r="G261" s="21">
        <v>43038</v>
      </c>
      <c r="H261" s="21">
        <v>43038</v>
      </c>
      <c r="I261" s="62" t="str">
        <f t="shared" si="58"/>
        <v/>
      </c>
      <c r="J261" s="22" t="s">
        <v>174</v>
      </c>
      <c r="K261" s="23"/>
      <c r="L261" s="24">
        <f t="shared" si="54"/>
        <v>163</v>
      </c>
      <c r="M261" s="24">
        <f t="shared" si="55"/>
        <v>0</v>
      </c>
      <c r="P261" s="26"/>
      <c r="Q261" s="24"/>
      <c r="R261" s="24"/>
    </row>
    <row r="262" spans="1:18" x14ac:dyDescent="0.3">
      <c r="A262" s="121"/>
      <c r="B262" s="17">
        <v>43039</v>
      </c>
      <c r="C262" s="17">
        <v>43039</v>
      </c>
      <c r="D262" s="44" t="s">
        <v>14</v>
      </c>
      <c r="E262" s="32">
        <v>164</v>
      </c>
      <c r="F262" s="20">
        <v>43039</v>
      </c>
      <c r="G262" s="21">
        <v>43039</v>
      </c>
      <c r="H262" s="21">
        <v>43039</v>
      </c>
      <c r="I262" s="62" t="str">
        <f t="shared" si="58"/>
        <v/>
      </c>
      <c r="J262" s="22" t="s">
        <v>174</v>
      </c>
      <c r="K262" s="23"/>
      <c r="L262" s="24">
        <f t="shared" si="54"/>
        <v>164</v>
      </c>
      <c r="M262" s="24">
        <f t="shared" si="55"/>
        <v>0</v>
      </c>
      <c r="P262" s="26"/>
      <c r="Q262" s="24"/>
      <c r="R262" s="24"/>
    </row>
    <row r="263" spans="1:18" ht="15.75" thickBot="1" x14ac:dyDescent="0.35">
      <c r="A263" s="121"/>
      <c r="B263" s="17">
        <v>43039</v>
      </c>
      <c r="C263" s="17">
        <v>43039</v>
      </c>
      <c r="D263" s="44" t="s">
        <v>50</v>
      </c>
      <c r="E263" s="32">
        <v>164</v>
      </c>
      <c r="F263" s="20">
        <v>43039</v>
      </c>
      <c r="G263" s="21">
        <v>43039</v>
      </c>
      <c r="H263" s="21">
        <v>43039</v>
      </c>
      <c r="I263" s="62" t="str">
        <f t="shared" si="58"/>
        <v/>
      </c>
      <c r="J263" s="22" t="s">
        <v>174</v>
      </c>
      <c r="K263" s="23"/>
      <c r="L263" s="24">
        <f t="shared" si="54"/>
        <v>164</v>
      </c>
      <c r="M263" s="24">
        <f t="shared" si="55"/>
        <v>0</v>
      </c>
      <c r="P263" s="26"/>
      <c r="Q263" s="24"/>
      <c r="R263" s="24"/>
    </row>
    <row r="264" spans="1:18" ht="20.25" customHeight="1" x14ac:dyDescent="0.3">
      <c r="A264" s="122" t="s">
        <v>164</v>
      </c>
      <c r="B264" s="17">
        <f t="shared" si="57"/>
        <v>43040</v>
      </c>
      <c r="C264" s="17">
        <f t="shared" si="47"/>
        <v>43040</v>
      </c>
      <c r="D264" s="18" t="s">
        <v>20</v>
      </c>
      <c r="E264" s="32">
        <f t="shared" si="51"/>
        <v>165</v>
      </c>
      <c r="F264" s="20">
        <f>+G264</f>
        <v>43040</v>
      </c>
      <c r="G264" s="21">
        <f>+H264</f>
        <v>43040</v>
      </c>
      <c r="H264" s="21">
        <v>43040</v>
      </c>
      <c r="I264" s="62" t="str">
        <f t="shared" si="58"/>
        <v/>
      </c>
      <c r="J264" s="22" t="str">
        <f t="shared" si="48"/>
        <v/>
      </c>
      <c r="K264" s="23"/>
      <c r="L264" s="24">
        <f t="shared" si="54"/>
        <v>165</v>
      </c>
      <c r="M264" s="24">
        <f t="shared" si="55"/>
        <v>0</v>
      </c>
      <c r="P264" s="26"/>
      <c r="Q264" s="24"/>
      <c r="R264" s="24"/>
    </row>
    <row r="265" spans="1:18" x14ac:dyDescent="0.3">
      <c r="A265" s="123"/>
      <c r="B265" s="17">
        <f t="shared" si="57"/>
        <v>43041</v>
      </c>
      <c r="C265" s="17">
        <f t="shared" si="47"/>
        <v>43041</v>
      </c>
      <c r="D265" s="18" t="s">
        <v>22</v>
      </c>
      <c r="E265" s="32">
        <f t="shared" si="51"/>
        <v>166</v>
      </c>
      <c r="F265" s="20">
        <f>+G265</f>
        <v>43041</v>
      </c>
      <c r="G265" s="21">
        <f>+H265</f>
        <v>43041</v>
      </c>
      <c r="H265" s="21">
        <v>43041</v>
      </c>
      <c r="I265" s="62" t="str">
        <f t="shared" si="58"/>
        <v/>
      </c>
      <c r="J265" s="22" t="str">
        <f t="shared" si="48"/>
        <v/>
      </c>
      <c r="K265" s="23"/>
      <c r="L265" s="24">
        <f t="shared" si="54"/>
        <v>166</v>
      </c>
      <c r="M265" s="24">
        <f t="shared" si="55"/>
        <v>0</v>
      </c>
      <c r="P265" s="26"/>
      <c r="Q265" s="24"/>
      <c r="R265" s="24"/>
    </row>
    <row r="266" spans="1:18" x14ac:dyDescent="0.3">
      <c r="A266" s="123"/>
      <c r="B266" s="17">
        <f t="shared" si="57"/>
        <v>43042</v>
      </c>
      <c r="C266" s="17">
        <f t="shared" si="47"/>
        <v>43042</v>
      </c>
      <c r="D266" s="18" t="s">
        <v>23</v>
      </c>
      <c r="E266" s="32">
        <v>167</v>
      </c>
      <c r="F266" s="20">
        <v>43042</v>
      </c>
      <c r="G266" s="21">
        <v>43042</v>
      </c>
      <c r="H266" s="21">
        <v>43042</v>
      </c>
      <c r="I266" s="62" t="str">
        <f t="shared" si="58"/>
        <v/>
      </c>
      <c r="J266" s="22" t="str">
        <f t="shared" si="48"/>
        <v/>
      </c>
      <c r="K266" s="23"/>
      <c r="L266" s="24">
        <f t="shared" si="54"/>
        <v>167</v>
      </c>
      <c r="M266" s="24">
        <f t="shared" si="55"/>
        <v>0</v>
      </c>
      <c r="P266" s="26"/>
      <c r="Q266" s="24"/>
      <c r="R266" s="24"/>
    </row>
    <row r="267" spans="1:18" x14ac:dyDescent="0.3">
      <c r="A267" s="123"/>
      <c r="B267" s="17">
        <f t="shared" si="57"/>
        <v>43042</v>
      </c>
      <c r="C267" s="17">
        <f t="shared" si="47"/>
        <v>43042</v>
      </c>
      <c r="D267" s="18" t="s">
        <v>24</v>
      </c>
      <c r="E267" s="32">
        <v>167</v>
      </c>
      <c r="F267" s="20">
        <v>43042</v>
      </c>
      <c r="G267" s="21">
        <v>43042</v>
      </c>
      <c r="H267" s="21">
        <v>43042</v>
      </c>
      <c r="I267" s="62" t="str">
        <f t="shared" si="58"/>
        <v/>
      </c>
      <c r="J267" s="22" t="str">
        <f t="shared" si="48"/>
        <v/>
      </c>
      <c r="K267" s="23"/>
      <c r="L267" s="24">
        <f t="shared" si="54"/>
        <v>167</v>
      </c>
      <c r="M267" s="24">
        <f t="shared" si="55"/>
        <v>0</v>
      </c>
      <c r="P267" s="26"/>
      <c r="Q267" s="24"/>
      <c r="R267" s="24"/>
    </row>
    <row r="268" spans="1:18" x14ac:dyDescent="0.3">
      <c r="A268" s="123"/>
      <c r="B268" s="17">
        <f t="shared" si="57"/>
        <v>43042</v>
      </c>
      <c r="C268" s="17">
        <f t="shared" si="47"/>
        <v>43042</v>
      </c>
      <c r="D268" s="18" t="s">
        <v>25</v>
      </c>
      <c r="E268" s="32">
        <v>167</v>
      </c>
      <c r="F268" s="20">
        <v>43042</v>
      </c>
      <c r="G268" s="21">
        <v>43042</v>
      </c>
      <c r="H268" s="21">
        <v>43042</v>
      </c>
      <c r="I268" s="62" t="str">
        <f t="shared" si="58"/>
        <v/>
      </c>
      <c r="J268" s="22" t="str">
        <f t="shared" si="48"/>
        <v/>
      </c>
      <c r="K268" s="23"/>
      <c r="L268" s="24">
        <f t="shared" si="54"/>
        <v>167</v>
      </c>
      <c r="M268" s="24">
        <f t="shared" si="55"/>
        <v>0</v>
      </c>
      <c r="P268" s="26"/>
      <c r="Q268" s="24"/>
      <c r="R268" s="24"/>
    </row>
    <row r="269" spans="1:18" x14ac:dyDescent="0.3">
      <c r="A269" s="123"/>
      <c r="B269" s="17">
        <f t="shared" si="57"/>
        <v>43045</v>
      </c>
      <c r="C269" s="17">
        <f t="shared" si="47"/>
        <v>43045</v>
      </c>
      <c r="D269" s="18" t="s">
        <v>26</v>
      </c>
      <c r="E269" s="32">
        <f t="shared" si="51"/>
        <v>168</v>
      </c>
      <c r="F269" s="20">
        <f t="shared" ref="F269:G272" si="59">+G269</f>
        <v>43045</v>
      </c>
      <c r="G269" s="21">
        <f t="shared" si="59"/>
        <v>43045</v>
      </c>
      <c r="H269" s="21">
        <v>43045</v>
      </c>
      <c r="I269" s="62" t="str">
        <f t="shared" si="58"/>
        <v/>
      </c>
      <c r="J269" s="22" t="str">
        <f t="shared" si="48"/>
        <v/>
      </c>
      <c r="K269" s="23"/>
      <c r="L269" s="24">
        <f t="shared" si="54"/>
        <v>168</v>
      </c>
      <c r="M269" s="24">
        <f t="shared" si="55"/>
        <v>0</v>
      </c>
      <c r="P269" s="26"/>
      <c r="Q269" s="24"/>
      <c r="R269" s="24"/>
    </row>
    <row r="270" spans="1:18" ht="15" customHeight="1" x14ac:dyDescent="0.3">
      <c r="A270" s="123"/>
      <c r="B270" s="17">
        <f t="shared" si="57"/>
        <v>43046</v>
      </c>
      <c r="C270" s="17">
        <f t="shared" si="47"/>
        <v>43046</v>
      </c>
      <c r="D270" s="44" t="s">
        <v>27</v>
      </c>
      <c r="E270" s="32">
        <f t="shared" si="51"/>
        <v>169</v>
      </c>
      <c r="F270" s="20">
        <f t="shared" si="59"/>
        <v>43046</v>
      </c>
      <c r="G270" s="21">
        <f t="shared" si="59"/>
        <v>43046</v>
      </c>
      <c r="H270" s="21">
        <v>43046</v>
      </c>
      <c r="I270" s="62" t="str">
        <f t="shared" si="58"/>
        <v/>
      </c>
      <c r="J270" s="22" t="str">
        <f t="shared" si="48"/>
        <v/>
      </c>
      <c r="K270" s="23"/>
      <c r="L270" s="24">
        <f t="shared" si="54"/>
        <v>169</v>
      </c>
      <c r="M270" s="24">
        <f t="shared" si="55"/>
        <v>0</v>
      </c>
      <c r="P270" s="26"/>
      <c r="Q270" s="24"/>
      <c r="R270" s="24"/>
    </row>
    <row r="271" spans="1:18" x14ac:dyDescent="0.3">
      <c r="A271" s="123"/>
      <c r="B271" s="17">
        <f t="shared" si="57"/>
        <v>43047</v>
      </c>
      <c r="C271" s="17">
        <f t="shared" si="47"/>
        <v>43047</v>
      </c>
      <c r="D271" s="44" t="s">
        <v>28</v>
      </c>
      <c r="E271" s="32">
        <f t="shared" si="51"/>
        <v>170</v>
      </c>
      <c r="F271" s="20">
        <f t="shared" si="59"/>
        <v>43047</v>
      </c>
      <c r="G271" s="21">
        <f t="shared" si="59"/>
        <v>43047</v>
      </c>
      <c r="H271" s="21">
        <v>43047</v>
      </c>
      <c r="I271" s="62" t="str">
        <f t="shared" si="58"/>
        <v/>
      </c>
      <c r="J271" s="22" t="str">
        <f t="shared" si="48"/>
        <v/>
      </c>
      <c r="K271" s="23"/>
      <c r="L271" s="24">
        <f t="shared" si="54"/>
        <v>170</v>
      </c>
      <c r="M271" s="24">
        <f t="shared" si="55"/>
        <v>0</v>
      </c>
      <c r="P271" s="26"/>
      <c r="Q271" s="24"/>
      <c r="R271" s="24"/>
    </row>
    <row r="272" spans="1:18" x14ac:dyDescent="0.3">
      <c r="A272" s="123"/>
      <c r="B272" s="17">
        <f t="shared" si="57"/>
        <v>43048</v>
      </c>
      <c r="C272" s="17">
        <f t="shared" si="47"/>
        <v>43048</v>
      </c>
      <c r="D272" s="18" t="s">
        <v>29</v>
      </c>
      <c r="E272" s="32">
        <f t="shared" si="51"/>
        <v>171</v>
      </c>
      <c r="F272" s="20">
        <f t="shared" si="59"/>
        <v>43048</v>
      </c>
      <c r="G272" s="21">
        <f t="shared" si="59"/>
        <v>43048</v>
      </c>
      <c r="H272" s="21">
        <v>43048</v>
      </c>
      <c r="I272" s="62" t="str">
        <f t="shared" si="58"/>
        <v/>
      </c>
      <c r="J272" s="22" t="str">
        <f t="shared" si="48"/>
        <v/>
      </c>
      <c r="K272" s="23"/>
      <c r="L272" s="24">
        <f t="shared" si="54"/>
        <v>171</v>
      </c>
      <c r="M272" s="24">
        <f t="shared" si="55"/>
        <v>0</v>
      </c>
      <c r="P272" s="26"/>
      <c r="Q272" s="24"/>
      <c r="R272" s="24"/>
    </row>
    <row r="273" spans="1:18" x14ac:dyDescent="0.3">
      <c r="A273" s="123"/>
      <c r="B273" s="17">
        <f t="shared" si="57"/>
        <v>43049</v>
      </c>
      <c r="C273" s="17">
        <f t="shared" si="47"/>
        <v>43049</v>
      </c>
      <c r="D273" s="18" t="s">
        <v>30</v>
      </c>
      <c r="E273" s="32">
        <v>172</v>
      </c>
      <c r="F273" s="20">
        <v>43049</v>
      </c>
      <c r="G273" s="21">
        <v>43049</v>
      </c>
      <c r="H273" s="21">
        <v>43049</v>
      </c>
      <c r="I273" s="62" t="str">
        <f t="shared" si="58"/>
        <v/>
      </c>
      <c r="J273" s="22" t="str">
        <f t="shared" si="48"/>
        <v/>
      </c>
      <c r="K273" s="23"/>
      <c r="L273" s="24">
        <f t="shared" si="54"/>
        <v>172</v>
      </c>
      <c r="M273" s="24">
        <f t="shared" si="55"/>
        <v>0</v>
      </c>
      <c r="P273" s="26"/>
      <c r="Q273" s="24"/>
      <c r="R273" s="24"/>
    </row>
    <row r="274" spans="1:18" x14ac:dyDescent="0.3">
      <c r="A274" s="123"/>
      <c r="B274" s="17">
        <f t="shared" si="57"/>
        <v>43049</v>
      </c>
      <c r="C274" s="17">
        <f t="shared" si="47"/>
        <v>43049</v>
      </c>
      <c r="D274" s="18" t="s">
        <v>31</v>
      </c>
      <c r="E274" s="32">
        <v>172</v>
      </c>
      <c r="F274" s="20">
        <v>43049</v>
      </c>
      <c r="G274" s="21">
        <v>43049</v>
      </c>
      <c r="H274" s="21">
        <v>43049</v>
      </c>
      <c r="I274" s="62" t="str">
        <f t="shared" si="58"/>
        <v/>
      </c>
      <c r="J274" s="22" t="str">
        <f t="shared" si="48"/>
        <v/>
      </c>
      <c r="K274" s="23"/>
      <c r="L274" s="24">
        <f t="shared" si="54"/>
        <v>172</v>
      </c>
      <c r="M274" s="24">
        <f t="shared" si="55"/>
        <v>0</v>
      </c>
      <c r="P274" s="26"/>
      <c r="Q274" s="24"/>
      <c r="R274" s="24"/>
    </row>
    <row r="275" spans="1:18" x14ac:dyDescent="0.3">
      <c r="A275" s="123"/>
      <c r="B275" s="17">
        <f t="shared" si="57"/>
        <v>43049</v>
      </c>
      <c r="C275" s="17">
        <f t="shared" si="47"/>
        <v>43049</v>
      </c>
      <c r="D275" s="18" t="s">
        <v>32</v>
      </c>
      <c r="E275" s="32">
        <v>172</v>
      </c>
      <c r="F275" s="20">
        <v>43049</v>
      </c>
      <c r="G275" s="21">
        <v>43049</v>
      </c>
      <c r="H275" s="21">
        <v>43049</v>
      </c>
      <c r="I275" s="62" t="str">
        <f t="shared" si="58"/>
        <v/>
      </c>
      <c r="J275" s="22" t="str">
        <f t="shared" si="48"/>
        <v/>
      </c>
      <c r="K275" s="23"/>
      <c r="L275" s="24">
        <f t="shared" si="54"/>
        <v>172</v>
      </c>
      <c r="M275" s="24">
        <f t="shared" si="55"/>
        <v>0</v>
      </c>
      <c r="P275" s="26"/>
      <c r="Q275" s="24"/>
      <c r="R275" s="24"/>
    </row>
    <row r="276" spans="1:18" x14ac:dyDescent="0.3">
      <c r="A276" s="123"/>
      <c r="B276" s="17">
        <f t="shared" si="57"/>
        <v>43052</v>
      </c>
      <c r="C276" s="17">
        <f t="shared" si="47"/>
        <v>43052</v>
      </c>
      <c r="D276" s="18" t="s">
        <v>33</v>
      </c>
      <c r="E276" s="32">
        <f t="shared" si="51"/>
        <v>173</v>
      </c>
      <c r="F276" s="20">
        <f t="shared" ref="F276:G279" si="60">+G276</f>
        <v>43052</v>
      </c>
      <c r="G276" s="21">
        <f t="shared" si="60"/>
        <v>43052</v>
      </c>
      <c r="H276" s="21">
        <v>43052</v>
      </c>
      <c r="I276" s="62" t="str">
        <f t="shared" si="58"/>
        <v/>
      </c>
      <c r="J276" s="22" t="str">
        <f t="shared" si="48"/>
        <v/>
      </c>
      <c r="K276" s="23"/>
      <c r="L276" s="24">
        <f t="shared" si="54"/>
        <v>173</v>
      </c>
      <c r="M276" s="24">
        <f t="shared" si="55"/>
        <v>0</v>
      </c>
      <c r="P276" s="26"/>
      <c r="Q276" s="24"/>
      <c r="R276" s="24"/>
    </row>
    <row r="277" spans="1:18" x14ac:dyDescent="0.3">
      <c r="A277" s="123"/>
      <c r="B277" s="17">
        <f t="shared" si="57"/>
        <v>43053</v>
      </c>
      <c r="C277" s="17">
        <f t="shared" si="47"/>
        <v>43053</v>
      </c>
      <c r="D277" s="44" t="s">
        <v>34</v>
      </c>
      <c r="E277" s="32">
        <f t="shared" si="51"/>
        <v>174</v>
      </c>
      <c r="F277" s="20">
        <f t="shared" si="60"/>
        <v>43053</v>
      </c>
      <c r="G277" s="21">
        <f t="shared" si="60"/>
        <v>43053</v>
      </c>
      <c r="H277" s="21">
        <v>43053</v>
      </c>
      <c r="I277" s="62" t="str">
        <f t="shared" si="58"/>
        <v/>
      </c>
      <c r="J277" s="22" t="str">
        <f t="shared" si="48"/>
        <v/>
      </c>
      <c r="K277" s="23"/>
      <c r="L277" s="24">
        <f t="shared" si="54"/>
        <v>174</v>
      </c>
      <c r="M277" s="24">
        <f t="shared" si="55"/>
        <v>0</v>
      </c>
      <c r="P277" s="26"/>
      <c r="Q277" s="24"/>
      <c r="R277" s="24"/>
    </row>
    <row r="278" spans="1:18" x14ac:dyDescent="0.3">
      <c r="A278" s="123"/>
      <c r="B278" s="17">
        <f t="shared" si="57"/>
        <v>43054</v>
      </c>
      <c r="C278" s="17">
        <f t="shared" si="47"/>
        <v>43054</v>
      </c>
      <c r="D278" s="44" t="s">
        <v>35</v>
      </c>
      <c r="E278" s="32">
        <f t="shared" si="51"/>
        <v>175</v>
      </c>
      <c r="F278" s="20">
        <f t="shared" si="60"/>
        <v>43054</v>
      </c>
      <c r="G278" s="21">
        <f t="shared" si="60"/>
        <v>43054</v>
      </c>
      <c r="H278" s="21">
        <v>43054</v>
      </c>
      <c r="I278" s="62" t="str">
        <f t="shared" si="58"/>
        <v/>
      </c>
      <c r="J278" s="22" t="str">
        <f t="shared" si="48"/>
        <v/>
      </c>
      <c r="K278" s="23"/>
      <c r="L278" s="24">
        <f t="shared" si="54"/>
        <v>175</v>
      </c>
      <c r="M278" s="24">
        <f t="shared" si="55"/>
        <v>0</v>
      </c>
      <c r="P278" s="26"/>
      <c r="Q278" s="24"/>
      <c r="R278" s="24"/>
    </row>
    <row r="279" spans="1:18" x14ac:dyDescent="0.3">
      <c r="A279" s="123"/>
      <c r="B279" s="17">
        <f t="shared" si="57"/>
        <v>43055</v>
      </c>
      <c r="C279" s="17">
        <f t="shared" si="47"/>
        <v>43055</v>
      </c>
      <c r="D279" s="18" t="s">
        <v>36</v>
      </c>
      <c r="E279" s="32">
        <f t="shared" si="51"/>
        <v>176</v>
      </c>
      <c r="F279" s="20">
        <f t="shared" si="60"/>
        <v>43055</v>
      </c>
      <c r="G279" s="21">
        <f t="shared" si="60"/>
        <v>43055</v>
      </c>
      <c r="H279" s="21">
        <v>43055</v>
      </c>
      <c r="I279" s="62" t="str">
        <f t="shared" si="58"/>
        <v/>
      </c>
      <c r="J279" s="22" t="str">
        <f t="shared" si="48"/>
        <v/>
      </c>
      <c r="K279" s="23"/>
      <c r="L279" s="24">
        <f t="shared" si="54"/>
        <v>176</v>
      </c>
      <c r="M279" s="24">
        <f t="shared" si="55"/>
        <v>0</v>
      </c>
      <c r="P279" s="26"/>
      <c r="Q279" s="24"/>
      <c r="R279" s="24"/>
    </row>
    <row r="280" spans="1:18" x14ac:dyDescent="0.3">
      <c r="A280" s="123"/>
      <c r="B280" s="17">
        <f t="shared" si="57"/>
        <v>43056</v>
      </c>
      <c r="C280" s="17">
        <f t="shared" si="47"/>
        <v>43056</v>
      </c>
      <c r="D280" s="18" t="s">
        <v>37</v>
      </c>
      <c r="E280" s="32">
        <v>177</v>
      </c>
      <c r="F280" s="20">
        <v>43056</v>
      </c>
      <c r="G280" s="21">
        <v>43056</v>
      </c>
      <c r="H280" s="21">
        <v>43056</v>
      </c>
      <c r="I280" s="62" t="str">
        <f t="shared" si="58"/>
        <v/>
      </c>
      <c r="J280" s="22" t="str">
        <f t="shared" si="48"/>
        <v/>
      </c>
      <c r="K280" s="23"/>
      <c r="L280" s="24">
        <f t="shared" si="54"/>
        <v>177</v>
      </c>
      <c r="M280" s="24">
        <f t="shared" si="55"/>
        <v>0</v>
      </c>
      <c r="P280" s="26"/>
      <c r="Q280" s="24"/>
      <c r="R280" s="24"/>
    </row>
    <row r="281" spans="1:18" x14ac:dyDescent="0.3">
      <c r="A281" s="123"/>
      <c r="B281" s="17">
        <f t="shared" si="57"/>
        <v>43056</v>
      </c>
      <c r="C281" s="17">
        <f t="shared" si="47"/>
        <v>43056</v>
      </c>
      <c r="D281" s="18" t="s">
        <v>38</v>
      </c>
      <c r="E281" s="32">
        <v>177</v>
      </c>
      <c r="F281" s="20">
        <v>43056</v>
      </c>
      <c r="G281" s="21">
        <v>43056</v>
      </c>
      <c r="H281" s="21">
        <v>43056</v>
      </c>
      <c r="I281" s="62" t="str">
        <f t="shared" si="58"/>
        <v/>
      </c>
      <c r="J281" s="22" t="str">
        <f t="shared" si="48"/>
        <v/>
      </c>
      <c r="K281" s="23"/>
      <c r="L281" s="24">
        <f t="shared" si="54"/>
        <v>177</v>
      </c>
      <c r="M281" s="24">
        <f t="shared" si="55"/>
        <v>0</v>
      </c>
      <c r="P281" s="26"/>
      <c r="Q281" s="24"/>
      <c r="R281" s="24"/>
    </row>
    <row r="282" spans="1:18" x14ac:dyDescent="0.3">
      <c r="A282" s="123"/>
      <c r="B282" s="17">
        <f t="shared" si="57"/>
        <v>43056</v>
      </c>
      <c r="C282" s="17">
        <f t="shared" si="47"/>
        <v>43056</v>
      </c>
      <c r="D282" s="18" t="s">
        <v>39</v>
      </c>
      <c r="E282" s="32">
        <v>177</v>
      </c>
      <c r="F282" s="20">
        <v>43056</v>
      </c>
      <c r="G282" s="21">
        <v>43056</v>
      </c>
      <c r="H282" s="21">
        <v>43056</v>
      </c>
      <c r="I282" s="62" t="str">
        <f t="shared" si="58"/>
        <v/>
      </c>
      <c r="J282" s="22" t="str">
        <f t="shared" si="48"/>
        <v/>
      </c>
      <c r="K282" s="23"/>
      <c r="L282" s="24">
        <f t="shared" si="54"/>
        <v>177</v>
      </c>
      <c r="M282" s="24">
        <f t="shared" si="55"/>
        <v>0</v>
      </c>
      <c r="P282" s="26"/>
      <c r="Q282" s="24"/>
      <c r="R282" s="24"/>
    </row>
    <row r="283" spans="1:18" x14ac:dyDescent="0.3">
      <c r="A283" s="123"/>
      <c r="B283" s="17">
        <f t="shared" si="57"/>
        <v>43059</v>
      </c>
      <c r="C283" s="17">
        <f t="shared" si="47"/>
        <v>43059</v>
      </c>
      <c r="D283" s="18" t="s">
        <v>40</v>
      </c>
      <c r="E283" s="32">
        <f t="shared" si="51"/>
        <v>178</v>
      </c>
      <c r="F283" s="20">
        <f t="shared" ref="F283:G286" si="61">+G283</f>
        <v>43059</v>
      </c>
      <c r="G283" s="21">
        <f t="shared" si="61"/>
        <v>43059</v>
      </c>
      <c r="H283" s="21">
        <v>43059</v>
      </c>
      <c r="I283" s="62" t="str">
        <f t="shared" si="58"/>
        <v/>
      </c>
      <c r="J283" s="22" t="str">
        <f t="shared" si="48"/>
        <v/>
      </c>
      <c r="K283" s="23"/>
      <c r="L283" s="24">
        <f t="shared" si="54"/>
        <v>178</v>
      </c>
      <c r="M283" s="24">
        <f t="shared" si="55"/>
        <v>0</v>
      </c>
      <c r="P283" s="26"/>
      <c r="Q283" s="24"/>
      <c r="R283" s="24"/>
    </row>
    <row r="284" spans="1:18" x14ac:dyDescent="0.3">
      <c r="A284" s="123"/>
      <c r="B284" s="17">
        <f t="shared" si="57"/>
        <v>43060</v>
      </c>
      <c r="C284" s="17">
        <f t="shared" si="47"/>
        <v>43060</v>
      </c>
      <c r="D284" s="44" t="s">
        <v>178</v>
      </c>
      <c r="E284" s="32">
        <f t="shared" si="51"/>
        <v>179</v>
      </c>
      <c r="F284" s="20">
        <f t="shared" si="61"/>
        <v>43060</v>
      </c>
      <c r="G284" s="21">
        <f t="shared" si="61"/>
        <v>43060</v>
      </c>
      <c r="H284" s="21">
        <v>43060</v>
      </c>
      <c r="I284" s="62" t="str">
        <f t="shared" si="58"/>
        <v/>
      </c>
      <c r="J284" s="22" t="str">
        <f t="shared" si="48"/>
        <v/>
      </c>
      <c r="K284" s="23"/>
      <c r="L284" s="24">
        <f t="shared" si="54"/>
        <v>179</v>
      </c>
      <c r="M284" s="24">
        <f t="shared" si="55"/>
        <v>0</v>
      </c>
      <c r="P284" s="26"/>
      <c r="Q284" s="24"/>
      <c r="R284" s="24"/>
    </row>
    <row r="285" spans="1:18" x14ac:dyDescent="0.3">
      <c r="A285" s="123"/>
      <c r="B285" s="17">
        <f t="shared" si="57"/>
        <v>43061</v>
      </c>
      <c r="C285" s="17">
        <f t="shared" si="47"/>
        <v>43061</v>
      </c>
      <c r="D285" s="44" t="s">
        <v>41</v>
      </c>
      <c r="E285" s="32">
        <f t="shared" si="51"/>
        <v>180</v>
      </c>
      <c r="F285" s="20">
        <f t="shared" si="61"/>
        <v>43061</v>
      </c>
      <c r="G285" s="21">
        <f t="shared" si="61"/>
        <v>43061</v>
      </c>
      <c r="H285" s="21">
        <v>43061</v>
      </c>
      <c r="I285" s="62" t="str">
        <f t="shared" si="58"/>
        <v/>
      </c>
      <c r="J285" s="22" t="str">
        <f t="shared" si="48"/>
        <v/>
      </c>
      <c r="K285" s="23"/>
      <c r="L285" s="24">
        <f t="shared" si="54"/>
        <v>180</v>
      </c>
      <c r="M285" s="24">
        <f t="shared" si="55"/>
        <v>0</v>
      </c>
      <c r="P285" s="26"/>
      <c r="Q285" s="24"/>
      <c r="R285" s="24"/>
    </row>
    <row r="286" spans="1:18" x14ac:dyDescent="0.3">
      <c r="A286" s="123"/>
      <c r="B286" s="17">
        <f t="shared" si="57"/>
        <v>43062</v>
      </c>
      <c r="C286" s="17">
        <f t="shared" si="47"/>
        <v>43062</v>
      </c>
      <c r="D286" s="18" t="s">
        <v>42</v>
      </c>
      <c r="E286" s="32">
        <f t="shared" si="51"/>
        <v>181</v>
      </c>
      <c r="F286" s="20">
        <f t="shared" si="61"/>
        <v>43062</v>
      </c>
      <c r="G286" s="21">
        <f t="shared" si="61"/>
        <v>43062</v>
      </c>
      <c r="H286" s="21">
        <v>43062</v>
      </c>
      <c r="I286" s="62" t="str">
        <f t="shared" si="58"/>
        <v/>
      </c>
      <c r="J286" s="22" t="str">
        <f t="shared" si="48"/>
        <v/>
      </c>
      <c r="K286" s="23"/>
      <c r="L286" s="24">
        <f t="shared" si="54"/>
        <v>181</v>
      </c>
      <c r="M286" s="24">
        <f t="shared" si="55"/>
        <v>0</v>
      </c>
      <c r="P286" s="26"/>
      <c r="Q286" s="24"/>
      <c r="R286" s="24"/>
    </row>
    <row r="287" spans="1:18" x14ac:dyDescent="0.3">
      <c r="A287" s="123"/>
      <c r="B287" s="17">
        <f t="shared" si="57"/>
        <v>43063</v>
      </c>
      <c r="C287" s="17">
        <f t="shared" si="47"/>
        <v>43063</v>
      </c>
      <c r="D287" s="18" t="s">
        <v>43</v>
      </c>
      <c r="E287" s="32">
        <v>182</v>
      </c>
      <c r="F287" s="20">
        <v>43063</v>
      </c>
      <c r="G287" s="21">
        <v>43063</v>
      </c>
      <c r="H287" s="21">
        <v>43063</v>
      </c>
      <c r="I287" s="62" t="str">
        <f t="shared" si="58"/>
        <v/>
      </c>
      <c r="J287" s="22" t="str">
        <f t="shared" si="48"/>
        <v/>
      </c>
      <c r="K287" s="23"/>
      <c r="L287" s="24">
        <f t="shared" si="54"/>
        <v>182</v>
      </c>
      <c r="M287" s="24">
        <f t="shared" si="55"/>
        <v>0</v>
      </c>
      <c r="P287" s="26"/>
      <c r="Q287" s="24"/>
      <c r="R287" s="24"/>
    </row>
    <row r="288" spans="1:18" x14ac:dyDescent="0.3">
      <c r="A288" s="123"/>
      <c r="B288" s="17">
        <f t="shared" si="57"/>
        <v>43063</v>
      </c>
      <c r="C288" s="17">
        <f t="shared" si="47"/>
        <v>43063</v>
      </c>
      <c r="D288" s="18" t="s">
        <v>44</v>
      </c>
      <c r="E288" s="32">
        <v>182</v>
      </c>
      <c r="F288" s="20">
        <v>43063</v>
      </c>
      <c r="G288" s="21">
        <v>43063</v>
      </c>
      <c r="H288" s="21">
        <v>43063</v>
      </c>
      <c r="I288" s="62" t="str">
        <f t="shared" si="58"/>
        <v/>
      </c>
      <c r="J288" s="22" t="str">
        <f t="shared" si="48"/>
        <v/>
      </c>
      <c r="K288" s="23"/>
      <c r="L288" s="24">
        <f t="shared" si="54"/>
        <v>182</v>
      </c>
      <c r="M288" s="24">
        <f t="shared" si="55"/>
        <v>0</v>
      </c>
      <c r="P288" s="26"/>
      <c r="Q288" s="24"/>
      <c r="R288" s="24"/>
    </row>
    <row r="289" spans="1:18" x14ac:dyDescent="0.3">
      <c r="A289" s="123"/>
      <c r="B289" s="17">
        <v>43063</v>
      </c>
      <c r="C289" s="17">
        <v>43063</v>
      </c>
      <c r="D289" s="18" t="s">
        <v>45</v>
      </c>
      <c r="E289" s="32">
        <v>182</v>
      </c>
      <c r="F289" s="20">
        <v>43063</v>
      </c>
      <c r="G289" s="21">
        <v>43063</v>
      </c>
      <c r="H289" s="21">
        <v>43063</v>
      </c>
      <c r="I289" s="62" t="str">
        <f t="shared" si="58"/>
        <v/>
      </c>
      <c r="J289" s="22" t="s">
        <v>174</v>
      </c>
      <c r="K289" s="23"/>
      <c r="L289" s="24">
        <f t="shared" si="54"/>
        <v>182</v>
      </c>
      <c r="M289" s="24">
        <f t="shared" si="55"/>
        <v>0</v>
      </c>
      <c r="P289" s="26"/>
      <c r="Q289" s="24"/>
      <c r="R289" s="24"/>
    </row>
    <row r="290" spans="1:18" x14ac:dyDescent="0.3">
      <c r="A290" s="123"/>
      <c r="B290" s="17">
        <v>43063</v>
      </c>
      <c r="C290" s="17">
        <v>43063</v>
      </c>
      <c r="D290" s="44" t="s">
        <v>15</v>
      </c>
      <c r="E290" s="32">
        <v>182</v>
      </c>
      <c r="F290" s="20">
        <v>43063</v>
      </c>
      <c r="G290" s="21">
        <v>43063</v>
      </c>
      <c r="H290" s="21">
        <v>43063</v>
      </c>
      <c r="I290" s="62" t="str">
        <f t="shared" si="58"/>
        <v/>
      </c>
      <c r="J290" s="22" t="s">
        <v>174</v>
      </c>
      <c r="K290" s="23"/>
      <c r="L290" s="24">
        <f t="shared" si="54"/>
        <v>182</v>
      </c>
      <c r="M290" s="24">
        <f t="shared" si="55"/>
        <v>0</v>
      </c>
      <c r="P290" s="26"/>
      <c r="Q290" s="24"/>
      <c r="R290" s="24"/>
    </row>
    <row r="291" spans="1:18" x14ac:dyDescent="0.3">
      <c r="A291" s="123"/>
      <c r="B291" s="17">
        <f>+C291</f>
        <v>43066</v>
      </c>
      <c r="C291" s="17">
        <f t="shared" si="47"/>
        <v>43066</v>
      </c>
      <c r="D291" s="18" t="s">
        <v>46</v>
      </c>
      <c r="E291" s="32">
        <f t="shared" si="51"/>
        <v>183</v>
      </c>
      <c r="F291" s="20">
        <f>+G291</f>
        <v>43066</v>
      </c>
      <c r="G291" s="21">
        <f>+H291</f>
        <v>43066</v>
      </c>
      <c r="H291" s="21">
        <v>43066</v>
      </c>
      <c r="I291" s="62" t="str">
        <f t="shared" si="58"/>
        <v/>
      </c>
      <c r="J291" s="22" t="str">
        <f t="shared" si="48"/>
        <v/>
      </c>
      <c r="K291" s="23"/>
      <c r="L291" s="24">
        <f t="shared" si="54"/>
        <v>183</v>
      </c>
      <c r="M291" s="24">
        <f t="shared" si="55"/>
        <v>0</v>
      </c>
      <c r="P291" s="26"/>
      <c r="Q291" s="24"/>
      <c r="R291" s="24"/>
    </row>
    <row r="292" spans="1:18" x14ac:dyDescent="0.3">
      <c r="A292" s="123"/>
      <c r="B292" s="17">
        <f>+C292</f>
        <v>43067</v>
      </c>
      <c r="C292" s="17">
        <f t="shared" si="47"/>
        <v>43067</v>
      </c>
      <c r="D292" s="44" t="s">
        <v>47</v>
      </c>
      <c r="E292" s="32">
        <f t="shared" si="51"/>
        <v>184</v>
      </c>
      <c r="F292" s="20">
        <f>+G292</f>
        <v>43067</v>
      </c>
      <c r="G292" s="21">
        <f>+H292</f>
        <v>43067</v>
      </c>
      <c r="H292" s="21">
        <v>43067</v>
      </c>
      <c r="I292" s="62" t="str">
        <f t="shared" si="58"/>
        <v/>
      </c>
      <c r="J292" s="22" t="str">
        <f t="shared" si="48"/>
        <v/>
      </c>
      <c r="K292" s="23"/>
      <c r="L292" s="24">
        <f t="shared" si="54"/>
        <v>184</v>
      </c>
      <c r="M292" s="24">
        <f t="shared" si="55"/>
        <v>0</v>
      </c>
      <c r="P292" s="26"/>
      <c r="Q292" s="24"/>
      <c r="R292" s="24"/>
    </row>
    <row r="293" spans="1:18" x14ac:dyDescent="0.3">
      <c r="A293" s="123"/>
      <c r="B293" s="17">
        <v>43068</v>
      </c>
      <c r="C293" s="17">
        <v>43068</v>
      </c>
      <c r="D293" s="44" t="s">
        <v>48</v>
      </c>
      <c r="E293" s="32">
        <v>185</v>
      </c>
      <c r="F293" s="20">
        <v>43068</v>
      </c>
      <c r="G293" s="21">
        <v>43068</v>
      </c>
      <c r="H293" s="21">
        <v>43068</v>
      </c>
      <c r="I293" s="62" t="str">
        <f t="shared" si="58"/>
        <v/>
      </c>
      <c r="J293" s="22" t="s">
        <v>174</v>
      </c>
      <c r="K293" s="23"/>
      <c r="L293" s="24">
        <f t="shared" si="54"/>
        <v>185</v>
      </c>
      <c r="M293" s="24">
        <f t="shared" si="55"/>
        <v>0</v>
      </c>
      <c r="P293" s="26"/>
      <c r="Q293" s="24"/>
      <c r="R293" s="24"/>
    </row>
    <row r="294" spans="1:18" x14ac:dyDescent="0.3">
      <c r="A294" s="123"/>
      <c r="B294" s="17">
        <v>43068</v>
      </c>
      <c r="C294" s="17">
        <v>43068</v>
      </c>
      <c r="D294" s="44" t="s">
        <v>103</v>
      </c>
      <c r="E294" s="32">
        <v>185</v>
      </c>
      <c r="F294" s="20">
        <v>43068</v>
      </c>
      <c r="G294" s="21">
        <v>43068</v>
      </c>
      <c r="H294" s="21">
        <v>43068</v>
      </c>
      <c r="I294" s="62" t="str">
        <f t="shared" si="58"/>
        <v/>
      </c>
      <c r="J294" s="22" t="s">
        <v>174</v>
      </c>
      <c r="K294" s="23"/>
      <c r="L294" s="24">
        <f t="shared" si="54"/>
        <v>185</v>
      </c>
      <c r="M294" s="24">
        <f t="shared" si="55"/>
        <v>0</v>
      </c>
      <c r="P294" s="26"/>
      <c r="Q294" s="24"/>
      <c r="R294" s="24"/>
    </row>
    <row r="295" spans="1:18" x14ac:dyDescent="0.3">
      <c r="A295" s="123"/>
      <c r="B295" s="17">
        <v>43069</v>
      </c>
      <c r="C295" s="17">
        <v>43069</v>
      </c>
      <c r="D295" s="44" t="s">
        <v>49</v>
      </c>
      <c r="E295" s="32">
        <v>186</v>
      </c>
      <c r="F295" s="20">
        <v>43069</v>
      </c>
      <c r="G295" s="21">
        <v>43069</v>
      </c>
      <c r="H295" s="21">
        <v>43069</v>
      </c>
      <c r="I295" s="62" t="str">
        <f t="shared" si="58"/>
        <v/>
      </c>
      <c r="J295" s="22" t="s">
        <v>174</v>
      </c>
      <c r="K295" s="23"/>
      <c r="L295" s="24">
        <f t="shared" si="54"/>
        <v>186</v>
      </c>
      <c r="M295" s="24">
        <f t="shared" si="55"/>
        <v>0</v>
      </c>
      <c r="P295" s="26"/>
      <c r="Q295" s="24"/>
      <c r="R295" s="24"/>
    </row>
    <row r="296" spans="1:18" x14ac:dyDescent="0.3">
      <c r="A296" s="123"/>
      <c r="B296" s="17">
        <v>43069</v>
      </c>
      <c r="C296" s="17">
        <v>43069</v>
      </c>
      <c r="D296" s="18" t="s">
        <v>16</v>
      </c>
      <c r="E296" s="32">
        <v>186</v>
      </c>
      <c r="F296" s="20">
        <v>43069</v>
      </c>
      <c r="G296" s="21">
        <v>43069</v>
      </c>
      <c r="H296" s="21">
        <v>43069</v>
      </c>
      <c r="I296" s="62" t="str">
        <f t="shared" si="58"/>
        <v/>
      </c>
      <c r="J296" s="22" t="s">
        <v>174</v>
      </c>
      <c r="K296" s="23"/>
      <c r="L296" s="24">
        <f t="shared" si="54"/>
        <v>186</v>
      </c>
      <c r="M296" s="24">
        <f t="shared" si="55"/>
        <v>0</v>
      </c>
      <c r="P296" s="26"/>
      <c r="Q296" s="24"/>
      <c r="R296" s="24"/>
    </row>
    <row r="297" spans="1:18" x14ac:dyDescent="0.3">
      <c r="A297" s="123"/>
      <c r="B297" s="17">
        <v>43069</v>
      </c>
      <c r="C297" s="17">
        <v>43069</v>
      </c>
      <c r="D297" s="18" t="s">
        <v>50</v>
      </c>
      <c r="E297" s="32">
        <v>186</v>
      </c>
      <c r="F297" s="20">
        <v>43069</v>
      </c>
      <c r="G297" s="21">
        <v>43069</v>
      </c>
      <c r="H297" s="21">
        <v>43069</v>
      </c>
      <c r="I297" s="62" t="str">
        <f t="shared" si="58"/>
        <v/>
      </c>
      <c r="J297" s="22" t="s">
        <v>174</v>
      </c>
      <c r="K297" s="23"/>
      <c r="L297" s="24">
        <f t="shared" si="54"/>
        <v>186</v>
      </c>
      <c r="M297" s="24">
        <f t="shared" si="55"/>
        <v>0</v>
      </c>
      <c r="P297" s="26"/>
      <c r="Q297" s="24"/>
      <c r="R297" s="24"/>
    </row>
    <row r="298" spans="1:18" ht="15.75" thickBot="1" x14ac:dyDescent="0.35">
      <c r="A298" s="123"/>
      <c r="B298" s="17">
        <v>43069</v>
      </c>
      <c r="C298" s="17">
        <v>43069</v>
      </c>
      <c r="D298" s="44" t="s">
        <v>14</v>
      </c>
      <c r="E298" s="32">
        <v>186</v>
      </c>
      <c r="F298" s="20">
        <v>43069</v>
      </c>
      <c r="G298" s="21">
        <v>43069</v>
      </c>
      <c r="H298" s="21">
        <v>43069</v>
      </c>
      <c r="I298" s="62" t="str">
        <f t="shared" si="58"/>
        <v/>
      </c>
      <c r="J298" s="22" t="s">
        <v>174</v>
      </c>
      <c r="K298" s="23"/>
      <c r="L298" s="24">
        <f t="shared" si="54"/>
        <v>186</v>
      </c>
      <c r="M298" s="24">
        <f t="shared" si="55"/>
        <v>0</v>
      </c>
      <c r="P298" s="26"/>
      <c r="Q298" s="24"/>
      <c r="R298" s="24"/>
    </row>
    <row r="299" spans="1:18" ht="15" customHeight="1" x14ac:dyDescent="0.3">
      <c r="A299" s="120" t="s">
        <v>177</v>
      </c>
      <c r="B299" s="17">
        <f t="shared" ref="B299:B329" si="62">+C299</f>
        <v>43070</v>
      </c>
      <c r="C299" s="17">
        <f t="shared" ref="C299:C363" si="63">+G299</f>
        <v>43070</v>
      </c>
      <c r="D299" s="18" t="s">
        <v>20</v>
      </c>
      <c r="E299" s="32">
        <v>187</v>
      </c>
      <c r="F299" s="20">
        <v>43070</v>
      </c>
      <c r="G299" s="21">
        <v>43070</v>
      </c>
      <c r="H299" s="21">
        <v>43070</v>
      </c>
      <c r="I299" s="62" t="str">
        <f t="shared" si="58"/>
        <v/>
      </c>
      <c r="J299" s="22" t="str">
        <f t="shared" ref="J299:J363" si="64">IF(ISNA(VLOOKUP(H299,BANKHOLS,1,FALSE))=TRUE,"","BANK HOLIDAY")</f>
        <v/>
      </c>
      <c r="K299" s="23"/>
      <c r="L299" s="24">
        <f t="shared" si="54"/>
        <v>187</v>
      </c>
      <c r="M299" s="24">
        <f t="shared" si="55"/>
        <v>0</v>
      </c>
      <c r="P299" s="26"/>
      <c r="Q299" s="24"/>
      <c r="R299" s="24"/>
    </row>
    <row r="300" spans="1:18" x14ac:dyDescent="0.3">
      <c r="A300" s="121"/>
      <c r="B300" s="17">
        <f t="shared" si="62"/>
        <v>43070</v>
      </c>
      <c r="C300" s="17">
        <f t="shared" si="63"/>
        <v>43070</v>
      </c>
      <c r="D300" s="18" t="s">
        <v>22</v>
      </c>
      <c r="E300" s="32">
        <v>187</v>
      </c>
      <c r="F300" s="20">
        <v>43070</v>
      </c>
      <c r="G300" s="21">
        <v>43070</v>
      </c>
      <c r="H300" s="21">
        <v>43070</v>
      </c>
      <c r="I300" s="62" t="str">
        <f t="shared" si="58"/>
        <v/>
      </c>
      <c r="J300" s="22" t="str">
        <f t="shared" si="64"/>
        <v/>
      </c>
      <c r="K300" s="23"/>
      <c r="L300" s="24">
        <f t="shared" si="54"/>
        <v>187</v>
      </c>
      <c r="M300" s="24">
        <f t="shared" si="55"/>
        <v>0</v>
      </c>
      <c r="P300" s="26"/>
      <c r="Q300" s="24"/>
      <c r="R300" s="24"/>
    </row>
    <row r="301" spans="1:18" x14ac:dyDescent="0.3">
      <c r="A301" s="121"/>
      <c r="B301" s="17">
        <f t="shared" si="62"/>
        <v>43070</v>
      </c>
      <c r="C301" s="17">
        <f t="shared" si="63"/>
        <v>43070</v>
      </c>
      <c r="D301" s="18" t="s">
        <v>23</v>
      </c>
      <c r="E301" s="32">
        <v>187</v>
      </c>
      <c r="F301" s="20">
        <v>43070</v>
      </c>
      <c r="G301" s="21">
        <v>43070</v>
      </c>
      <c r="H301" s="21">
        <v>43070</v>
      </c>
      <c r="I301" s="62" t="str">
        <f t="shared" si="58"/>
        <v/>
      </c>
      <c r="J301" s="22" t="str">
        <f t="shared" si="64"/>
        <v/>
      </c>
      <c r="K301" s="23"/>
      <c r="L301" s="24">
        <f t="shared" si="54"/>
        <v>187</v>
      </c>
      <c r="M301" s="24">
        <f t="shared" si="55"/>
        <v>0</v>
      </c>
      <c r="P301" s="26"/>
      <c r="Q301" s="24"/>
      <c r="R301" s="24"/>
    </row>
    <row r="302" spans="1:18" x14ac:dyDescent="0.3">
      <c r="A302" s="121"/>
      <c r="B302" s="17">
        <f t="shared" si="62"/>
        <v>43073</v>
      </c>
      <c r="C302" s="17">
        <f t="shared" si="63"/>
        <v>43073</v>
      </c>
      <c r="D302" s="18" t="s">
        <v>24</v>
      </c>
      <c r="E302" s="32">
        <f>1+E301</f>
        <v>188</v>
      </c>
      <c r="F302" s="20">
        <f t="shared" ref="F302:G305" si="65">+G302</f>
        <v>43073</v>
      </c>
      <c r="G302" s="21">
        <f t="shared" si="65"/>
        <v>43073</v>
      </c>
      <c r="H302" s="21">
        <v>43073</v>
      </c>
      <c r="I302" s="62" t="str">
        <f t="shared" si="58"/>
        <v/>
      </c>
      <c r="J302" s="22" t="str">
        <f t="shared" si="64"/>
        <v/>
      </c>
      <c r="K302" s="23"/>
      <c r="L302" s="24">
        <f t="shared" si="54"/>
        <v>188</v>
      </c>
      <c r="M302" s="24">
        <f t="shared" si="55"/>
        <v>0</v>
      </c>
      <c r="P302" s="26"/>
      <c r="Q302" s="24"/>
      <c r="R302" s="24"/>
    </row>
    <row r="303" spans="1:18" x14ac:dyDescent="0.3">
      <c r="A303" s="121"/>
      <c r="B303" s="17">
        <f t="shared" si="62"/>
        <v>43074</v>
      </c>
      <c r="C303" s="17">
        <f t="shared" si="63"/>
        <v>43074</v>
      </c>
      <c r="D303" s="18" t="s">
        <v>25</v>
      </c>
      <c r="E303" s="32">
        <f>1+E302</f>
        <v>189</v>
      </c>
      <c r="F303" s="20">
        <f t="shared" si="65"/>
        <v>43074</v>
      </c>
      <c r="G303" s="21">
        <f t="shared" si="65"/>
        <v>43074</v>
      </c>
      <c r="H303" s="21">
        <v>43074</v>
      </c>
      <c r="I303" s="62" t="str">
        <f t="shared" si="58"/>
        <v/>
      </c>
      <c r="J303" s="22" t="str">
        <f t="shared" si="64"/>
        <v/>
      </c>
      <c r="K303" s="23"/>
      <c r="L303" s="24">
        <f t="shared" si="54"/>
        <v>189</v>
      </c>
      <c r="M303" s="24">
        <f t="shared" si="55"/>
        <v>0</v>
      </c>
      <c r="P303" s="26"/>
      <c r="Q303" s="24"/>
      <c r="R303" s="24"/>
    </row>
    <row r="304" spans="1:18" x14ac:dyDescent="0.3">
      <c r="A304" s="121"/>
      <c r="B304" s="17">
        <f t="shared" si="62"/>
        <v>43075</v>
      </c>
      <c r="C304" s="17">
        <f t="shared" si="63"/>
        <v>43075</v>
      </c>
      <c r="D304" s="18" t="s">
        <v>26</v>
      </c>
      <c r="E304" s="32">
        <f>1+E303</f>
        <v>190</v>
      </c>
      <c r="F304" s="20">
        <f t="shared" si="65"/>
        <v>43075</v>
      </c>
      <c r="G304" s="21">
        <f t="shared" si="65"/>
        <v>43075</v>
      </c>
      <c r="H304" s="21">
        <v>43075</v>
      </c>
      <c r="I304" s="62" t="str">
        <f t="shared" si="58"/>
        <v/>
      </c>
      <c r="J304" s="22" t="str">
        <f t="shared" si="64"/>
        <v/>
      </c>
      <c r="K304" s="23"/>
      <c r="L304" s="24">
        <f t="shared" si="54"/>
        <v>190</v>
      </c>
      <c r="M304" s="24">
        <f t="shared" si="55"/>
        <v>0</v>
      </c>
      <c r="P304" s="26"/>
      <c r="Q304" s="24"/>
      <c r="R304" s="24"/>
    </row>
    <row r="305" spans="1:18" x14ac:dyDescent="0.3">
      <c r="A305" s="121"/>
      <c r="B305" s="17">
        <f t="shared" si="62"/>
        <v>43076</v>
      </c>
      <c r="C305" s="17">
        <f t="shared" si="63"/>
        <v>43076</v>
      </c>
      <c r="D305" s="44" t="s">
        <v>27</v>
      </c>
      <c r="E305" s="32">
        <f>1+E304</f>
        <v>191</v>
      </c>
      <c r="F305" s="20">
        <f t="shared" si="65"/>
        <v>43076</v>
      </c>
      <c r="G305" s="21">
        <f t="shared" si="65"/>
        <v>43076</v>
      </c>
      <c r="H305" s="21">
        <v>43076</v>
      </c>
      <c r="I305" s="62" t="str">
        <f t="shared" si="58"/>
        <v/>
      </c>
      <c r="J305" s="22" t="str">
        <f t="shared" si="64"/>
        <v/>
      </c>
      <c r="K305" s="23"/>
      <c r="L305" s="24">
        <f t="shared" si="54"/>
        <v>191</v>
      </c>
      <c r="M305" s="24">
        <f t="shared" si="55"/>
        <v>0</v>
      </c>
      <c r="P305" s="26"/>
      <c r="Q305" s="24"/>
      <c r="R305" s="24"/>
    </row>
    <row r="306" spans="1:18" x14ac:dyDescent="0.3">
      <c r="A306" s="121"/>
      <c r="B306" s="17">
        <f t="shared" si="62"/>
        <v>43077</v>
      </c>
      <c r="C306" s="17">
        <f t="shared" si="63"/>
        <v>43077</v>
      </c>
      <c r="D306" s="44" t="s">
        <v>28</v>
      </c>
      <c r="E306" s="32">
        <v>192</v>
      </c>
      <c r="F306" s="20">
        <v>43077</v>
      </c>
      <c r="G306" s="21">
        <v>43077</v>
      </c>
      <c r="H306" s="21">
        <v>43077</v>
      </c>
      <c r="I306" s="62" t="str">
        <f t="shared" si="58"/>
        <v/>
      </c>
      <c r="J306" s="22" t="str">
        <f t="shared" si="64"/>
        <v/>
      </c>
      <c r="K306" s="23"/>
      <c r="L306" s="24">
        <f t="shared" si="54"/>
        <v>192</v>
      </c>
      <c r="M306" s="24">
        <f t="shared" si="55"/>
        <v>0</v>
      </c>
      <c r="P306" s="26"/>
      <c r="Q306" s="24"/>
      <c r="R306" s="24"/>
    </row>
    <row r="307" spans="1:18" x14ac:dyDescent="0.3">
      <c r="A307" s="121"/>
      <c r="B307" s="17">
        <f t="shared" si="62"/>
        <v>43077</v>
      </c>
      <c r="C307" s="17">
        <f t="shared" si="63"/>
        <v>43077</v>
      </c>
      <c r="D307" s="18" t="s">
        <v>29</v>
      </c>
      <c r="E307" s="32">
        <v>192</v>
      </c>
      <c r="F307" s="20">
        <v>43077</v>
      </c>
      <c r="G307" s="21">
        <v>43077</v>
      </c>
      <c r="H307" s="21">
        <v>43077</v>
      </c>
      <c r="I307" s="62" t="str">
        <f t="shared" si="58"/>
        <v/>
      </c>
      <c r="J307" s="22" t="str">
        <f t="shared" si="64"/>
        <v/>
      </c>
      <c r="K307" s="23"/>
      <c r="L307" s="24">
        <f t="shared" si="54"/>
        <v>192</v>
      </c>
      <c r="M307" s="24">
        <f t="shared" si="55"/>
        <v>0</v>
      </c>
      <c r="P307" s="26"/>
      <c r="Q307" s="24"/>
      <c r="R307" s="24"/>
    </row>
    <row r="308" spans="1:18" x14ac:dyDescent="0.3">
      <c r="A308" s="121"/>
      <c r="B308" s="17">
        <f t="shared" si="62"/>
        <v>43077</v>
      </c>
      <c r="C308" s="17">
        <f t="shared" si="63"/>
        <v>43077</v>
      </c>
      <c r="D308" s="18" t="s">
        <v>30</v>
      </c>
      <c r="E308" s="32">
        <v>192</v>
      </c>
      <c r="F308" s="20">
        <v>43077</v>
      </c>
      <c r="G308" s="21">
        <v>43077</v>
      </c>
      <c r="H308" s="21">
        <v>43077</v>
      </c>
      <c r="I308" s="62" t="str">
        <f t="shared" si="58"/>
        <v/>
      </c>
      <c r="J308" s="22" t="str">
        <f t="shared" si="64"/>
        <v/>
      </c>
      <c r="K308" s="23"/>
      <c r="L308" s="24">
        <f t="shared" si="54"/>
        <v>192</v>
      </c>
      <c r="M308" s="24">
        <f t="shared" si="55"/>
        <v>0</v>
      </c>
      <c r="P308" s="26"/>
      <c r="Q308" s="24"/>
      <c r="R308" s="24"/>
    </row>
    <row r="309" spans="1:18" x14ac:dyDescent="0.3">
      <c r="A309" s="121"/>
      <c r="B309" s="17">
        <f t="shared" si="62"/>
        <v>43080</v>
      </c>
      <c r="C309" s="17">
        <f t="shared" si="63"/>
        <v>43080</v>
      </c>
      <c r="D309" s="18" t="s">
        <v>31</v>
      </c>
      <c r="E309" s="32">
        <f>1+E308</f>
        <v>193</v>
      </c>
      <c r="F309" s="20">
        <f t="shared" ref="F309:G312" si="66">+G309</f>
        <v>43080</v>
      </c>
      <c r="G309" s="21">
        <f t="shared" si="66"/>
        <v>43080</v>
      </c>
      <c r="H309" s="21">
        <v>43080</v>
      </c>
      <c r="I309" s="62" t="str">
        <f t="shared" si="58"/>
        <v/>
      </c>
      <c r="J309" s="22" t="str">
        <f t="shared" si="64"/>
        <v/>
      </c>
      <c r="K309" s="23"/>
      <c r="L309" s="24">
        <f t="shared" ref="L309:L372" si="67">IF(G309=G308,+E308,+E308+1)</f>
        <v>193</v>
      </c>
      <c r="M309" s="24">
        <f t="shared" ref="M309:M372" si="68">+L309-E309</f>
        <v>0</v>
      </c>
      <c r="P309" s="26"/>
      <c r="Q309" s="24"/>
      <c r="R309" s="24"/>
    </row>
    <row r="310" spans="1:18" x14ac:dyDescent="0.3">
      <c r="A310" s="121"/>
      <c r="B310" s="17">
        <f t="shared" si="62"/>
        <v>43081</v>
      </c>
      <c r="C310" s="17">
        <f t="shared" si="63"/>
        <v>43081</v>
      </c>
      <c r="D310" s="18" t="s">
        <v>32</v>
      </c>
      <c r="E310" s="32">
        <f>1+E309</f>
        <v>194</v>
      </c>
      <c r="F310" s="20">
        <f t="shared" si="66"/>
        <v>43081</v>
      </c>
      <c r="G310" s="21">
        <f t="shared" si="66"/>
        <v>43081</v>
      </c>
      <c r="H310" s="21">
        <v>43081</v>
      </c>
      <c r="I310" s="62" t="str">
        <f t="shared" si="58"/>
        <v/>
      </c>
      <c r="J310" s="22" t="str">
        <f t="shared" si="64"/>
        <v/>
      </c>
      <c r="K310" s="23"/>
      <c r="L310" s="24">
        <f t="shared" si="67"/>
        <v>194</v>
      </c>
      <c r="M310" s="24">
        <f t="shared" si="68"/>
        <v>0</v>
      </c>
      <c r="P310" s="26"/>
      <c r="Q310" s="24"/>
      <c r="R310" s="24"/>
    </row>
    <row r="311" spans="1:18" x14ac:dyDescent="0.3">
      <c r="A311" s="121"/>
      <c r="B311" s="17">
        <f t="shared" si="62"/>
        <v>43082</v>
      </c>
      <c r="C311" s="17">
        <f t="shared" si="63"/>
        <v>43082</v>
      </c>
      <c r="D311" s="18" t="s">
        <v>33</v>
      </c>
      <c r="E311" s="32">
        <f>1+E310</f>
        <v>195</v>
      </c>
      <c r="F311" s="20">
        <f t="shared" si="66"/>
        <v>43082</v>
      </c>
      <c r="G311" s="21">
        <f t="shared" si="66"/>
        <v>43082</v>
      </c>
      <c r="H311" s="21">
        <v>43082</v>
      </c>
      <c r="I311" s="62" t="str">
        <f t="shared" si="58"/>
        <v/>
      </c>
      <c r="J311" s="22" t="str">
        <f t="shared" si="64"/>
        <v/>
      </c>
      <c r="K311" s="23"/>
      <c r="L311" s="24">
        <f t="shared" si="67"/>
        <v>195</v>
      </c>
      <c r="M311" s="24">
        <f t="shared" si="68"/>
        <v>0</v>
      </c>
      <c r="P311" s="26"/>
      <c r="Q311" s="24"/>
      <c r="R311" s="24"/>
    </row>
    <row r="312" spans="1:18" x14ac:dyDescent="0.3">
      <c r="A312" s="121"/>
      <c r="B312" s="17">
        <f t="shared" si="62"/>
        <v>43083</v>
      </c>
      <c r="C312" s="17">
        <f t="shared" si="63"/>
        <v>43083</v>
      </c>
      <c r="D312" s="44" t="s">
        <v>34</v>
      </c>
      <c r="E312" s="32">
        <f>1+E311</f>
        <v>196</v>
      </c>
      <c r="F312" s="20">
        <f t="shared" si="66"/>
        <v>43083</v>
      </c>
      <c r="G312" s="21">
        <f t="shared" si="66"/>
        <v>43083</v>
      </c>
      <c r="H312" s="21">
        <v>43083</v>
      </c>
      <c r="I312" s="62" t="str">
        <f t="shared" si="58"/>
        <v/>
      </c>
      <c r="J312" s="22" t="str">
        <f t="shared" si="64"/>
        <v/>
      </c>
      <c r="K312" s="23"/>
      <c r="L312" s="24">
        <f t="shared" si="67"/>
        <v>196</v>
      </c>
      <c r="M312" s="24">
        <f t="shared" si="68"/>
        <v>0</v>
      </c>
      <c r="P312" s="26"/>
      <c r="Q312" s="24"/>
      <c r="R312" s="24"/>
    </row>
    <row r="313" spans="1:18" x14ac:dyDescent="0.3">
      <c r="A313" s="121"/>
      <c r="B313" s="17">
        <f t="shared" si="62"/>
        <v>43084</v>
      </c>
      <c r="C313" s="17">
        <f t="shared" si="63"/>
        <v>43084</v>
      </c>
      <c r="D313" s="44" t="s">
        <v>35</v>
      </c>
      <c r="E313" s="32">
        <v>197</v>
      </c>
      <c r="F313" s="20">
        <v>43084</v>
      </c>
      <c r="G313" s="21">
        <v>43084</v>
      </c>
      <c r="H313" s="21">
        <v>43084</v>
      </c>
      <c r="I313" s="62" t="str">
        <f t="shared" si="58"/>
        <v/>
      </c>
      <c r="J313" s="22" t="str">
        <f t="shared" si="64"/>
        <v/>
      </c>
      <c r="K313" s="23"/>
      <c r="L313" s="24">
        <f t="shared" si="67"/>
        <v>197</v>
      </c>
      <c r="M313" s="24">
        <f t="shared" si="68"/>
        <v>0</v>
      </c>
      <c r="P313" s="26"/>
      <c r="Q313" s="24"/>
      <c r="R313" s="24"/>
    </row>
    <row r="314" spans="1:18" x14ac:dyDescent="0.3">
      <c r="A314" s="121"/>
      <c r="B314" s="17">
        <f t="shared" si="62"/>
        <v>43084</v>
      </c>
      <c r="C314" s="17">
        <f t="shared" si="63"/>
        <v>43084</v>
      </c>
      <c r="D314" s="18" t="s">
        <v>36</v>
      </c>
      <c r="E314" s="32">
        <v>197</v>
      </c>
      <c r="F314" s="20">
        <v>43084</v>
      </c>
      <c r="G314" s="21">
        <v>43084</v>
      </c>
      <c r="H314" s="21">
        <v>43084</v>
      </c>
      <c r="I314" s="62" t="str">
        <f t="shared" si="58"/>
        <v/>
      </c>
      <c r="J314" s="22" t="str">
        <f t="shared" si="64"/>
        <v/>
      </c>
      <c r="K314" s="23"/>
      <c r="L314" s="24">
        <f t="shared" si="67"/>
        <v>197</v>
      </c>
      <c r="M314" s="24">
        <f t="shared" si="68"/>
        <v>0</v>
      </c>
      <c r="P314" s="26"/>
      <c r="Q314" s="24"/>
      <c r="R314" s="24"/>
    </row>
    <row r="315" spans="1:18" x14ac:dyDescent="0.3">
      <c r="A315" s="121"/>
      <c r="B315" s="17">
        <f t="shared" si="62"/>
        <v>43084</v>
      </c>
      <c r="C315" s="17">
        <f t="shared" si="63"/>
        <v>43084</v>
      </c>
      <c r="D315" s="18" t="s">
        <v>37</v>
      </c>
      <c r="E315" s="32">
        <v>197</v>
      </c>
      <c r="F315" s="20">
        <v>43084</v>
      </c>
      <c r="G315" s="21">
        <v>43084</v>
      </c>
      <c r="H315" s="21">
        <v>43084</v>
      </c>
      <c r="I315" s="62" t="str">
        <f t="shared" si="58"/>
        <v/>
      </c>
      <c r="J315" s="22" t="str">
        <f t="shared" si="64"/>
        <v/>
      </c>
      <c r="K315" s="23"/>
      <c r="L315" s="24">
        <f t="shared" si="67"/>
        <v>197</v>
      </c>
      <c r="M315" s="24">
        <f t="shared" si="68"/>
        <v>0</v>
      </c>
      <c r="P315" s="26"/>
      <c r="Q315" s="24"/>
      <c r="R315" s="24"/>
    </row>
    <row r="316" spans="1:18" x14ac:dyDescent="0.3">
      <c r="A316" s="121"/>
      <c r="B316" s="17">
        <f t="shared" si="62"/>
        <v>43087</v>
      </c>
      <c r="C316" s="17">
        <f t="shared" si="63"/>
        <v>43087</v>
      </c>
      <c r="D316" s="18" t="s">
        <v>38</v>
      </c>
      <c r="E316" s="32">
        <f>1+E315</f>
        <v>198</v>
      </c>
      <c r="F316" s="20">
        <f t="shared" ref="F316:G318" si="69">+G316</f>
        <v>43087</v>
      </c>
      <c r="G316" s="21">
        <f t="shared" si="69"/>
        <v>43087</v>
      </c>
      <c r="H316" s="21">
        <v>43087</v>
      </c>
      <c r="I316" s="62" t="str">
        <f t="shared" si="58"/>
        <v/>
      </c>
      <c r="J316" s="22" t="str">
        <f t="shared" si="64"/>
        <v/>
      </c>
      <c r="K316" s="23"/>
      <c r="L316" s="24">
        <f t="shared" si="67"/>
        <v>198</v>
      </c>
      <c r="M316" s="24">
        <f t="shared" si="68"/>
        <v>0</v>
      </c>
      <c r="P316" s="26"/>
      <c r="Q316" s="24"/>
      <c r="R316" s="24"/>
    </row>
    <row r="317" spans="1:18" x14ac:dyDescent="0.3">
      <c r="A317" s="121"/>
      <c r="B317" s="17">
        <f t="shared" si="62"/>
        <v>43088</v>
      </c>
      <c r="C317" s="17">
        <f t="shared" si="63"/>
        <v>43088</v>
      </c>
      <c r="D317" s="18" t="s">
        <v>39</v>
      </c>
      <c r="E317" s="32">
        <f>1+E316</f>
        <v>199</v>
      </c>
      <c r="F317" s="20">
        <f t="shared" si="69"/>
        <v>43088</v>
      </c>
      <c r="G317" s="21">
        <f t="shared" si="69"/>
        <v>43088</v>
      </c>
      <c r="H317" s="21">
        <v>43088</v>
      </c>
      <c r="I317" s="62" t="str">
        <f t="shared" si="58"/>
        <v/>
      </c>
      <c r="J317" s="22" t="str">
        <f t="shared" si="64"/>
        <v/>
      </c>
      <c r="K317" s="23"/>
      <c r="L317" s="24">
        <f t="shared" si="67"/>
        <v>199</v>
      </c>
      <c r="M317" s="24">
        <f t="shared" si="68"/>
        <v>0</v>
      </c>
      <c r="P317" s="26"/>
      <c r="Q317" s="24"/>
      <c r="R317" s="24"/>
    </row>
    <row r="318" spans="1:18" x14ac:dyDescent="0.3">
      <c r="A318" s="121"/>
      <c r="B318" s="17">
        <f t="shared" si="62"/>
        <v>43089</v>
      </c>
      <c r="C318" s="17">
        <f t="shared" si="63"/>
        <v>43089</v>
      </c>
      <c r="D318" s="18" t="s">
        <v>40</v>
      </c>
      <c r="E318" s="32">
        <f>1+E317</f>
        <v>200</v>
      </c>
      <c r="F318" s="20">
        <f t="shared" si="69"/>
        <v>43089</v>
      </c>
      <c r="G318" s="21">
        <f t="shared" si="69"/>
        <v>43089</v>
      </c>
      <c r="H318" s="21">
        <v>43089</v>
      </c>
      <c r="I318" s="62" t="str">
        <f t="shared" si="58"/>
        <v/>
      </c>
      <c r="J318" s="22" t="str">
        <f t="shared" si="64"/>
        <v/>
      </c>
      <c r="K318" s="23"/>
      <c r="L318" s="24">
        <f t="shared" si="67"/>
        <v>200</v>
      </c>
      <c r="M318" s="24">
        <f t="shared" si="68"/>
        <v>0</v>
      </c>
      <c r="P318" s="26"/>
      <c r="Q318" s="24"/>
      <c r="R318" s="24"/>
    </row>
    <row r="319" spans="1:18" x14ac:dyDescent="0.3">
      <c r="A319" s="121"/>
      <c r="B319" s="17">
        <f t="shared" si="62"/>
        <v>43090</v>
      </c>
      <c r="C319" s="17">
        <f t="shared" si="63"/>
        <v>43090</v>
      </c>
      <c r="D319" s="44" t="s">
        <v>178</v>
      </c>
      <c r="E319" s="32">
        <v>201</v>
      </c>
      <c r="F319" s="20">
        <v>43090</v>
      </c>
      <c r="G319" s="21">
        <v>43090</v>
      </c>
      <c r="H319" s="21">
        <v>43090</v>
      </c>
      <c r="I319" s="62" t="str">
        <f t="shared" si="58"/>
        <v/>
      </c>
      <c r="J319" s="22" t="str">
        <f t="shared" si="64"/>
        <v/>
      </c>
      <c r="K319" s="23"/>
      <c r="L319" s="24">
        <f t="shared" si="67"/>
        <v>201</v>
      </c>
      <c r="M319" s="24">
        <f t="shared" si="68"/>
        <v>0</v>
      </c>
      <c r="P319" s="26"/>
      <c r="Q319" s="24"/>
      <c r="R319" s="24"/>
    </row>
    <row r="320" spans="1:18" x14ac:dyDescent="0.3">
      <c r="A320" s="121"/>
      <c r="B320" s="17">
        <f t="shared" si="62"/>
        <v>43090</v>
      </c>
      <c r="C320" s="17">
        <f t="shared" si="63"/>
        <v>43090</v>
      </c>
      <c r="D320" s="44" t="s">
        <v>41</v>
      </c>
      <c r="E320" s="32">
        <v>201</v>
      </c>
      <c r="F320" s="20">
        <v>43090</v>
      </c>
      <c r="G320" s="21">
        <v>43090</v>
      </c>
      <c r="H320" s="21">
        <v>43090</v>
      </c>
      <c r="I320" s="62" t="str">
        <f t="shared" si="58"/>
        <v/>
      </c>
      <c r="J320" s="22" t="str">
        <f t="shared" si="64"/>
        <v/>
      </c>
      <c r="K320" s="23"/>
      <c r="L320" s="24">
        <f t="shared" si="67"/>
        <v>201</v>
      </c>
      <c r="M320" s="24">
        <f t="shared" si="68"/>
        <v>0</v>
      </c>
      <c r="P320" s="26"/>
      <c r="Q320" s="24"/>
      <c r="R320" s="24"/>
    </row>
    <row r="321" spans="1:18" x14ac:dyDescent="0.3">
      <c r="A321" s="121"/>
      <c r="B321" s="17">
        <f t="shared" si="62"/>
        <v>43090</v>
      </c>
      <c r="C321" s="17">
        <f t="shared" si="63"/>
        <v>43090</v>
      </c>
      <c r="D321" s="18" t="s">
        <v>42</v>
      </c>
      <c r="E321" s="32">
        <v>201</v>
      </c>
      <c r="F321" s="20">
        <v>43090</v>
      </c>
      <c r="G321" s="21">
        <v>43090</v>
      </c>
      <c r="H321" s="21">
        <v>43090</v>
      </c>
      <c r="I321" s="62" t="str">
        <f t="shared" ref="I321:I347" si="70">IF(G321=G320,IF(E321=E320,"","Error"),IF((E321-E320)&gt;1,"Error",""))</f>
        <v/>
      </c>
      <c r="J321" s="22" t="str">
        <f t="shared" si="64"/>
        <v/>
      </c>
      <c r="K321" s="23"/>
      <c r="L321" s="24">
        <f t="shared" si="67"/>
        <v>201</v>
      </c>
      <c r="M321" s="24">
        <f t="shared" si="68"/>
        <v>0</v>
      </c>
      <c r="P321" s="26"/>
      <c r="Q321" s="24"/>
      <c r="R321" s="24"/>
    </row>
    <row r="322" spans="1:18" x14ac:dyDescent="0.3">
      <c r="A322" s="121"/>
      <c r="B322" s="17">
        <f t="shared" si="62"/>
        <v>43090</v>
      </c>
      <c r="C322" s="17">
        <f t="shared" si="63"/>
        <v>43090</v>
      </c>
      <c r="D322" s="18" t="s">
        <v>43</v>
      </c>
      <c r="E322" s="32">
        <v>201</v>
      </c>
      <c r="F322" s="20">
        <v>43090</v>
      </c>
      <c r="G322" s="21">
        <v>43090</v>
      </c>
      <c r="H322" s="21">
        <v>43090</v>
      </c>
      <c r="I322" s="62" t="str">
        <f t="shared" si="70"/>
        <v/>
      </c>
      <c r="J322" s="22" t="str">
        <f t="shared" si="64"/>
        <v/>
      </c>
      <c r="K322" s="23"/>
      <c r="L322" s="24">
        <f t="shared" si="67"/>
        <v>201</v>
      </c>
      <c r="M322" s="24">
        <f t="shared" si="68"/>
        <v>0</v>
      </c>
      <c r="P322" s="26"/>
      <c r="Q322" s="24"/>
      <c r="R322" s="24"/>
    </row>
    <row r="323" spans="1:18" x14ac:dyDescent="0.3">
      <c r="A323" s="121"/>
      <c r="B323" s="17">
        <f t="shared" si="62"/>
        <v>43090</v>
      </c>
      <c r="C323" s="17">
        <f t="shared" si="63"/>
        <v>43090</v>
      </c>
      <c r="D323" s="18" t="s">
        <v>44</v>
      </c>
      <c r="E323" s="32">
        <v>201</v>
      </c>
      <c r="F323" s="20">
        <v>43090</v>
      </c>
      <c r="G323" s="21">
        <v>43090</v>
      </c>
      <c r="H323" s="21">
        <v>43090</v>
      </c>
      <c r="I323" s="62" t="str">
        <f t="shared" si="70"/>
        <v/>
      </c>
      <c r="J323" s="22" t="str">
        <f t="shared" si="64"/>
        <v/>
      </c>
      <c r="K323" s="23"/>
      <c r="L323" s="24">
        <f t="shared" si="67"/>
        <v>201</v>
      </c>
      <c r="M323" s="24">
        <f t="shared" si="68"/>
        <v>0</v>
      </c>
      <c r="P323" s="26"/>
      <c r="Q323" s="24"/>
      <c r="R323" s="24"/>
    </row>
    <row r="324" spans="1:18" x14ac:dyDescent="0.3">
      <c r="A324" s="121"/>
      <c r="B324" s="17">
        <f t="shared" si="62"/>
        <v>43090</v>
      </c>
      <c r="C324" s="17">
        <f t="shared" si="63"/>
        <v>43090</v>
      </c>
      <c r="D324" s="18" t="s">
        <v>45</v>
      </c>
      <c r="E324" s="32">
        <v>201</v>
      </c>
      <c r="F324" s="20">
        <v>43090</v>
      </c>
      <c r="G324" s="21">
        <v>43090</v>
      </c>
      <c r="H324" s="21">
        <v>43090</v>
      </c>
      <c r="I324" s="62" t="str">
        <f t="shared" si="70"/>
        <v/>
      </c>
      <c r="J324" s="22" t="str">
        <f t="shared" si="64"/>
        <v/>
      </c>
      <c r="K324" s="23"/>
      <c r="L324" s="24">
        <f t="shared" si="67"/>
        <v>201</v>
      </c>
      <c r="M324" s="24">
        <f t="shared" si="68"/>
        <v>0</v>
      </c>
      <c r="P324" s="26"/>
      <c r="Q324" s="24"/>
      <c r="R324" s="24"/>
    </row>
    <row r="325" spans="1:18" x14ac:dyDescent="0.3">
      <c r="A325" s="121"/>
      <c r="B325" s="17">
        <f t="shared" si="62"/>
        <v>43096</v>
      </c>
      <c r="C325" s="17">
        <f t="shared" si="63"/>
        <v>43096</v>
      </c>
      <c r="D325" s="18" t="s">
        <v>46</v>
      </c>
      <c r="E325" s="32">
        <f>1+E324</f>
        <v>202</v>
      </c>
      <c r="F325" s="20">
        <f>+G325</f>
        <v>43096</v>
      </c>
      <c r="G325" s="21">
        <f>+H325</f>
        <v>43096</v>
      </c>
      <c r="H325" s="21">
        <v>43096</v>
      </c>
      <c r="I325" s="62" t="str">
        <f t="shared" si="70"/>
        <v/>
      </c>
      <c r="J325" s="22" t="str">
        <f t="shared" si="64"/>
        <v/>
      </c>
      <c r="K325" s="23"/>
      <c r="L325" s="24">
        <f t="shared" si="67"/>
        <v>202</v>
      </c>
      <c r="M325" s="24">
        <f t="shared" si="68"/>
        <v>0</v>
      </c>
      <c r="P325" s="26"/>
      <c r="Q325" s="24"/>
      <c r="R325" s="24"/>
    </row>
    <row r="326" spans="1:18" x14ac:dyDescent="0.3">
      <c r="A326" s="121"/>
      <c r="B326" s="17">
        <v>43097</v>
      </c>
      <c r="C326" s="17">
        <v>43097</v>
      </c>
      <c r="D326" s="44" t="s">
        <v>47</v>
      </c>
      <c r="E326" s="32">
        <v>203</v>
      </c>
      <c r="F326" s="20">
        <v>43097</v>
      </c>
      <c r="G326" s="21">
        <v>43097</v>
      </c>
      <c r="H326" s="21">
        <v>43097</v>
      </c>
      <c r="I326" s="62" t="str">
        <f t="shared" si="70"/>
        <v/>
      </c>
      <c r="J326" s="22" t="s">
        <v>174</v>
      </c>
      <c r="K326" s="23"/>
      <c r="L326" s="24">
        <f t="shared" si="67"/>
        <v>203</v>
      </c>
      <c r="M326" s="24">
        <f t="shared" si="68"/>
        <v>0</v>
      </c>
      <c r="P326" s="26"/>
      <c r="Q326" s="24"/>
      <c r="R326" s="24"/>
    </row>
    <row r="327" spans="1:18" x14ac:dyDescent="0.3">
      <c r="A327" s="121"/>
      <c r="B327" s="17">
        <v>43097</v>
      </c>
      <c r="C327" s="17">
        <v>43097</v>
      </c>
      <c r="D327" s="18" t="s">
        <v>16</v>
      </c>
      <c r="E327" s="32">
        <v>203</v>
      </c>
      <c r="F327" s="20">
        <v>43097</v>
      </c>
      <c r="G327" s="21">
        <v>43097</v>
      </c>
      <c r="H327" s="21">
        <v>43097</v>
      </c>
      <c r="I327" s="62" t="str">
        <f t="shared" si="70"/>
        <v/>
      </c>
      <c r="J327" s="22" t="s">
        <v>174</v>
      </c>
      <c r="K327" s="23"/>
      <c r="L327" s="24">
        <f t="shared" si="67"/>
        <v>203</v>
      </c>
      <c r="M327" s="24">
        <f t="shared" si="68"/>
        <v>0</v>
      </c>
      <c r="P327" s="26"/>
      <c r="Q327" s="24"/>
      <c r="R327" s="24"/>
    </row>
    <row r="328" spans="1:18" x14ac:dyDescent="0.3">
      <c r="A328" s="121"/>
      <c r="B328" s="17">
        <v>43097</v>
      </c>
      <c r="C328" s="17">
        <v>43097</v>
      </c>
      <c r="D328" s="44" t="s">
        <v>103</v>
      </c>
      <c r="E328" s="32">
        <v>203</v>
      </c>
      <c r="F328" s="20">
        <v>43097</v>
      </c>
      <c r="G328" s="21">
        <v>43097</v>
      </c>
      <c r="H328" s="21">
        <v>43097</v>
      </c>
      <c r="I328" s="62" t="str">
        <f t="shared" si="70"/>
        <v/>
      </c>
      <c r="J328" s="22" t="s">
        <v>174</v>
      </c>
      <c r="K328" s="23"/>
      <c r="L328" s="24">
        <f t="shared" si="67"/>
        <v>203</v>
      </c>
      <c r="M328" s="24">
        <f t="shared" si="68"/>
        <v>0</v>
      </c>
      <c r="P328" s="26"/>
      <c r="Q328" s="24"/>
      <c r="R328" s="24"/>
    </row>
    <row r="329" spans="1:18" x14ac:dyDescent="0.3">
      <c r="A329" s="121"/>
      <c r="B329" s="17">
        <f t="shared" si="62"/>
        <v>43098</v>
      </c>
      <c r="C329" s="17">
        <f t="shared" si="63"/>
        <v>43098</v>
      </c>
      <c r="D329" s="44" t="s">
        <v>48</v>
      </c>
      <c r="E329" s="32">
        <v>204</v>
      </c>
      <c r="F329" s="20">
        <v>43098</v>
      </c>
      <c r="G329" s="21">
        <v>43098</v>
      </c>
      <c r="H329" s="21">
        <v>43098</v>
      </c>
      <c r="I329" s="62" t="str">
        <f t="shared" si="70"/>
        <v/>
      </c>
      <c r="J329" s="22" t="str">
        <f t="shared" si="64"/>
        <v/>
      </c>
      <c r="K329" s="23"/>
      <c r="L329" s="24">
        <f t="shared" si="67"/>
        <v>204</v>
      </c>
      <c r="M329" s="24">
        <f t="shared" si="68"/>
        <v>0</v>
      </c>
      <c r="P329" s="26"/>
      <c r="Q329" s="24"/>
      <c r="R329" s="24"/>
    </row>
    <row r="330" spans="1:18" x14ac:dyDescent="0.3">
      <c r="A330" s="121"/>
      <c r="B330" s="17">
        <v>43098</v>
      </c>
      <c r="C330" s="17">
        <v>43098</v>
      </c>
      <c r="D330" s="44" t="s">
        <v>15</v>
      </c>
      <c r="E330" s="32">
        <v>204</v>
      </c>
      <c r="F330" s="20">
        <v>43098</v>
      </c>
      <c r="G330" s="21">
        <v>43098</v>
      </c>
      <c r="H330" s="21">
        <v>43098</v>
      </c>
      <c r="I330" s="62" t="str">
        <f t="shared" si="70"/>
        <v/>
      </c>
      <c r="J330" s="22" t="s">
        <v>174</v>
      </c>
      <c r="K330" s="23"/>
      <c r="L330" s="24">
        <f t="shared" si="67"/>
        <v>204</v>
      </c>
      <c r="M330" s="24">
        <f t="shared" si="68"/>
        <v>0</v>
      </c>
      <c r="P330" s="26"/>
      <c r="Q330" s="24"/>
      <c r="R330" s="24"/>
    </row>
    <row r="331" spans="1:18" x14ac:dyDescent="0.3">
      <c r="A331" s="121"/>
      <c r="B331" s="17">
        <v>43098</v>
      </c>
      <c r="C331" s="17">
        <v>43098</v>
      </c>
      <c r="D331" s="44" t="s">
        <v>14</v>
      </c>
      <c r="E331" s="32">
        <v>204</v>
      </c>
      <c r="F331" s="20">
        <v>43098</v>
      </c>
      <c r="G331" s="21">
        <v>43098</v>
      </c>
      <c r="H331" s="21">
        <v>43098</v>
      </c>
      <c r="I331" s="62" t="str">
        <f t="shared" si="70"/>
        <v/>
      </c>
      <c r="J331" s="22" t="s">
        <v>174</v>
      </c>
      <c r="K331" s="23"/>
      <c r="L331" s="24">
        <f t="shared" si="67"/>
        <v>204</v>
      </c>
      <c r="M331" s="24">
        <f t="shared" si="68"/>
        <v>0</v>
      </c>
      <c r="P331" s="26"/>
      <c r="Q331" s="24"/>
      <c r="R331" s="24"/>
    </row>
    <row r="332" spans="1:18" x14ac:dyDescent="0.3">
      <c r="A332" s="121"/>
      <c r="B332" s="17">
        <v>43098</v>
      </c>
      <c r="C332" s="17">
        <v>43098</v>
      </c>
      <c r="D332" s="44" t="s">
        <v>49</v>
      </c>
      <c r="E332" s="32">
        <v>204</v>
      </c>
      <c r="F332" s="20">
        <v>43098</v>
      </c>
      <c r="G332" s="21">
        <v>43098</v>
      </c>
      <c r="H332" s="21">
        <v>43098</v>
      </c>
      <c r="I332" s="62" t="str">
        <f t="shared" si="70"/>
        <v/>
      </c>
      <c r="J332" s="22" t="s">
        <v>174</v>
      </c>
      <c r="K332" s="23"/>
      <c r="L332" s="24">
        <f t="shared" si="67"/>
        <v>204</v>
      </c>
      <c r="M332" s="24">
        <f t="shared" si="68"/>
        <v>0</v>
      </c>
      <c r="P332" s="26"/>
      <c r="Q332" s="24"/>
      <c r="R332" s="24"/>
    </row>
    <row r="333" spans="1:18" ht="15.75" thickBot="1" x14ac:dyDescent="0.35">
      <c r="A333" s="121"/>
      <c r="B333" s="17">
        <v>43098</v>
      </c>
      <c r="C333" s="17">
        <v>43098</v>
      </c>
      <c r="D333" s="18" t="s">
        <v>50</v>
      </c>
      <c r="E333" s="32">
        <v>204</v>
      </c>
      <c r="F333" s="20">
        <v>43098</v>
      </c>
      <c r="G333" s="21">
        <v>43098</v>
      </c>
      <c r="H333" s="21">
        <v>43098</v>
      </c>
      <c r="I333" s="62" t="str">
        <f t="shared" si="70"/>
        <v/>
      </c>
      <c r="J333" s="22" t="s">
        <v>174</v>
      </c>
      <c r="K333" s="23"/>
      <c r="L333" s="24">
        <f t="shared" si="67"/>
        <v>204</v>
      </c>
      <c r="M333" s="24">
        <f t="shared" si="68"/>
        <v>0</v>
      </c>
      <c r="P333" s="26"/>
      <c r="Q333" s="24"/>
      <c r="R333" s="24"/>
    </row>
    <row r="334" spans="1:18" ht="15" customHeight="1" x14ac:dyDescent="0.3">
      <c r="A334" s="120" t="s">
        <v>165</v>
      </c>
      <c r="B334" s="17">
        <v>43098</v>
      </c>
      <c r="C334" s="17">
        <v>43098</v>
      </c>
      <c r="D334" s="18" t="s">
        <v>20</v>
      </c>
      <c r="E334" s="32">
        <v>204</v>
      </c>
      <c r="F334" s="20">
        <v>43098</v>
      </c>
      <c r="G334" s="21">
        <v>43098</v>
      </c>
      <c r="H334" s="21">
        <v>43098</v>
      </c>
      <c r="I334" s="62" t="str">
        <f t="shared" si="70"/>
        <v/>
      </c>
      <c r="J334" s="22" t="s">
        <v>174</v>
      </c>
      <c r="K334" s="23"/>
      <c r="L334" s="24">
        <f t="shared" si="67"/>
        <v>204</v>
      </c>
      <c r="M334" s="24">
        <f t="shared" si="68"/>
        <v>0</v>
      </c>
      <c r="P334" s="26"/>
      <c r="Q334" s="24"/>
      <c r="R334" s="24"/>
    </row>
    <row r="335" spans="1:18" x14ac:dyDescent="0.3">
      <c r="A335" s="121"/>
      <c r="B335" s="17">
        <f t="shared" ref="B335:B357" si="71">+C335</f>
        <v>43102</v>
      </c>
      <c r="C335" s="17">
        <f t="shared" si="63"/>
        <v>43102</v>
      </c>
      <c r="D335" s="18" t="s">
        <v>22</v>
      </c>
      <c r="E335" s="32">
        <f>1+E334</f>
        <v>205</v>
      </c>
      <c r="F335" s="20">
        <f t="shared" ref="F335:G337" si="72">+G335</f>
        <v>43102</v>
      </c>
      <c r="G335" s="21">
        <f t="shared" si="72"/>
        <v>43102</v>
      </c>
      <c r="H335" s="21">
        <v>43102</v>
      </c>
      <c r="I335" s="62" t="str">
        <f t="shared" si="70"/>
        <v/>
      </c>
      <c r="J335" s="22" t="str">
        <f t="shared" si="64"/>
        <v/>
      </c>
      <c r="K335" s="23"/>
      <c r="L335" s="24">
        <f t="shared" si="67"/>
        <v>205</v>
      </c>
      <c r="M335" s="24">
        <f t="shared" si="68"/>
        <v>0</v>
      </c>
      <c r="P335" s="26"/>
      <c r="Q335" s="24"/>
      <c r="R335" s="24"/>
    </row>
    <row r="336" spans="1:18" ht="15" customHeight="1" x14ac:dyDescent="0.3">
      <c r="A336" s="121"/>
      <c r="B336" s="17">
        <f t="shared" si="71"/>
        <v>43103</v>
      </c>
      <c r="C336" s="17">
        <f t="shared" si="63"/>
        <v>43103</v>
      </c>
      <c r="D336" s="18" t="s">
        <v>23</v>
      </c>
      <c r="E336" s="32">
        <f>1+E335</f>
        <v>206</v>
      </c>
      <c r="F336" s="20">
        <f t="shared" si="72"/>
        <v>43103</v>
      </c>
      <c r="G336" s="21">
        <f t="shared" si="72"/>
        <v>43103</v>
      </c>
      <c r="H336" s="21">
        <v>43103</v>
      </c>
      <c r="I336" s="62" t="str">
        <f t="shared" si="70"/>
        <v/>
      </c>
      <c r="J336" s="22" t="str">
        <f t="shared" si="64"/>
        <v/>
      </c>
      <c r="K336" s="23"/>
      <c r="L336" s="24">
        <f t="shared" si="67"/>
        <v>206</v>
      </c>
      <c r="M336" s="24">
        <f t="shared" si="68"/>
        <v>0</v>
      </c>
      <c r="P336" s="26"/>
      <c r="Q336" s="24"/>
      <c r="R336" s="24"/>
    </row>
    <row r="337" spans="1:18" x14ac:dyDescent="0.3">
      <c r="A337" s="121"/>
      <c r="B337" s="17">
        <f t="shared" si="71"/>
        <v>43104</v>
      </c>
      <c r="C337" s="17">
        <f t="shared" si="63"/>
        <v>43104</v>
      </c>
      <c r="D337" s="18" t="s">
        <v>24</v>
      </c>
      <c r="E337" s="32">
        <f>1+E336</f>
        <v>207</v>
      </c>
      <c r="F337" s="20">
        <f t="shared" si="72"/>
        <v>43104</v>
      </c>
      <c r="G337" s="21">
        <f t="shared" si="72"/>
        <v>43104</v>
      </c>
      <c r="H337" s="21">
        <v>43104</v>
      </c>
      <c r="I337" s="62" t="str">
        <f t="shared" si="70"/>
        <v/>
      </c>
      <c r="J337" s="22" t="str">
        <f t="shared" si="64"/>
        <v/>
      </c>
      <c r="K337" s="23"/>
      <c r="L337" s="24">
        <f t="shared" si="67"/>
        <v>207</v>
      </c>
      <c r="M337" s="24">
        <f t="shared" si="68"/>
        <v>0</v>
      </c>
      <c r="P337" s="26"/>
      <c r="Q337" s="24"/>
      <c r="R337" s="24"/>
    </row>
    <row r="338" spans="1:18" x14ac:dyDescent="0.3">
      <c r="A338" s="121"/>
      <c r="B338" s="17">
        <f t="shared" si="71"/>
        <v>43105</v>
      </c>
      <c r="C338" s="17">
        <f t="shared" si="63"/>
        <v>43105</v>
      </c>
      <c r="D338" s="18" t="s">
        <v>25</v>
      </c>
      <c r="E338" s="32">
        <v>208</v>
      </c>
      <c r="F338" s="20">
        <v>43105</v>
      </c>
      <c r="G338" s="21">
        <v>43105</v>
      </c>
      <c r="H338" s="21">
        <v>43105</v>
      </c>
      <c r="I338" s="62" t="str">
        <f t="shared" si="70"/>
        <v/>
      </c>
      <c r="J338" s="22" t="str">
        <f t="shared" si="64"/>
        <v/>
      </c>
      <c r="K338" s="23"/>
      <c r="L338" s="24">
        <f t="shared" si="67"/>
        <v>208</v>
      </c>
      <c r="M338" s="24">
        <f t="shared" si="68"/>
        <v>0</v>
      </c>
      <c r="P338" s="26"/>
      <c r="Q338" s="24"/>
      <c r="R338" s="24"/>
    </row>
    <row r="339" spans="1:18" x14ac:dyDescent="0.3">
      <c r="A339" s="121"/>
      <c r="B339" s="17">
        <f t="shared" si="71"/>
        <v>43105</v>
      </c>
      <c r="C339" s="17">
        <f t="shared" si="63"/>
        <v>43105</v>
      </c>
      <c r="D339" s="18" t="s">
        <v>26</v>
      </c>
      <c r="E339" s="32">
        <v>208</v>
      </c>
      <c r="F339" s="20">
        <v>43105</v>
      </c>
      <c r="G339" s="21">
        <v>43105</v>
      </c>
      <c r="H339" s="21">
        <v>43105</v>
      </c>
      <c r="I339" s="62" t="str">
        <f t="shared" si="70"/>
        <v/>
      </c>
      <c r="J339" s="22" t="str">
        <f t="shared" si="64"/>
        <v/>
      </c>
      <c r="K339" s="23"/>
      <c r="L339" s="24">
        <f t="shared" si="67"/>
        <v>208</v>
      </c>
      <c r="M339" s="24">
        <f t="shared" si="68"/>
        <v>0</v>
      </c>
      <c r="P339" s="26"/>
      <c r="Q339" s="24"/>
      <c r="R339" s="24"/>
    </row>
    <row r="340" spans="1:18" x14ac:dyDescent="0.3">
      <c r="A340" s="121"/>
      <c r="B340" s="17">
        <f t="shared" si="71"/>
        <v>43105</v>
      </c>
      <c r="C340" s="17">
        <f t="shared" si="63"/>
        <v>43105</v>
      </c>
      <c r="D340" s="18" t="s">
        <v>27</v>
      </c>
      <c r="E340" s="32">
        <v>208</v>
      </c>
      <c r="F340" s="20">
        <v>43105</v>
      </c>
      <c r="G340" s="21">
        <v>43105</v>
      </c>
      <c r="H340" s="21">
        <v>43105</v>
      </c>
      <c r="I340" s="62" t="str">
        <f t="shared" si="70"/>
        <v/>
      </c>
      <c r="J340" s="22" t="str">
        <f t="shared" si="64"/>
        <v/>
      </c>
      <c r="K340" s="23"/>
      <c r="L340" s="24">
        <f t="shared" si="67"/>
        <v>208</v>
      </c>
      <c r="M340" s="24">
        <f t="shared" si="68"/>
        <v>0</v>
      </c>
      <c r="P340" s="26"/>
      <c r="Q340" s="24"/>
      <c r="R340" s="24"/>
    </row>
    <row r="341" spans="1:18" x14ac:dyDescent="0.3">
      <c r="A341" s="121"/>
      <c r="B341" s="17">
        <f t="shared" si="71"/>
        <v>43108</v>
      </c>
      <c r="C341" s="17">
        <f t="shared" si="63"/>
        <v>43108</v>
      </c>
      <c r="D341" s="44" t="s">
        <v>28</v>
      </c>
      <c r="E341" s="32">
        <f>1+E340</f>
        <v>209</v>
      </c>
      <c r="F341" s="20">
        <f t="shared" ref="F341:G344" si="73">+G341</f>
        <v>43108</v>
      </c>
      <c r="G341" s="21">
        <f t="shared" si="73"/>
        <v>43108</v>
      </c>
      <c r="H341" s="21">
        <v>43108</v>
      </c>
      <c r="I341" s="62" t="str">
        <f t="shared" si="70"/>
        <v/>
      </c>
      <c r="J341" s="22" t="str">
        <f t="shared" si="64"/>
        <v/>
      </c>
      <c r="K341" s="23"/>
      <c r="L341" s="24">
        <f t="shared" si="67"/>
        <v>209</v>
      </c>
      <c r="M341" s="24">
        <f t="shared" si="68"/>
        <v>0</v>
      </c>
      <c r="P341" s="26"/>
      <c r="Q341" s="24"/>
      <c r="R341" s="24"/>
    </row>
    <row r="342" spans="1:18" x14ac:dyDescent="0.3">
      <c r="A342" s="121"/>
      <c r="B342" s="17">
        <f t="shared" si="71"/>
        <v>43109</v>
      </c>
      <c r="C342" s="17">
        <f t="shared" si="63"/>
        <v>43109</v>
      </c>
      <c r="D342" s="44" t="s">
        <v>29</v>
      </c>
      <c r="E342" s="32">
        <f>1+E341</f>
        <v>210</v>
      </c>
      <c r="F342" s="20">
        <f t="shared" si="73"/>
        <v>43109</v>
      </c>
      <c r="G342" s="21">
        <f t="shared" si="73"/>
        <v>43109</v>
      </c>
      <c r="H342" s="21">
        <v>43109</v>
      </c>
      <c r="I342" s="62" t="str">
        <f t="shared" si="70"/>
        <v/>
      </c>
      <c r="J342" s="22" t="str">
        <f t="shared" si="64"/>
        <v/>
      </c>
      <c r="K342" s="23"/>
      <c r="L342" s="24">
        <f t="shared" si="67"/>
        <v>210</v>
      </c>
      <c r="M342" s="24">
        <f t="shared" si="68"/>
        <v>0</v>
      </c>
      <c r="P342" s="26"/>
      <c r="Q342" s="24"/>
      <c r="R342" s="24"/>
    </row>
    <row r="343" spans="1:18" x14ac:dyDescent="0.3">
      <c r="A343" s="121"/>
      <c r="B343" s="17">
        <f t="shared" si="71"/>
        <v>43110</v>
      </c>
      <c r="C343" s="17">
        <f t="shared" si="63"/>
        <v>43110</v>
      </c>
      <c r="D343" s="18" t="s">
        <v>30</v>
      </c>
      <c r="E343" s="32">
        <f>1+E342</f>
        <v>211</v>
      </c>
      <c r="F343" s="20">
        <f t="shared" si="73"/>
        <v>43110</v>
      </c>
      <c r="G343" s="21">
        <f t="shared" si="73"/>
        <v>43110</v>
      </c>
      <c r="H343" s="21">
        <v>43110</v>
      </c>
      <c r="I343" s="62" t="str">
        <f t="shared" si="70"/>
        <v/>
      </c>
      <c r="J343" s="22" t="str">
        <f t="shared" si="64"/>
        <v/>
      </c>
      <c r="K343" s="23"/>
      <c r="L343" s="24">
        <f t="shared" si="67"/>
        <v>211</v>
      </c>
      <c r="M343" s="24">
        <f t="shared" si="68"/>
        <v>0</v>
      </c>
      <c r="P343" s="26"/>
      <c r="Q343" s="24"/>
      <c r="R343" s="24"/>
    </row>
    <row r="344" spans="1:18" x14ac:dyDescent="0.3">
      <c r="A344" s="121"/>
      <c r="B344" s="17">
        <f t="shared" si="71"/>
        <v>43111</v>
      </c>
      <c r="C344" s="17">
        <f t="shared" si="63"/>
        <v>43111</v>
      </c>
      <c r="D344" s="18" t="s">
        <v>31</v>
      </c>
      <c r="E344" s="32">
        <f>1+E343</f>
        <v>212</v>
      </c>
      <c r="F344" s="20">
        <f t="shared" si="73"/>
        <v>43111</v>
      </c>
      <c r="G344" s="21">
        <f t="shared" si="73"/>
        <v>43111</v>
      </c>
      <c r="H344" s="21">
        <v>43111</v>
      </c>
      <c r="I344" s="62" t="str">
        <f t="shared" si="70"/>
        <v/>
      </c>
      <c r="J344" s="22" t="str">
        <f t="shared" si="64"/>
        <v/>
      </c>
      <c r="K344" s="23"/>
      <c r="L344" s="24">
        <f t="shared" si="67"/>
        <v>212</v>
      </c>
      <c r="M344" s="24">
        <f t="shared" si="68"/>
        <v>0</v>
      </c>
      <c r="P344" s="26"/>
      <c r="Q344" s="24"/>
      <c r="R344" s="24"/>
    </row>
    <row r="345" spans="1:18" x14ac:dyDescent="0.3">
      <c r="A345" s="121"/>
      <c r="B345" s="17">
        <f t="shared" si="71"/>
        <v>43112</v>
      </c>
      <c r="C345" s="17">
        <f t="shared" si="63"/>
        <v>43112</v>
      </c>
      <c r="D345" s="18" t="s">
        <v>32</v>
      </c>
      <c r="E345" s="32">
        <v>213</v>
      </c>
      <c r="F345" s="20">
        <v>43112</v>
      </c>
      <c r="G345" s="21">
        <v>43112</v>
      </c>
      <c r="H345" s="21">
        <v>43112</v>
      </c>
      <c r="I345" s="62" t="str">
        <f t="shared" si="70"/>
        <v/>
      </c>
      <c r="J345" s="22" t="str">
        <f t="shared" si="64"/>
        <v/>
      </c>
      <c r="K345" s="23"/>
      <c r="L345" s="24">
        <f t="shared" si="67"/>
        <v>213</v>
      </c>
      <c r="M345" s="24">
        <f t="shared" si="68"/>
        <v>0</v>
      </c>
      <c r="P345" s="26"/>
      <c r="Q345" s="24"/>
      <c r="R345" s="24"/>
    </row>
    <row r="346" spans="1:18" x14ac:dyDescent="0.3">
      <c r="A346" s="121"/>
      <c r="B346" s="17">
        <f t="shared" si="71"/>
        <v>43112</v>
      </c>
      <c r="C346" s="17">
        <f t="shared" si="63"/>
        <v>43112</v>
      </c>
      <c r="D346" s="18" t="s">
        <v>33</v>
      </c>
      <c r="E346" s="32">
        <v>213</v>
      </c>
      <c r="F346" s="20">
        <v>43112</v>
      </c>
      <c r="G346" s="21">
        <v>43112</v>
      </c>
      <c r="H346" s="21">
        <v>43112</v>
      </c>
      <c r="I346" s="62" t="str">
        <f t="shared" si="70"/>
        <v/>
      </c>
      <c r="J346" s="22" t="str">
        <f t="shared" si="64"/>
        <v/>
      </c>
      <c r="K346" s="23"/>
      <c r="L346" s="24">
        <f t="shared" si="67"/>
        <v>213</v>
      </c>
      <c r="M346" s="24">
        <f t="shared" si="68"/>
        <v>0</v>
      </c>
      <c r="P346" s="26"/>
      <c r="Q346" s="24"/>
      <c r="R346" s="24"/>
    </row>
    <row r="347" spans="1:18" x14ac:dyDescent="0.3">
      <c r="A347" s="121"/>
      <c r="B347" s="17">
        <f t="shared" si="71"/>
        <v>43112</v>
      </c>
      <c r="C347" s="17">
        <f t="shared" si="63"/>
        <v>43112</v>
      </c>
      <c r="D347" s="18" t="s">
        <v>34</v>
      </c>
      <c r="E347" s="32">
        <v>213</v>
      </c>
      <c r="F347" s="20">
        <v>43112</v>
      </c>
      <c r="G347" s="21">
        <v>43112</v>
      </c>
      <c r="H347" s="21">
        <v>43112</v>
      </c>
      <c r="I347" s="62" t="str">
        <f t="shared" si="70"/>
        <v/>
      </c>
      <c r="J347" s="22" t="str">
        <f t="shared" si="64"/>
        <v/>
      </c>
      <c r="K347" s="23"/>
      <c r="L347" s="24">
        <f t="shared" si="67"/>
        <v>213</v>
      </c>
      <c r="M347" s="24">
        <f t="shared" si="68"/>
        <v>0</v>
      </c>
      <c r="P347" s="26"/>
      <c r="Q347" s="24"/>
      <c r="R347" s="24"/>
    </row>
    <row r="348" spans="1:18" x14ac:dyDescent="0.3">
      <c r="A348" s="121"/>
      <c r="B348" s="17">
        <f t="shared" si="71"/>
        <v>43115</v>
      </c>
      <c r="C348" s="17">
        <f t="shared" si="63"/>
        <v>43115</v>
      </c>
      <c r="D348" s="44" t="s">
        <v>35</v>
      </c>
      <c r="E348" s="32">
        <f>1+E347</f>
        <v>214</v>
      </c>
      <c r="F348" s="20">
        <f t="shared" ref="F348:G351" si="74">+G348</f>
        <v>43115</v>
      </c>
      <c r="G348" s="21">
        <f t="shared" si="74"/>
        <v>43115</v>
      </c>
      <c r="H348" s="21">
        <v>43115</v>
      </c>
      <c r="I348" s="62" t="str">
        <f t="shared" ref="I348:I363" si="75">IF(G348=G347,IF(E348=E347,"","Error"),IF((E348-E347)&gt;1,"Error",""))</f>
        <v/>
      </c>
      <c r="J348" s="22" t="str">
        <f t="shared" si="64"/>
        <v/>
      </c>
      <c r="K348" s="23"/>
      <c r="L348" s="24">
        <f t="shared" si="67"/>
        <v>214</v>
      </c>
      <c r="M348" s="24">
        <f t="shared" si="68"/>
        <v>0</v>
      </c>
      <c r="P348" s="26"/>
      <c r="Q348" s="24"/>
      <c r="R348" s="24"/>
    </row>
    <row r="349" spans="1:18" x14ac:dyDescent="0.3">
      <c r="A349" s="121"/>
      <c r="B349" s="17">
        <f t="shared" si="71"/>
        <v>43116</v>
      </c>
      <c r="C349" s="17">
        <f t="shared" si="63"/>
        <v>43116</v>
      </c>
      <c r="D349" s="44" t="s">
        <v>36</v>
      </c>
      <c r="E349" s="32">
        <f>1+E348</f>
        <v>215</v>
      </c>
      <c r="F349" s="20">
        <f t="shared" si="74"/>
        <v>43116</v>
      </c>
      <c r="G349" s="21">
        <f t="shared" si="74"/>
        <v>43116</v>
      </c>
      <c r="H349" s="21">
        <v>43116</v>
      </c>
      <c r="I349" s="62" t="str">
        <f t="shared" si="75"/>
        <v/>
      </c>
      <c r="J349" s="22" t="str">
        <f t="shared" si="64"/>
        <v/>
      </c>
      <c r="K349" s="23"/>
      <c r="L349" s="24">
        <f t="shared" si="67"/>
        <v>215</v>
      </c>
      <c r="M349" s="24">
        <f t="shared" si="68"/>
        <v>0</v>
      </c>
      <c r="P349" s="26"/>
      <c r="Q349" s="24"/>
      <c r="R349" s="24"/>
    </row>
    <row r="350" spans="1:18" x14ac:dyDescent="0.3">
      <c r="A350" s="121"/>
      <c r="B350" s="17">
        <f t="shared" si="71"/>
        <v>43117</v>
      </c>
      <c r="C350" s="17">
        <f t="shared" si="63"/>
        <v>43117</v>
      </c>
      <c r="D350" s="18" t="s">
        <v>37</v>
      </c>
      <c r="E350" s="32">
        <f>1+E349</f>
        <v>216</v>
      </c>
      <c r="F350" s="20">
        <f t="shared" si="74"/>
        <v>43117</v>
      </c>
      <c r="G350" s="21">
        <f t="shared" si="74"/>
        <v>43117</v>
      </c>
      <c r="H350" s="21">
        <v>43117</v>
      </c>
      <c r="I350" s="62" t="str">
        <f t="shared" si="75"/>
        <v/>
      </c>
      <c r="J350" s="22" t="str">
        <f t="shared" si="64"/>
        <v/>
      </c>
      <c r="K350" s="23"/>
      <c r="L350" s="24">
        <f t="shared" si="67"/>
        <v>216</v>
      </c>
      <c r="M350" s="24">
        <f t="shared" si="68"/>
        <v>0</v>
      </c>
      <c r="P350" s="26"/>
      <c r="Q350" s="24"/>
      <c r="R350" s="24"/>
    </row>
    <row r="351" spans="1:18" x14ac:dyDescent="0.3">
      <c r="A351" s="121"/>
      <c r="B351" s="17">
        <f t="shared" si="71"/>
        <v>43118</v>
      </c>
      <c r="C351" s="17">
        <f t="shared" si="63"/>
        <v>43118</v>
      </c>
      <c r="D351" s="18" t="s">
        <v>38</v>
      </c>
      <c r="E351" s="32">
        <f>1+E350</f>
        <v>217</v>
      </c>
      <c r="F351" s="20">
        <f t="shared" si="74"/>
        <v>43118</v>
      </c>
      <c r="G351" s="21">
        <f t="shared" si="74"/>
        <v>43118</v>
      </c>
      <c r="H351" s="21">
        <v>43118</v>
      </c>
      <c r="I351" s="62" t="str">
        <f t="shared" si="75"/>
        <v/>
      </c>
      <c r="J351" s="22" t="str">
        <f t="shared" si="64"/>
        <v/>
      </c>
      <c r="K351" s="23"/>
      <c r="L351" s="24">
        <f t="shared" si="67"/>
        <v>217</v>
      </c>
      <c r="M351" s="24">
        <f t="shared" si="68"/>
        <v>0</v>
      </c>
      <c r="P351" s="26"/>
      <c r="Q351" s="24"/>
      <c r="R351" s="24"/>
    </row>
    <row r="352" spans="1:18" x14ac:dyDescent="0.3">
      <c r="A352" s="121"/>
      <c r="B352" s="17">
        <f t="shared" si="71"/>
        <v>43119</v>
      </c>
      <c r="C352" s="17">
        <f t="shared" si="63"/>
        <v>43119</v>
      </c>
      <c r="D352" s="18" t="s">
        <v>39</v>
      </c>
      <c r="E352" s="32">
        <v>218</v>
      </c>
      <c r="F352" s="20">
        <v>43119</v>
      </c>
      <c r="G352" s="21">
        <v>43119</v>
      </c>
      <c r="H352" s="21">
        <v>43119</v>
      </c>
      <c r="I352" s="62" t="str">
        <f t="shared" si="75"/>
        <v/>
      </c>
      <c r="J352" s="22" t="str">
        <f t="shared" si="64"/>
        <v/>
      </c>
      <c r="K352" s="23"/>
      <c r="L352" s="24">
        <f t="shared" si="67"/>
        <v>218</v>
      </c>
      <c r="M352" s="24">
        <f t="shared" si="68"/>
        <v>0</v>
      </c>
      <c r="P352" s="26"/>
      <c r="Q352" s="24"/>
      <c r="R352" s="24"/>
    </row>
    <row r="353" spans="1:18" x14ac:dyDescent="0.3">
      <c r="A353" s="121"/>
      <c r="B353" s="17">
        <v>43119</v>
      </c>
      <c r="C353" s="17">
        <v>43119</v>
      </c>
      <c r="D353" s="18" t="s">
        <v>40</v>
      </c>
      <c r="E353" s="32">
        <v>218</v>
      </c>
      <c r="F353" s="20">
        <v>43119</v>
      </c>
      <c r="G353" s="21">
        <v>43119</v>
      </c>
      <c r="H353" s="21">
        <v>43119</v>
      </c>
      <c r="I353" s="62" t="str">
        <f t="shared" si="75"/>
        <v/>
      </c>
      <c r="J353" s="22" t="s">
        <v>174</v>
      </c>
      <c r="K353" s="23"/>
      <c r="L353" s="24">
        <f t="shared" si="67"/>
        <v>218</v>
      </c>
      <c r="M353" s="24">
        <f t="shared" si="68"/>
        <v>0</v>
      </c>
      <c r="P353" s="26"/>
      <c r="Q353" s="24"/>
      <c r="R353" s="24"/>
    </row>
    <row r="354" spans="1:18" x14ac:dyDescent="0.3">
      <c r="A354" s="121"/>
      <c r="B354" s="17">
        <v>43119</v>
      </c>
      <c r="C354" s="17">
        <v>43119</v>
      </c>
      <c r="D354" s="18" t="s">
        <v>178</v>
      </c>
      <c r="E354" s="32">
        <v>218</v>
      </c>
      <c r="F354" s="20">
        <v>43119</v>
      </c>
      <c r="G354" s="21">
        <v>43119</v>
      </c>
      <c r="H354" s="21">
        <v>43119</v>
      </c>
      <c r="I354" s="62" t="str">
        <f t="shared" si="75"/>
        <v/>
      </c>
      <c r="J354" s="22" t="s">
        <v>174</v>
      </c>
      <c r="K354" s="23"/>
      <c r="L354" s="24">
        <f t="shared" si="67"/>
        <v>218</v>
      </c>
      <c r="M354" s="24">
        <f t="shared" si="68"/>
        <v>0</v>
      </c>
      <c r="P354" s="26"/>
      <c r="Q354" s="24"/>
      <c r="R354" s="24"/>
    </row>
    <row r="355" spans="1:18" x14ac:dyDescent="0.3">
      <c r="A355" s="121"/>
      <c r="B355" s="17">
        <f t="shared" si="71"/>
        <v>43122</v>
      </c>
      <c r="C355" s="17">
        <f t="shared" si="63"/>
        <v>43122</v>
      </c>
      <c r="D355" s="44" t="s">
        <v>41</v>
      </c>
      <c r="E355" s="32">
        <f>1+E354</f>
        <v>219</v>
      </c>
      <c r="F355" s="20">
        <f t="shared" ref="F355:G357" si="76">+G355</f>
        <v>43122</v>
      </c>
      <c r="G355" s="21">
        <f t="shared" si="76"/>
        <v>43122</v>
      </c>
      <c r="H355" s="21">
        <v>43122</v>
      </c>
      <c r="I355" s="62" t="str">
        <f t="shared" si="75"/>
        <v/>
      </c>
      <c r="J355" s="22" t="str">
        <f t="shared" si="64"/>
        <v/>
      </c>
      <c r="K355" s="23"/>
      <c r="L355" s="24">
        <f t="shared" si="67"/>
        <v>219</v>
      </c>
      <c r="M355" s="24">
        <f t="shared" si="68"/>
        <v>0</v>
      </c>
      <c r="P355" s="26"/>
      <c r="Q355" s="24"/>
      <c r="R355" s="24"/>
    </row>
    <row r="356" spans="1:18" x14ac:dyDescent="0.3">
      <c r="A356" s="121"/>
      <c r="B356" s="17">
        <f t="shared" si="71"/>
        <v>43123</v>
      </c>
      <c r="C356" s="17">
        <f t="shared" si="63"/>
        <v>43123</v>
      </c>
      <c r="D356" s="44" t="s">
        <v>42</v>
      </c>
      <c r="E356" s="32">
        <f>1+E355</f>
        <v>220</v>
      </c>
      <c r="F356" s="20">
        <f t="shared" si="76"/>
        <v>43123</v>
      </c>
      <c r="G356" s="21">
        <f t="shared" si="76"/>
        <v>43123</v>
      </c>
      <c r="H356" s="21">
        <v>43123</v>
      </c>
      <c r="I356" s="62" t="str">
        <f t="shared" si="75"/>
        <v/>
      </c>
      <c r="J356" s="22" t="str">
        <f t="shared" si="64"/>
        <v/>
      </c>
      <c r="K356" s="23"/>
      <c r="L356" s="24">
        <f t="shared" si="67"/>
        <v>220</v>
      </c>
      <c r="M356" s="24">
        <f t="shared" si="68"/>
        <v>0</v>
      </c>
      <c r="P356" s="26"/>
      <c r="Q356" s="24"/>
      <c r="R356" s="24"/>
    </row>
    <row r="357" spans="1:18" x14ac:dyDescent="0.3">
      <c r="A357" s="121"/>
      <c r="B357" s="17">
        <f t="shared" si="71"/>
        <v>43124</v>
      </c>
      <c r="C357" s="17">
        <f t="shared" si="63"/>
        <v>43124</v>
      </c>
      <c r="D357" s="18" t="s">
        <v>43</v>
      </c>
      <c r="E357" s="32">
        <f>1+E356</f>
        <v>221</v>
      </c>
      <c r="F357" s="20">
        <f t="shared" si="76"/>
        <v>43124</v>
      </c>
      <c r="G357" s="21">
        <f t="shared" si="76"/>
        <v>43124</v>
      </c>
      <c r="H357" s="21">
        <v>43124</v>
      </c>
      <c r="I357" s="62" t="str">
        <f t="shared" si="75"/>
        <v/>
      </c>
      <c r="J357" s="22" t="str">
        <f t="shared" si="64"/>
        <v/>
      </c>
      <c r="K357" s="23"/>
      <c r="L357" s="24">
        <f t="shared" si="67"/>
        <v>221</v>
      </c>
      <c r="M357" s="24">
        <f t="shared" si="68"/>
        <v>0</v>
      </c>
      <c r="P357" s="26"/>
      <c r="Q357" s="24"/>
      <c r="R357" s="24"/>
    </row>
    <row r="358" spans="1:18" x14ac:dyDescent="0.3">
      <c r="A358" s="121"/>
      <c r="B358" s="17">
        <v>43125</v>
      </c>
      <c r="C358" s="17">
        <v>43125</v>
      </c>
      <c r="D358" s="18" t="s">
        <v>44</v>
      </c>
      <c r="E358" s="32">
        <f>1+E357</f>
        <v>222</v>
      </c>
      <c r="F358" s="20">
        <v>43125</v>
      </c>
      <c r="G358" s="21">
        <v>43125</v>
      </c>
      <c r="H358" s="21">
        <v>43125</v>
      </c>
      <c r="I358" s="62" t="str">
        <f t="shared" si="75"/>
        <v/>
      </c>
      <c r="J358" s="22" t="s">
        <v>174</v>
      </c>
      <c r="K358" s="23"/>
      <c r="L358" s="24">
        <f t="shared" si="67"/>
        <v>222</v>
      </c>
      <c r="M358" s="24">
        <f t="shared" si="68"/>
        <v>0</v>
      </c>
      <c r="P358" s="26"/>
      <c r="Q358" s="24"/>
      <c r="R358" s="24"/>
    </row>
    <row r="359" spans="1:18" x14ac:dyDescent="0.3">
      <c r="A359" s="121"/>
      <c r="B359" s="17">
        <v>43125</v>
      </c>
      <c r="C359" s="17">
        <v>43125</v>
      </c>
      <c r="D359" s="18" t="s">
        <v>16</v>
      </c>
      <c r="E359" s="32">
        <v>222</v>
      </c>
      <c r="F359" s="20">
        <v>43125</v>
      </c>
      <c r="G359" s="21">
        <v>43125</v>
      </c>
      <c r="H359" s="21">
        <v>43125</v>
      </c>
      <c r="I359" s="62" t="str">
        <f t="shared" si="75"/>
        <v/>
      </c>
      <c r="J359" s="22" t="s">
        <v>174</v>
      </c>
      <c r="K359" s="23"/>
      <c r="L359" s="24">
        <f t="shared" si="67"/>
        <v>222</v>
      </c>
      <c r="M359" s="24">
        <f t="shared" si="68"/>
        <v>0</v>
      </c>
      <c r="P359" s="26"/>
      <c r="Q359" s="24"/>
      <c r="R359" s="24"/>
    </row>
    <row r="360" spans="1:18" x14ac:dyDescent="0.3">
      <c r="A360" s="121"/>
      <c r="B360" s="17">
        <f>+C360</f>
        <v>43126</v>
      </c>
      <c r="C360" s="17">
        <f t="shared" si="63"/>
        <v>43126</v>
      </c>
      <c r="D360" s="18" t="s">
        <v>45</v>
      </c>
      <c r="E360" s="32">
        <v>223</v>
      </c>
      <c r="F360" s="20">
        <v>43126</v>
      </c>
      <c r="G360" s="21">
        <v>43126</v>
      </c>
      <c r="H360" s="21">
        <v>43126</v>
      </c>
      <c r="I360" s="62" t="str">
        <f t="shared" si="75"/>
        <v/>
      </c>
      <c r="J360" s="22" t="str">
        <f t="shared" si="64"/>
        <v/>
      </c>
      <c r="K360" s="23"/>
      <c r="L360" s="24">
        <f t="shared" si="67"/>
        <v>223</v>
      </c>
      <c r="M360" s="24">
        <f t="shared" si="68"/>
        <v>0</v>
      </c>
      <c r="P360" s="26"/>
      <c r="Q360" s="24"/>
      <c r="R360" s="24"/>
    </row>
    <row r="361" spans="1:18" x14ac:dyDescent="0.3">
      <c r="A361" s="121"/>
      <c r="B361" s="17">
        <v>43126</v>
      </c>
      <c r="C361" s="17">
        <v>43126</v>
      </c>
      <c r="D361" s="44" t="s">
        <v>15</v>
      </c>
      <c r="E361" s="32">
        <v>223</v>
      </c>
      <c r="F361" s="20">
        <v>43126</v>
      </c>
      <c r="G361" s="21">
        <v>43126</v>
      </c>
      <c r="H361" s="21">
        <v>43126</v>
      </c>
      <c r="I361" s="62" t="str">
        <f t="shared" si="75"/>
        <v/>
      </c>
      <c r="J361" s="22" t="s">
        <v>174</v>
      </c>
      <c r="K361" s="23"/>
      <c r="L361" s="24">
        <f t="shared" si="67"/>
        <v>223</v>
      </c>
      <c r="M361" s="24">
        <f t="shared" si="68"/>
        <v>0</v>
      </c>
      <c r="P361" s="26"/>
      <c r="Q361" s="24"/>
      <c r="R361" s="24"/>
    </row>
    <row r="362" spans="1:18" x14ac:dyDescent="0.3">
      <c r="A362" s="121"/>
      <c r="B362" s="17">
        <v>43126</v>
      </c>
      <c r="C362" s="17">
        <v>43126</v>
      </c>
      <c r="D362" s="44" t="s">
        <v>46</v>
      </c>
      <c r="E362" s="32">
        <v>223</v>
      </c>
      <c r="F362" s="20">
        <v>43126</v>
      </c>
      <c r="G362" s="21">
        <v>43126</v>
      </c>
      <c r="H362" s="21">
        <v>43126</v>
      </c>
      <c r="I362" s="62" t="str">
        <f t="shared" si="75"/>
        <v/>
      </c>
      <c r="J362" s="22" t="s">
        <v>174</v>
      </c>
      <c r="K362" s="23"/>
      <c r="L362" s="24">
        <f t="shared" si="67"/>
        <v>223</v>
      </c>
      <c r="M362" s="24">
        <f t="shared" si="68"/>
        <v>0</v>
      </c>
      <c r="P362" s="26"/>
      <c r="Q362" s="24"/>
      <c r="R362" s="24"/>
    </row>
    <row r="363" spans="1:18" x14ac:dyDescent="0.3">
      <c r="A363" s="121"/>
      <c r="B363" s="17">
        <f>+C363</f>
        <v>43126</v>
      </c>
      <c r="C363" s="17">
        <f t="shared" si="63"/>
        <v>43126</v>
      </c>
      <c r="D363" s="18" t="s">
        <v>47</v>
      </c>
      <c r="E363" s="32">
        <v>223</v>
      </c>
      <c r="F363" s="20">
        <v>43126</v>
      </c>
      <c r="G363" s="21">
        <v>43126</v>
      </c>
      <c r="H363" s="21">
        <v>43126</v>
      </c>
      <c r="I363" s="62" t="str">
        <f t="shared" si="75"/>
        <v/>
      </c>
      <c r="J363" s="22" t="str">
        <f t="shared" si="64"/>
        <v/>
      </c>
      <c r="K363" s="23"/>
      <c r="L363" s="24">
        <f t="shared" si="67"/>
        <v>223</v>
      </c>
      <c r="M363" s="24">
        <f t="shared" si="68"/>
        <v>0</v>
      </c>
      <c r="P363" s="26"/>
      <c r="Q363" s="24"/>
      <c r="R363" s="24"/>
    </row>
    <row r="364" spans="1:18" x14ac:dyDescent="0.3">
      <c r="A364" s="121"/>
      <c r="B364" s="17">
        <v>43129</v>
      </c>
      <c r="C364" s="17">
        <v>43129</v>
      </c>
      <c r="D364" s="44" t="s">
        <v>48</v>
      </c>
      <c r="E364" s="32">
        <f>1+E363</f>
        <v>224</v>
      </c>
      <c r="F364" s="20">
        <v>43129</v>
      </c>
      <c r="G364" s="21">
        <v>43129</v>
      </c>
      <c r="H364" s="21">
        <v>43129</v>
      </c>
      <c r="I364" s="62" t="str">
        <f t="shared" ref="I364:I426" si="77">IF(G364=G363,IF(E364=E363,"","Error"),IF((E364-E363)&gt;1,"Error",""))</f>
        <v/>
      </c>
      <c r="J364" s="22" t="s">
        <v>174</v>
      </c>
      <c r="K364" s="23"/>
      <c r="L364" s="24">
        <f t="shared" si="67"/>
        <v>224</v>
      </c>
      <c r="M364" s="24">
        <f t="shared" si="68"/>
        <v>0</v>
      </c>
      <c r="P364" s="26"/>
      <c r="Q364" s="24"/>
      <c r="R364" s="24"/>
    </row>
    <row r="365" spans="1:18" x14ac:dyDescent="0.3">
      <c r="A365" s="121"/>
      <c r="B365" s="17">
        <v>43130</v>
      </c>
      <c r="C365" s="17">
        <v>43130</v>
      </c>
      <c r="D365" s="44" t="s">
        <v>103</v>
      </c>
      <c r="E365" s="32">
        <v>225</v>
      </c>
      <c r="F365" s="20">
        <v>43130</v>
      </c>
      <c r="G365" s="21">
        <v>43130</v>
      </c>
      <c r="H365" s="21">
        <v>43130</v>
      </c>
      <c r="I365" s="62" t="str">
        <f t="shared" si="77"/>
        <v/>
      </c>
      <c r="J365" s="22" t="s">
        <v>174</v>
      </c>
      <c r="K365" s="23"/>
      <c r="L365" s="24">
        <f t="shared" si="67"/>
        <v>225</v>
      </c>
      <c r="M365" s="24">
        <f t="shared" si="68"/>
        <v>0</v>
      </c>
      <c r="P365" s="26"/>
      <c r="Q365" s="24"/>
      <c r="R365" s="24"/>
    </row>
    <row r="366" spans="1:18" x14ac:dyDescent="0.3">
      <c r="A366" s="121"/>
      <c r="B366" s="17">
        <v>43130</v>
      </c>
      <c r="C366" s="17">
        <v>43130</v>
      </c>
      <c r="D366" s="44" t="s">
        <v>49</v>
      </c>
      <c r="E366" s="32">
        <v>225</v>
      </c>
      <c r="F366" s="20">
        <v>43130</v>
      </c>
      <c r="G366" s="21">
        <v>43130</v>
      </c>
      <c r="H366" s="21">
        <v>43130</v>
      </c>
      <c r="I366" s="62" t="str">
        <f t="shared" si="77"/>
        <v/>
      </c>
      <c r="J366" s="22" t="s">
        <v>174</v>
      </c>
      <c r="K366" s="23"/>
      <c r="L366" s="24">
        <f t="shared" si="67"/>
        <v>225</v>
      </c>
      <c r="M366" s="24">
        <f t="shared" si="68"/>
        <v>0</v>
      </c>
      <c r="P366" s="26"/>
      <c r="Q366" s="24"/>
      <c r="R366" s="24"/>
    </row>
    <row r="367" spans="1:18" x14ac:dyDescent="0.3">
      <c r="A367" s="121"/>
      <c r="B367" s="17">
        <v>43131</v>
      </c>
      <c r="C367" s="17">
        <v>43131</v>
      </c>
      <c r="D367" s="44" t="s">
        <v>50</v>
      </c>
      <c r="E367" s="32">
        <v>226</v>
      </c>
      <c r="F367" s="20">
        <v>43131</v>
      </c>
      <c r="G367" s="21">
        <v>43131</v>
      </c>
      <c r="H367" s="21">
        <v>43131</v>
      </c>
      <c r="I367" s="62" t="str">
        <f t="shared" si="77"/>
        <v/>
      </c>
      <c r="J367" s="22" t="s">
        <v>174</v>
      </c>
      <c r="K367" s="23"/>
      <c r="L367" s="24">
        <f t="shared" si="67"/>
        <v>226</v>
      </c>
      <c r="M367" s="24">
        <f t="shared" si="68"/>
        <v>0</v>
      </c>
      <c r="P367" s="26"/>
      <c r="Q367" s="24"/>
      <c r="R367" s="24"/>
    </row>
    <row r="368" spans="1:18" ht="15.75" thickBot="1" x14ac:dyDescent="0.35">
      <c r="A368" s="125"/>
      <c r="B368" s="17">
        <v>43131</v>
      </c>
      <c r="C368" s="17">
        <v>43131</v>
      </c>
      <c r="D368" s="44" t="s">
        <v>14</v>
      </c>
      <c r="E368" s="32">
        <v>226</v>
      </c>
      <c r="F368" s="20">
        <v>43131</v>
      </c>
      <c r="G368" s="21">
        <v>43131</v>
      </c>
      <c r="H368" s="21">
        <v>43131</v>
      </c>
      <c r="I368" s="62" t="str">
        <f t="shared" si="77"/>
        <v/>
      </c>
      <c r="J368" s="22" t="s">
        <v>174</v>
      </c>
      <c r="K368" s="23"/>
      <c r="L368" s="24">
        <f t="shared" si="67"/>
        <v>226</v>
      </c>
      <c r="M368" s="24">
        <f t="shared" si="68"/>
        <v>0</v>
      </c>
      <c r="P368" s="26"/>
      <c r="Q368" s="24"/>
      <c r="R368" s="24"/>
    </row>
    <row r="369" spans="1:18" ht="15" customHeight="1" x14ac:dyDescent="0.3">
      <c r="A369" s="120" t="s">
        <v>166</v>
      </c>
      <c r="B369" s="17">
        <f t="shared" ref="B369:B389" si="78">+C369</f>
        <v>43132</v>
      </c>
      <c r="C369" s="17">
        <f t="shared" ref="C369:C441" si="79">+G369</f>
        <v>43132</v>
      </c>
      <c r="D369" s="18" t="s">
        <v>20</v>
      </c>
      <c r="E369" s="32">
        <f>1+E368</f>
        <v>227</v>
      </c>
      <c r="F369" s="20">
        <f>+G369</f>
        <v>43132</v>
      </c>
      <c r="G369" s="21">
        <f>+H369</f>
        <v>43132</v>
      </c>
      <c r="H369" s="21">
        <v>43132</v>
      </c>
      <c r="I369" s="62" t="str">
        <f t="shared" si="77"/>
        <v/>
      </c>
      <c r="J369" s="22" t="str">
        <f t="shared" ref="J369:J441" si="80">IF(ISNA(VLOOKUP(H369,BANKHOLS,1,FALSE))=TRUE,"","BANK HOLIDAY")</f>
        <v/>
      </c>
      <c r="K369" s="23"/>
      <c r="L369" s="24">
        <f t="shared" si="67"/>
        <v>227</v>
      </c>
      <c r="M369" s="24">
        <f t="shared" si="68"/>
        <v>0</v>
      </c>
      <c r="P369" s="26"/>
      <c r="Q369" s="24"/>
      <c r="R369" s="24"/>
    </row>
    <row r="370" spans="1:18" x14ac:dyDescent="0.3">
      <c r="A370" s="121"/>
      <c r="B370" s="17">
        <f t="shared" si="78"/>
        <v>43133</v>
      </c>
      <c r="C370" s="17">
        <f t="shared" si="79"/>
        <v>43133</v>
      </c>
      <c r="D370" s="18" t="s">
        <v>22</v>
      </c>
      <c r="E370" s="32">
        <v>228</v>
      </c>
      <c r="F370" s="20">
        <v>43133</v>
      </c>
      <c r="G370" s="21">
        <v>43133</v>
      </c>
      <c r="H370" s="21">
        <v>43133</v>
      </c>
      <c r="I370" s="62" t="str">
        <f t="shared" si="77"/>
        <v/>
      </c>
      <c r="J370" s="22" t="str">
        <f t="shared" si="80"/>
        <v/>
      </c>
      <c r="K370" s="23"/>
      <c r="L370" s="24">
        <f t="shared" si="67"/>
        <v>228</v>
      </c>
      <c r="M370" s="24">
        <f t="shared" si="68"/>
        <v>0</v>
      </c>
      <c r="P370" s="26"/>
      <c r="Q370" s="24"/>
      <c r="R370" s="24"/>
    </row>
    <row r="371" spans="1:18" ht="15" customHeight="1" x14ac:dyDescent="0.3">
      <c r="A371" s="121"/>
      <c r="B371" s="17">
        <f t="shared" si="78"/>
        <v>43133</v>
      </c>
      <c r="C371" s="17">
        <f t="shared" si="79"/>
        <v>43133</v>
      </c>
      <c r="D371" s="18" t="s">
        <v>23</v>
      </c>
      <c r="E371" s="32">
        <v>228</v>
      </c>
      <c r="F371" s="20">
        <v>43133</v>
      </c>
      <c r="G371" s="21">
        <v>43133</v>
      </c>
      <c r="H371" s="21">
        <v>43133</v>
      </c>
      <c r="I371" s="62" t="str">
        <f t="shared" si="77"/>
        <v/>
      </c>
      <c r="J371" s="22" t="str">
        <f t="shared" si="80"/>
        <v/>
      </c>
      <c r="K371" s="23"/>
      <c r="L371" s="24">
        <f t="shared" si="67"/>
        <v>228</v>
      </c>
      <c r="M371" s="24">
        <f t="shared" si="68"/>
        <v>0</v>
      </c>
      <c r="P371" s="26"/>
      <c r="Q371" s="24"/>
      <c r="R371" s="24"/>
    </row>
    <row r="372" spans="1:18" x14ac:dyDescent="0.3">
      <c r="A372" s="121"/>
      <c r="B372" s="17">
        <f t="shared" si="78"/>
        <v>43133</v>
      </c>
      <c r="C372" s="17">
        <f t="shared" si="79"/>
        <v>43133</v>
      </c>
      <c r="D372" s="18" t="s">
        <v>24</v>
      </c>
      <c r="E372" s="32">
        <v>228</v>
      </c>
      <c r="F372" s="20">
        <v>43133</v>
      </c>
      <c r="G372" s="21">
        <v>43133</v>
      </c>
      <c r="H372" s="21">
        <v>43133</v>
      </c>
      <c r="I372" s="62" t="str">
        <f t="shared" si="77"/>
        <v/>
      </c>
      <c r="J372" s="22" t="str">
        <f t="shared" si="80"/>
        <v/>
      </c>
      <c r="K372" s="23"/>
      <c r="L372" s="24">
        <f t="shared" si="67"/>
        <v>228</v>
      </c>
      <c r="M372" s="24">
        <f t="shared" si="68"/>
        <v>0</v>
      </c>
      <c r="P372" s="26"/>
      <c r="Q372" s="24"/>
      <c r="R372" s="24"/>
    </row>
    <row r="373" spans="1:18" x14ac:dyDescent="0.3">
      <c r="A373" s="121"/>
      <c r="B373" s="17">
        <f t="shared" si="78"/>
        <v>43136</v>
      </c>
      <c r="C373" s="17">
        <f t="shared" si="79"/>
        <v>43136</v>
      </c>
      <c r="D373" s="18" t="s">
        <v>25</v>
      </c>
      <c r="E373" s="32">
        <f>1+E372</f>
        <v>229</v>
      </c>
      <c r="F373" s="20">
        <f t="shared" ref="F373:G376" si="81">+G373</f>
        <v>43136</v>
      </c>
      <c r="G373" s="21">
        <f t="shared" si="81"/>
        <v>43136</v>
      </c>
      <c r="H373" s="21">
        <v>43136</v>
      </c>
      <c r="I373" s="62" t="str">
        <f t="shared" si="77"/>
        <v/>
      </c>
      <c r="J373" s="22" t="str">
        <f t="shared" si="80"/>
        <v/>
      </c>
      <c r="K373" s="23"/>
      <c r="L373" s="24">
        <f t="shared" ref="L373:L427" si="82">IF(G373=G372,+E372,+E372+1)</f>
        <v>229</v>
      </c>
      <c r="M373" s="24">
        <f t="shared" ref="M373:M436" si="83">+L373-E373</f>
        <v>0</v>
      </c>
      <c r="P373" s="26"/>
      <c r="Q373" s="24"/>
      <c r="R373" s="24"/>
    </row>
    <row r="374" spans="1:18" x14ac:dyDescent="0.3">
      <c r="A374" s="121"/>
      <c r="B374" s="17">
        <f t="shared" si="78"/>
        <v>43137</v>
      </c>
      <c r="C374" s="17">
        <f t="shared" si="79"/>
        <v>43137</v>
      </c>
      <c r="D374" s="18" t="s">
        <v>26</v>
      </c>
      <c r="E374" s="32">
        <f>1+E373</f>
        <v>230</v>
      </c>
      <c r="F374" s="20">
        <f t="shared" si="81"/>
        <v>43137</v>
      </c>
      <c r="G374" s="21">
        <f t="shared" si="81"/>
        <v>43137</v>
      </c>
      <c r="H374" s="21">
        <v>43137</v>
      </c>
      <c r="I374" s="62" t="str">
        <f t="shared" si="77"/>
        <v/>
      </c>
      <c r="J374" s="22" t="str">
        <f t="shared" si="80"/>
        <v/>
      </c>
      <c r="K374" s="23"/>
      <c r="L374" s="24">
        <f t="shared" si="82"/>
        <v>230</v>
      </c>
      <c r="M374" s="24">
        <f t="shared" si="83"/>
        <v>0</v>
      </c>
      <c r="P374" s="26"/>
      <c r="Q374" s="24"/>
      <c r="R374" s="24"/>
    </row>
    <row r="375" spans="1:18" x14ac:dyDescent="0.3">
      <c r="A375" s="121"/>
      <c r="B375" s="17">
        <f t="shared" si="78"/>
        <v>43138</v>
      </c>
      <c r="C375" s="17">
        <f t="shared" si="79"/>
        <v>43138</v>
      </c>
      <c r="D375" s="44" t="s">
        <v>27</v>
      </c>
      <c r="E375" s="32">
        <f>1+E374</f>
        <v>231</v>
      </c>
      <c r="F375" s="20">
        <f t="shared" si="81"/>
        <v>43138</v>
      </c>
      <c r="G375" s="21">
        <f t="shared" si="81"/>
        <v>43138</v>
      </c>
      <c r="H375" s="21">
        <v>43138</v>
      </c>
      <c r="I375" s="62" t="str">
        <f t="shared" si="77"/>
        <v/>
      </c>
      <c r="J375" s="22" t="str">
        <f t="shared" si="80"/>
        <v/>
      </c>
      <c r="K375" s="23"/>
      <c r="L375" s="24">
        <f t="shared" si="82"/>
        <v>231</v>
      </c>
      <c r="M375" s="24">
        <f t="shared" si="83"/>
        <v>0</v>
      </c>
      <c r="P375" s="26"/>
      <c r="Q375" s="24"/>
      <c r="R375" s="24"/>
    </row>
    <row r="376" spans="1:18" x14ac:dyDescent="0.3">
      <c r="A376" s="121"/>
      <c r="B376" s="17">
        <f t="shared" si="78"/>
        <v>43139</v>
      </c>
      <c r="C376" s="17">
        <f t="shared" si="79"/>
        <v>43139</v>
      </c>
      <c r="D376" s="44" t="s">
        <v>28</v>
      </c>
      <c r="E376" s="32">
        <f>1+E375</f>
        <v>232</v>
      </c>
      <c r="F376" s="20">
        <f t="shared" si="81"/>
        <v>43139</v>
      </c>
      <c r="G376" s="21">
        <f t="shared" si="81"/>
        <v>43139</v>
      </c>
      <c r="H376" s="21">
        <v>43139</v>
      </c>
      <c r="I376" s="62" t="str">
        <f t="shared" si="77"/>
        <v/>
      </c>
      <c r="J376" s="22" t="str">
        <f t="shared" si="80"/>
        <v/>
      </c>
      <c r="K376" s="23"/>
      <c r="L376" s="24">
        <f t="shared" si="82"/>
        <v>232</v>
      </c>
      <c r="M376" s="24">
        <f t="shared" si="83"/>
        <v>0</v>
      </c>
      <c r="P376" s="26"/>
      <c r="Q376" s="24"/>
      <c r="R376" s="24"/>
    </row>
    <row r="377" spans="1:18" x14ac:dyDescent="0.3">
      <c r="A377" s="121"/>
      <c r="B377" s="17">
        <f t="shared" si="78"/>
        <v>43140</v>
      </c>
      <c r="C377" s="17">
        <f t="shared" si="79"/>
        <v>43140</v>
      </c>
      <c r="D377" s="18" t="s">
        <v>29</v>
      </c>
      <c r="E377" s="32">
        <v>233</v>
      </c>
      <c r="F377" s="20">
        <v>43140</v>
      </c>
      <c r="G377" s="21">
        <v>43140</v>
      </c>
      <c r="H377" s="21">
        <v>43140</v>
      </c>
      <c r="I377" s="62" t="str">
        <f t="shared" si="77"/>
        <v/>
      </c>
      <c r="J377" s="22" t="str">
        <f t="shared" si="80"/>
        <v/>
      </c>
      <c r="K377" s="23"/>
      <c r="L377" s="24">
        <f t="shared" si="82"/>
        <v>233</v>
      </c>
      <c r="M377" s="24">
        <f t="shared" si="83"/>
        <v>0</v>
      </c>
      <c r="P377" s="26"/>
      <c r="Q377" s="24"/>
      <c r="R377" s="24"/>
    </row>
    <row r="378" spans="1:18" x14ac:dyDescent="0.3">
      <c r="A378" s="121"/>
      <c r="B378" s="17">
        <f t="shared" si="78"/>
        <v>43140</v>
      </c>
      <c r="C378" s="17">
        <f t="shared" si="79"/>
        <v>43140</v>
      </c>
      <c r="D378" s="18" t="s">
        <v>30</v>
      </c>
      <c r="E378" s="32">
        <v>233</v>
      </c>
      <c r="F378" s="20">
        <v>43140</v>
      </c>
      <c r="G378" s="21">
        <v>43140</v>
      </c>
      <c r="H378" s="21">
        <v>43140</v>
      </c>
      <c r="I378" s="62" t="str">
        <f t="shared" si="77"/>
        <v/>
      </c>
      <c r="J378" s="22" t="str">
        <f t="shared" si="80"/>
        <v/>
      </c>
      <c r="K378" s="23"/>
      <c r="L378" s="24">
        <f t="shared" si="82"/>
        <v>233</v>
      </c>
      <c r="M378" s="24">
        <f t="shared" si="83"/>
        <v>0</v>
      </c>
      <c r="P378" s="26"/>
      <c r="Q378" s="24"/>
      <c r="R378" s="24"/>
    </row>
    <row r="379" spans="1:18" ht="16.5" customHeight="1" x14ac:dyDescent="0.3">
      <c r="A379" s="121"/>
      <c r="B379" s="17">
        <f t="shared" si="78"/>
        <v>43140</v>
      </c>
      <c r="C379" s="17">
        <f t="shared" si="79"/>
        <v>43140</v>
      </c>
      <c r="D379" s="18" t="s">
        <v>31</v>
      </c>
      <c r="E379" s="32">
        <v>233</v>
      </c>
      <c r="F379" s="20">
        <v>43140</v>
      </c>
      <c r="G379" s="21">
        <v>43140</v>
      </c>
      <c r="H379" s="21">
        <v>43140</v>
      </c>
      <c r="I379" s="62" t="str">
        <f t="shared" si="77"/>
        <v/>
      </c>
      <c r="J379" s="22" t="str">
        <f t="shared" si="80"/>
        <v/>
      </c>
      <c r="K379" s="23"/>
      <c r="L379" s="24">
        <f t="shared" si="82"/>
        <v>233</v>
      </c>
      <c r="M379" s="24">
        <f t="shared" si="83"/>
        <v>0</v>
      </c>
      <c r="P379" s="26"/>
      <c r="Q379" s="24"/>
      <c r="R379" s="24"/>
    </row>
    <row r="380" spans="1:18" ht="16.5" customHeight="1" x14ac:dyDescent="0.3">
      <c r="A380" s="121"/>
      <c r="B380" s="17">
        <f t="shared" si="78"/>
        <v>43143</v>
      </c>
      <c r="C380" s="17">
        <f t="shared" si="79"/>
        <v>43143</v>
      </c>
      <c r="D380" s="18" t="s">
        <v>32</v>
      </c>
      <c r="E380" s="32">
        <f>1+E379</f>
        <v>234</v>
      </c>
      <c r="F380" s="20">
        <f t="shared" ref="F380:G383" si="84">+G380</f>
        <v>43143</v>
      </c>
      <c r="G380" s="21">
        <f t="shared" si="84"/>
        <v>43143</v>
      </c>
      <c r="H380" s="21">
        <v>43143</v>
      </c>
      <c r="I380" s="62" t="str">
        <f t="shared" si="77"/>
        <v/>
      </c>
      <c r="J380" s="22" t="str">
        <f t="shared" si="80"/>
        <v/>
      </c>
      <c r="K380" s="23"/>
      <c r="L380" s="24">
        <f t="shared" si="82"/>
        <v>234</v>
      </c>
      <c r="M380" s="24">
        <f t="shared" si="83"/>
        <v>0</v>
      </c>
      <c r="P380" s="51"/>
      <c r="Q380" s="24"/>
      <c r="R380" s="24"/>
    </row>
    <row r="381" spans="1:18" ht="16.5" customHeight="1" x14ac:dyDescent="0.3">
      <c r="A381" s="121"/>
      <c r="B381" s="17">
        <f t="shared" si="78"/>
        <v>43144</v>
      </c>
      <c r="C381" s="17">
        <f t="shared" si="79"/>
        <v>43144</v>
      </c>
      <c r="D381" s="18" t="s">
        <v>33</v>
      </c>
      <c r="E381" s="32">
        <f>1+E380</f>
        <v>235</v>
      </c>
      <c r="F381" s="20">
        <f t="shared" si="84"/>
        <v>43144</v>
      </c>
      <c r="G381" s="21">
        <f t="shared" si="84"/>
        <v>43144</v>
      </c>
      <c r="H381" s="21">
        <v>43144</v>
      </c>
      <c r="I381" s="62" t="str">
        <f t="shared" si="77"/>
        <v/>
      </c>
      <c r="J381" s="22" t="str">
        <f t="shared" si="80"/>
        <v/>
      </c>
      <c r="K381" s="23"/>
      <c r="L381" s="24">
        <f t="shared" si="82"/>
        <v>235</v>
      </c>
      <c r="M381" s="24">
        <f t="shared" si="83"/>
        <v>0</v>
      </c>
      <c r="P381" s="51"/>
      <c r="Q381" s="24"/>
      <c r="R381" s="24"/>
    </row>
    <row r="382" spans="1:18" ht="16.5" customHeight="1" x14ac:dyDescent="0.3">
      <c r="A382" s="121"/>
      <c r="B382" s="17">
        <f t="shared" si="78"/>
        <v>43145</v>
      </c>
      <c r="C382" s="17">
        <f t="shared" si="79"/>
        <v>43145</v>
      </c>
      <c r="D382" s="44" t="s">
        <v>34</v>
      </c>
      <c r="E382" s="32">
        <f>1+E381</f>
        <v>236</v>
      </c>
      <c r="F382" s="20">
        <f t="shared" si="84"/>
        <v>43145</v>
      </c>
      <c r="G382" s="21">
        <f t="shared" si="84"/>
        <v>43145</v>
      </c>
      <c r="H382" s="21">
        <v>43145</v>
      </c>
      <c r="I382" s="62" t="str">
        <f t="shared" si="77"/>
        <v/>
      </c>
      <c r="J382" s="22" t="str">
        <f t="shared" si="80"/>
        <v/>
      </c>
      <c r="K382" s="23"/>
      <c r="L382" s="24">
        <f t="shared" si="82"/>
        <v>236</v>
      </c>
      <c r="M382" s="24">
        <f t="shared" si="83"/>
        <v>0</v>
      </c>
      <c r="P382" s="51"/>
      <c r="Q382" s="24"/>
      <c r="R382" s="24"/>
    </row>
    <row r="383" spans="1:18" ht="16.5" customHeight="1" x14ac:dyDescent="0.3">
      <c r="A383" s="121"/>
      <c r="B383" s="17">
        <f t="shared" si="78"/>
        <v>43146</v>
      </c>
      <c r="C383" s="17">
        <f t="shared" si="79"/>
        <v>43146</v>
      </c>
      <c r="D383" s="44" t="s">
        <v>35</v>
      </c>
      <c r="E383" s="32">
        <f>1+E382</f>
        <v>237</v>
      </c>
      <c r="F383" s="20">
        <f t="shared" si="84"/>
        <v>43146</v>
      </c>
      <c r="G383" s="21">
        <f t="shared" si="84"/>
        <v>43146</v>
      </c>
      <c r="H383" s="21">
        <v>43146</v>
      </c>
      <c r="I383" s="62" t="str">
        <f t="shared" si="77"/>
        <v/>
      </c>
      <c r="J383" s="22" t="str">
        <f t="shared" si="80"/>
        <v/>
      </c>
      <c r="K383" s="23"/>
      <c r="L383" s="24">
        <f t="shared" si="82"/>
        <v>237</v>
      </c>
      <c r="M383" s="24">
        <f t="shared" si="83"/>
        <v>0</v>
      </c>
      <c r="P383" s="51"/>
      <c r="Q383" s="24"/>
      <c r="R383" s="24"/>
    </row>
    <row r="384" spans="1:18" x14ac:dyDescent="0.3">
      <c r="A384" s="121"/>
      <c r="B384" s="17">
        <f t="shared" si="78"/>
        <v>43147</v>
      </c>
      <c r="C384" s="17">
        <f t="shared" si="79"/>
        <v>43147</v>
      </c>
      <c r="D384" s="18" t="s">
        <v>36</v>
      </c>
      <c r="E384" s="32">
        <v>238</v>
      </c>
      <c r="F384" s="20">
        <v>43147</v>
      </c>
      <c r="G384" s="21">
        <v>43147</v>
      </c>
      <c r="H384" s="21">
        <v>43147</v>
      </c>
      <c r="I384" s="62" t="str">
        <f t="shared" si="77"/>
        <v/>
      </c>
      <c r="J384" s="22" t="str">
        <f t="shared" si="80"/>
        <v/>
      </c>
      <c r="K384" s="23"/>
      <c r="L384" s="24">
        <f t="shared" si="82"/>
        <v>238</v>
      </c>
      <c r="M384" s="24">
        <f t="shared" si="83"/>
        <v>0</v>
      </c>
      <c r="P384" s="51"/>
      <c r="Q384" s="24"/>
      <c r="R384" s="24"/>
    </row>
    <row r="385" spans="1:19" x14ac:dyDescent="0.3">
      <c r="A385" s="121"/>
      <c r="B385" s="17">
        <f t="shared" si="78"/>
        <v>43147</v>
      </c>
      <c r="C385" s="17">
        <f t="shared" si="79"/>
        <v>43147</v>
      </c>
      <c r="D385" s="18" t="s">
        <v>37</v>
      </c>
      <c r="E385" s="32">
        <v>238</v>
      </c>
      <c r="F385" s="20">
        <v>43147</v>
      </c>
      <c r="G385" s="21">
        <v>43147</v>
      </c>
      <c r="H385" s="21">
        <v>43147</v>
      </c>
      <c r="I385" s="62" t="str">
        <f t="shared" si="77"/>
        <v/>
      </c>
      <c r="J385" s="22" t="str">
        <f t="shared" si="80"/>
        <v/>
      </c>
      <c r="K385" s="23"/>
      <c r="L385" s="24">
        <f t="shared" si="82"/>
        <v>238</v>
      </c>
      <c r="M385" s="24">
        <f t="shared" si="83"/>
        <v>0</v>
      </c>
      <c r="P385" s="51"/>
      <c r="Q385" s="24"/>
      <c r="R385" s="24"/>
    </row>
    <row r="386" spans="1:19" x14ac:dyDescent="0.3">
      <c r="A386" s="121"/>
      <c r="B386" s="17">
        <f t="shared" si="78"/>
        <v>43147</v>
      </c>
      <c r="C386" s="17">
        <f t="shared" si="79"/>
        <v>43147</v>
      </c>
      <c r="D386" s="18" t="s">
        <v>38</v>
      </c>
      <c r="E386" s="32">
        <v>238</v>
      </c>
      <c r="F386" s="20">
        <v>43147</v>
      </c>
      <c r="G386" s="21">
        <v>43147</v>
      </c>
      <c r="H386" s="21">
        <v>43147</v>
      </c>
      <c r="I386" s="62" t="str">
        <f t="shared" si="77"/>
        <v/>
      </c>
      <c r="J386" s="22" t="str">
        <f t="shared" si="80"/>
        <v/>
      </c>
      <c r="K386" s="23"/>
      <c r="L386" s="24">
        <f t="shared" si="82"/>
        <v>238</v>
      </c>
      <c r="M386" s="24">
        <f t="shared" si="83"/>
        <v>0</v>
      </c>
      <c r="P386" s="51"/>
      <c r="Q386" s="24"/>
      <c r="R386" s="24"/>
    </row>
    <row r="387" spans="1:19" x14ac:dyDescent="0.3">
      <c r="A387" s="121"/>
      <c r="B387" s="17">
        <f t="shared" si="78"/>
        <v>43150</v>
      </c>
      <c r="C387" s="17">
        <f t="shared" si="79"/>
        <v>43150</v>
      </c>
      <c r="D387" s="18" t="s">
        <v>39</v>
      </c>
      <c r="E387" s="32">
        <f>1+E386</f>
        <v>239</v>
      </c>
      <c r="F387" s="20">
        <f t="shared" ref="F387:G389" si="85">+G387</f>
        <v>43150</v>
      </c>
      <c r="G387" s="21">
        <f t="shared" si="85"/>
        <v>43150</v>
      </c>
      <c r="H387" s="21">
        <v>43150</v>
      </c>
      <c r="I387" s="62" t="str">
        <f t="shared" si="77"/>
        <v/>
      </c>
      <c r="J387" s="22" t="str">
        <f t="shared" si="80"/>
        <v/>
      </c>
      <c r="K387" s="23"/>
      <c r="L387" s="24">
        <f t="shared" si="82"/>
        <v>239</v>
      </c>
      <c r="M387" s="24">
        <f t="shared" si="83"/>
        <v>0</v>
      </c>
      <c r="P387" s="51"/>
      <c r="Q387" s="24"/>
      <c r="R387" s="24"/>
    </row>
    <row r="388" spans="1:19" x14ac:dyDescent="0.3">
      <c r="A388" s="121"/>
      <c r="B388" s="17">
        <f t="shared" si="78"/>
        <v>43151</v>
      </c>
      <c r="C388" s="17">
        <f t="shared" si="79"/>
        <v>43151</v>
      </c>
      <c r="D388" s="18" t="s">
        <v>40</v>
      </c>
      <c r="E388" s="32">
        <f>1+E387</f>
        <v>240</v>
      </c>
      <c r="F388" s="20">
        <f t="shared" si="85"/>
        <v>43151</v>
      </c>
      <c r="G388" s="21">
        <f t="shared" si="85"/>
        <v>43151</v>
      </c>
      <c r="H388" s="21">
        <v>43151</v>
      </c>
      <c r="I388" s="62" t="str">
        <f t="shared" si="77"/>
        <v/>
      </c>
      <c r="J388" s="22" t="str">
        <f t="shared" si="80"/>
        <v/>
      </c>
      <c r="K388" s="23"/>
      <c r="L388" s="24">
        <f t="shared" si="82"/>
        <v>240</v>
      </c>
      <c r="M388" s="24">
        <f t="shared" si="83"/>
        <v>0</v>
      </c>
      <c r="P388" s="51"/>
      <c r="Q388" s="24"/>
      <c r="R388" s="24"/>
    </row>
    <row r="389" spans="1:19" x14ac:dyDescent="0.3">
      <c r="A389" s="121"/>
      <c r="B389" s="17">
        <f t="shared" si="78"/>
        <v>43152</v>
      </c>
      <c r="C389" s="17">
        <f t="shared" si="79"/>
        <v>43152</v>
      </c>
      <c r="D389" s="44" t="s">
        <v>178</v>
      </c>
      <c r="E389" s="32">
        <f>1+E388</f>
        <v>241</v>
      </c>
      <c r="F389" s="20">
        <f t="shared" si="85"/>
        <v>43152</v>
      </c>
      <c r="G389" s="21">
        <f t="shared" si="85"/>
        <v>43152</v>
      </c>
      <c r="H389" s="21">
        <v>43152</v>
      </c>
      <c r="I389" s="62" t="str">
        <f t="shared" si="77"/>
        <v/>
      </c>
      <c r="J389" s="22" t="str">
        <f t="shared" si="80"/>
        <v/>
      </c>
      <c r="K389" s="23"/>
      <c r="L389" s="24">
        <f t="shared" si="82"/>
        <v>241</v>
      </c>
      <c r="M389" s="24">
        <f t="shared" si="83"/>
        <v>0</v>
      </c>
      <c r="P389" s="51"/>
      <c r="Q389" s="24"/>
      <c r="R389" s="24"/>
    </row>
    <row r="390" spans="1:19" x14ac:dyDescent="0.3">
      <c r="A390" s="121"/>
      <c r="B390" s="17">
        <v>43153</v>
      </c>
      <c r="C390" s="17">
        <v>43153</v>
      </c>
      <c r="D390" s="44" t="s">
        <v>41</v>
      </c>
      <c r="E390" s="32">
        <v>242</v>
      </c>
      <c r="F390" s="20">
        <v>43153</v>
      </c>
      <c r="G390" s="21">
        <v>43153</v>
      </c>
      <c r="H390" s="21">
        <v>43153</v>
      </c>
      <c r="I390" s="62" t="str">
        <f t="shared" si="77"/>
        <v/>
      </c>
      <c r="J390" s="22" t="s">
        <v>174</v>
      </c>
      <c r="K390" s="23"/>
      <c r="L390" s="24">
        <f t="shared" si="82"/>
        <v>242</v>
      </c>
      <c r="M390" s="24">
        <f t="shared" si="83"/>
        <v>0</v>
      </c>
      <c r="P390" s="51"/>
      <c r="Q390" s="24"/>
      <c r="R390" s="24"/>
    </row>
    <row r="391" spans="1:19" x14ac:dyDescent="0.3">
      <c r="A391" s="121"/>
      <c r="B391" s="17">
        <v>43153</v>
      </c>
      <c r="C391" s="17">
        <v>43153</v>
      </c>
      <c r="D391" s="18" t="s">
        <v>16</v>
      </c>
      <c r="E391" s="32">
        <v>242</v>
      </c>
      <c r="F391" s="20">
        <v>43153</v>
      </c>
      <c r="G391" s="21">
        <v>43153</v>
      </c>
      <c r="H391" s="21">
        <v>43153</v>
      </c>
      <c r="I391" s="62" t="str">
        <f t="shared" si="77"/>
        <v/>
      </c>
      <c r="J391" s="22" t="s">
        <v>174</v>
      </c>
      <c r="K391" s="23"/>
      <c r="L391" s="24">
        <f t="shared" si="82"/>
        <v>242</v>
      </c>
      <c r="M391" s="24">
        <f t="shared" si="83"/>
        <v>0</v>
      </c>
      <c r="P391" s="51"/>
      <c r="Q391" s="24"/>
      <c r="R391" s="24"/>
      <c r="S391" s="27">
        <f>+E443-E442</f>
        <v>0</v>
      </c>
    </row>
    <row r="392" spans="1:19" x14ac:dyDescent="0.3">
      <c r="A392" s="121"/>
      <c r="B392" s="17">
        <f>+C392</f>
        <v>43154</v>
      </c>
      <c r="C392" s="17">
        <f t="shared" si="79"/>
        <v>43154</v>
      </c>
      <c r="D392" s="18" t="s">
        <v>42</v>
      </c>
      <c r="E392" s="32">
        <v>243</v>
      </c>
      <c r="F392" s="20">
        <v>43154</v>
      </c>
      <c r="G392" s="21">
        <v>43154</v>
      </c>
      <c r="H392" s="21">
        <v>43154</v>
      </c>
      <c r="I392" s="62" t="str">
        <f t="shared" si="77"/>
        <v/>
      </c>
      <c r="J392" s="22" t="str">
        <f t="shared" si="80"/>
        <v/>
      </c>
      <c r="K392" s="23"/>
      <c r="L392" s="24">
        <f t="shared" si="82"/>
        <v>243</v>
      </c>
      <c r="M392" s="24">
        <f t="shared" si="83"/>
        <v>0</v>
      </c>
      <c r="P392" s="51"/>
      <c r="Q392" s="24"/>
      <c r="R392" s="24"/>
      <c r="S392" s="27">
        <f>+E444-E443</f>
        <v>0</v>
      </c>
    </row>
    <row r="393" spans="1:19" x14ac:dyDescent="0.3">
      <c r="A393" s="121"/>
      <c r="B393" s="17">
        <v>43154</v>
      </c>
      <c r="C393" s="17">
        <v>43154</v>
      </c>
      <c r="D393" s="18" t="s">
        <v>43</v>
      </c>
      <c r="E393" s="32">
        <v>243</v>
      </c>
      <c r="F393" s="20">
        <v>43154</v>
      </c>
      <c r="G393" s="21">
        <v>43154</v>
      </c>
      <c r="H393" s="21">
        <v>43154</v>
      </c>
      <c r="I393" s="62" t="str">
        <f t="shared" si="77"/>
        <v/>
      </c>
      <c r="J393" s="22" t="s">
        <v>174</v>
      </c>
      <c r="K393" s="23"/>
      <c r="L393" s="24">
        <f t="shared" si="82"/>
        <v>243</v>
      </c>
      <c r="M393" s="24">
        <f t="shared" si="83"/>
        <v>0</v>
      </c>
      <c r="P393" s="51"/>
      <c r="Q393" s="24"/>
      <c r="R393" s="24"/>
      <c r="S393" s="27">
        <f>+E446-E444</f>
        <v>2</v>
      </c>
    </row>
    <row r="394" spans="1:19" x14ac:dyDescent="0.3">
      <c r="A394" s="121"/>
      <c r="B394" s="17">
        <v>43154</v>
      </c>
      <c r="C394" s="17">
        <v>43154</v>
      </c>
      <c r="D394" s="18" t="s">
        <v>44</v>
      </c>
      <c r="E394" s="32">
        <v>243</v>
      </c>
      <c r="F394" s="20">
        <v>43154</v>
      </c>
      <c r="G394" s="21">
        <v>43154</v>
      </c>
      <c r="H394" s="21">
        <v>43154</v>
      </c>
      <c r="I394" s="62" t="str">
        <f t="shared" si="77"/>
        <v/>
      </c>
      <c r="J394" s="22" t="s">
        <v>174</v>
      </c>
      <c r="K394" s="23"/>
      <c r="L394" s="24">
        <f t="shared" si="82"/>
        <v>243</v>
      </c>
      <c r="M394" s="24">
        <f t="shared" si="83"/>
        <v>0</v>
      </c>
      <c r="P394" s="51"/>
      <c r="Q394" s="24"/>
      <c r="R394" s="24"/>
    </row>
    <row r="395" spans="1:19" x14ac:dyDescent="0.3">
      <c r="A395" s="121"/>
      <c r="B395" s="17">
        <f>+C395</f>
        <v>43154</v>
      </c>
      <c r="C395" s="17">
        <f t="shared" si="79"/>
        <v>43154</v>
      </c>
      <c r="D395" s="44" t="s">
        <v>15</v>
      </c>
      <c r="E395" s="32">
        <v>243</v>
      </c>
      <c r="F395" s="20">
        <v>43154</v>
      </c>
      <c r="G395" s="21">
        <v>43154</v>
      </c>
      <c r="H395" s="21">
        <v>43154</v>
      </c>
      <c r="I395" s="62" t="str">
        <f t="shared" si="77"/>
        <v/>
      </c>
      <c r="J395" s="22" t="str">
        <f t="shared" si="80"/>
        <v/>
      </c>
      <c r="K395" s="23"/>
      <c r="L395" s="24">
        <f t="shared" si="82"/>
        <v>243</v>
      </c>
      <c r="M395" s="24">
        <f t="shared" si="83"/>
        <v>0</v>
      </c>
      <c r="P395" s="51"/>
      <c r="Q395" s="24"/>
      <c r="R395" s="24"/>
      <c r="S395" s="27">
        <f>+E447-E446</f>
        <v>1</v>
      </c>
    </row>
    <row r="396" spans="1:19" x14ac:dyDescent="0.3">
      <c r="A396" s="121"/>
      <c r="B396" s="17">
        <f>+C396</f>
        <v>43157</v>
      </c>
      <c r="C396" s="17">
        <f t="shared" si="79"/>
        <v>43157</v>
      </c>
      <c r="D396" s="18" t="s">
        <v>45</v>
      </c>
      <c r="E396" s="32">
        <f>1+E395</f>
        <v>244</v>
      </c>
      <c r="F396" s="20">
        <f>+G396</f>
        <v>43157</v>
      </c>
      <c r="G396" s="21">
        <f>+H396</f>
        <v>43157</v>
      </c>
      <c r="H396" s="21">
        <v>43157</v>
      </c>
      <c r="I396" s="62" t="str">
        <f t="shared" si="77"/>
        <v/>
      </c>
      <c r="J396" s="22" t="str">
        <f t="shared" si="80"/>
        <v/>
      </c>
      <c r="K396" s="23"/>
      <c r="L396" s="24">
        <f t="shared" si="82"/>
        <v>244</v>
      </c>
      <c r="M396" s="24">
        <f t="shared" si="83"/>
        <v>0</v>
      </c>
      <c r="P396" s="51"/>
      <c r="Q396" s="24"/>
      <c r="R396" s="24"/>
      <c r="S396" s="27">
        <f>+E448-E447</f>
        <v>1</v>
      </c>
    </row>
    <row r="397" spans="1:19" x14ac:dyDescent="0.3">
      <c r="A397" s="121"/>
      <c r="B397" s="17">
        <v>43158</v>
      </c>
      <c r="C397" s="17">
        <v>43158</v>
      </c>
      <c r="D397" s="18" t="s">
        <v>46</v>
      </c>
      <c r="E397" s="32">
        <v>245</v>
      </c>
      <c r="F397" s="20">
        <v>43158</v>
      </c>
      <c r="G397" s="21">
        <v>43158</v>
      </c>
      <c r="H397" s="21">
        <v>43158</v>
      </c>
      <c r="I397" s="62" t="str">
        <f t="shared" si="77"/>
        <v/>
      </c>
      <c r="J397" s="22" t="s">
        <v>174</v>
      </c>
      <c r="K397" s="23"/>
      <c r="L397" s="24">
        <f t="shared" si="82"/>
        <v>245</v>
      </c>
      <c r="M397" s="24">
        <f t="shared" si="83"/>
        <v>0</v>
      </c>
      <c r="P397" s="51"/>
      <c r="Q397" s="24"/>
      <c r="R397" s="24"/>
      <c r="S397" s="27">
        <f>+E451-E448</f>
        <v>1</v>
      </c>
    </row>
    <row r="398" spans="1:19" x14ac:dyDescent="0.3">
      <c r="A398" s="121"/>
      <c r="B398" s="17">
        <v>43158</v>
      </c>
      <c r="C398" s="17">
        <v>43158</v>
      </c>
      <c r="D398" s="44" t="s">
        <v>103</v>
      </c>
      <c r="E398" s="32">
        <v>245</v>
      </c>
      <c r="F398" s="20">
        <v>43158</v>
      </c>
      <c r="G398" s="21">
        <v>43158</v>
      </c>
      <c r="H398" s="21">
        <v>43158</v>
      </c>
      <c r="I398" s="62" t="str">
        <f t="shared" si="77"/>
        <v/>
      </c>
      <c r="J398" s="22" t="s">
        <v>174</v>
      </c>
      <c r="K398" s="23"/>
      <c r="L398" s="24">
        <f t="shared" si="82"/>
        <v>245</v>
      </c>
      <c r="M398" s="24">
        <f t="shared" si="83"/>
        <v>0</v>
      </c>
      <c r="P398" s="51"/>
      <c r="Q398" s="24"/>
      <c r="R398" s="24"/>
    </row>
    <row r="399" spans="1:19" x14ac:dyDescent="0.3">
      <c r="A399" s="121"/>
      <c r="B399" s="17">
        <v>43159</v>
      </c>
      <c r="C399" s="17">
        <v>43159</v>
      </c>
      <c r="D399" s="44" t="s">
        <v>47</v>
      </c>
      <c r="E399" s="32">
        <v>246</v>
      </c>
      <c r="F399" s="20">
        <v>43159</v>
      </c>
      <c r="G399" s="21">
        <v>43159</v>
      </c>
      <c r="H399" s="21">
        <v>43159</v>
      </c>
      <c r="I399" s="62" t="str">
        <f t="shared" si="77"/>
        <v/>
      </c>
      <c r="J399" s="22" t="s">
        <v>174</v>
      </c>
      <c r="K399" s="23"/>
      <c r="L399" s="24">
        <f t="shared" si="82"/>
        <v>246</v>
      </c>
      <c r="M399" s="24">
        <f t="shared" si="83"/>
        <v>0</v>
      </c>
      <c r="P399" s="51"/>
      <c r="Q399" s="24"/>
      <c r="R399" s="24"/>
    </row>
    <row r="400" spans="1:19" x14ac:dyDescent="0.3">
      <c r="A400" s="121"/>
      <c r="B400" s="17">
        <v>43159</v>
      </c>
      <c r="C400" s="17">
        <v>43159</v>
      </c>
      <c r="D400" s="44" t="s">
        <v>14</v>
      </c>
      <c r="E400" s="32">
        <v>246</v>
      </c>
      <c r="F400" s="20">
        <v>43159</v>
      </c>
      <c r="G400" s="21">
        <v>43159</v>
      </c>
      <c r="H400" s="21">
        <v>43159</v>
      </c>
      <c r="I400" s="62" t="str">
        <f t="shared" si="77"/>
        <v/>
      </c>
      <c r="J400" s="22" t="s">
        <v>174</v>
      </c>
      <c r="K400" s="23"/>
      <c r="L400" s="24">
        <f t="shared" si="82"/>
        <v>246</v>
      </c>
      <c r="M400" s="24">
        <f t="shared" si="83"/>
        <v>0</v>
      </c>
      <c r="P400" s="51"/>
      <c r="Q400" s="24"/>
      <c r="R400" s="24"/>
      <c r="S400" s="27">
        <f>+E452-E451</f>
        <v>1</v>
      </c>
    </row>
    <row r="401" spans="1:19" x14ac:dyDescent="0.3">
      <c r="A401" s="121"/>
      <c r="B401" s="17">
        <v>43159</v>
      </c>
      <c r="C401" s="17">
        <v>43159</v>
      </c>
      <c r="D401" s="44" t="s">
        <v>48</v>
      </c>
      <c r="E401" s="32">
        <v>246</v>
      </c>
      <c r="F401" s="20">
        <v>43159</v>
      </c>
      <c r="G401" s="21">
        <v>43159</v>
      </c>
      <c r="H401" s="21">
        <v>43159</v>
      </c>
      <c r="I401" s="62" t="str">
        <f t="shared" si="77"/>
        <v/>
      </c>
      <c r="J401" s="22" t="s">
        <v>174</v>
      </c>
      <c r="K401" s="23"/>
      <c r="L401" s="24">
        <f t="shared" si="82"/>
        <v>246</v>
      </c>
      <c r="M401" s="24">
        <f t="shared" si="83"/>
        <v>0</v>
      </c>
      <c r="P401" s="51"/>
      <c r="Q401" s="24"/>
      <c r="R401" s="24"/>
      <c r="S401" s="27">
        <f>+E457-E452</f>
        <v>4</v>
      </c>
    </row>
    <row r="402" spans="1:19" ht="15" customHeight="1" x14ac:dyDescent="0.3">
      <c r="A402" s="121"/>
      <c r="B402" s="17">
        <v>43159</v>
      </c>
      <c r="C402" s="17">
        <v>43159</v>
      </c>
      <c r="D402" s="44" t="s">
        <v>49</v>
      </c>
      <c r="E402" s="32">
        <v>246</v>
      </c>
      <c r="F402" s="20">
        <v>43159</v>
      </c>
      <c r="G402" s="21">
        <v>43159</v>
      </c>
      <c r="H402" s="21">
        <v>43159</v>
      </c>
      <c r="I402" s="62" t="str">
        <f t="shared" si="77"/>
        <v/>
      </c>
      <c r="J402" s="22" t="s">
        <v>174</v>
      </c>
      <c r="K402" s="23"/>
      <c r="L402" s="24">
        <f t="shared" si="82"/>
        <v>246</v>
      </c>
      <c r="M402" s="24">
        <f t="shared" si="83"/>
        <v>0</v>
      </c>
      <c r="P402" s="51"/>
      <c r="Q402" s="24"/>
      <c r="R402" s="24"/>
    </row>
    <row r="403" spans="1:19" ht="15.75" thickBot="1" x14ac:dyDescent="0.35">
      <c r="A403" s="124"/>
      <c r="B403" s="17">
        <v>43159</v>
      </c>
      <c r="C403" s="17">
        <v>43159</v>
      </c>
      <c r="D403" s="44" t="s">
        <v>50</v>
      </c>
      <c r="E403" s="32">
        <v>246</v>
      </c>
      <c r="F403" s="20">
        <v>43159</v>
      </c>
      <c r="G403" s="21">
        <v>43159</v>
      </c>
      <c r="H403" s="21">
        <v>43159</v>
      </c>
      <c r="I403" s="62" t="str">
        <f t="shared" si="77"/>
        <v/>
      </c>
      <c r="J403" s="22" t="s">
        <v>174</v>
      </c>
      <c r="K403" s="23"/>
      <c r="L403" s="24">
        <f t="shared" si="82"/>
        <v>246</v>
      </c>
      <c r="M403" s="24">
        <f t="shared" si="83"/>
        <v>0</v>
      </c>
      <c r="P403" s="51"/>
      <c r="Q403" s="24"/>
      <c r="R403" s="24"/>
    </row>
    <row r="404" spans="1:19" ht="15" customHeight="1" x14ac:dyDescent="0.3">
      <c r="A404" s="120" t="s">
        <v>167</v>
      </c>
      <c r="B404" s="17">
        <v>43160</v>
      </c>
      <c r="C404" s="17">
        <v>43160</v>
      </c>
      <c r="D404" s="18" t="s">
        <v>20</v>
      </c>
      <c r="E404" s="32">
        <f>1+E403</f>
        <v>247</v>
      </c>
      <c r="F404" s="20">
        <v>43160</v>
      </c>
      <c r="G404" s="21">
        <v>43160</v>
      </c>
      <c r="H404" s="21">
        <v>43160</v>
      </c>
      <c r="I404" s="62" t="str">
        <f t="shared" si="77"/>
        <v/>
      </c>
      <c r="J404" s="22" t="s">
        <v>174</v>
      </c>
      <c r="K404" s="23"/>
      <c r="L404" s="24">
        <f t="shared" si="82"/>
        <v>247</v>
      </c>
      <c r="M404" s="24">
        <f t="shared" si="83"/>
        <v>0</v>
      </c>
      <c r="P404" s="51"/>
      <c r="Q404" s="24"/>
      <c r="R404" s="24"/>
    </row>
    <row r="405" spans="1:19" x14ac:dyDescent="0.3">
      <c r="A405" s="121"/>
      <c r="B405" s="17">
        <f t="shared" ref="B405:B431" si="86">+C405</f>
        <v>43161</v>
      </c>
      <c r="C405" s="17">
        <f t="shared" si="79"/>
        <v>43161</v>
      </c>
      <c r="D405" s="18" t="s">
        <v>22</v>
      </c>
      <c r="E405" s="32">
        <v>248</v>
      </c>
      <c r="F405" s="20">
        <v>43161</v>
      </c>
      <c r="G405" s="21">
        <v>43161</v>
      </c>
      <c r="H405" s="21">
        <v>43161</v>
      </c>
      <c r="I405" s="62" t="str">
        <f t="shared" si="77"/>
        <v/>
      </c>
      <c r="J405" s="22" t="str">
        <f t="shared" si="80"/>
        <v/>
      </c>
      <c r="K405" s="23"/>
      <c r="L405" s="24">
        <f t="shared" si="82"/>
        <v>248</v>
      </c>
      <c r="M405" s="24">
        <f t="shared" si="83"/>
        <v>0</v>
      </c>
      <c r="P405" s="51"/>
      <c r="Q405" s="24"/>
      <c r="R405" s="24"/>
    </row>
    <row r="406" spans="1:19" x14ac:dyDescent="0.3">
      <c r="A406" s="121"/>
      <c r="B406" s="17">
        <f t="shared" si="86"/>
        <v>43161</v>
      </c>
      <c r="C406" s="17">
        <f t="shared" si="79"/>
        <v>43161</v>
      </c>
      <c r="D406" s="18" t="s">
        <v>23</v>
      </c>
      <c r="E406" s="32">
        <v>248</v>
      </c>
      <c r="F406" s="20">
        <v>43161</v>
      </c>
      <c r="G406" s="21">
        <v>43161</v>
      </c>
      <c r="H406" s="21">
        <v>43161</v>
      </c>
      <c r="I406" s="62" t="str">
        <f t="shared" si="77"/>
        <v/>
      </c>
      <c r="J406" s="22" t="str">
        <f t="shared" si="80"/>
        <v/>
      </c>
      <c r="K406" s="23"/>
      <c r="L406" s="24">
        <f t="shared" si="82"/>
        <v>248</v>
      </c>
      <c r="M406" s="24">
        <f t="shared" si="83"/>
        <v>0</v>
      </c>
      <c r="P406" s="54"/>
      <c r="Q406" s="24"/>
      <c r="R406" s="24"/>
      <c r="S406" s="27">
        <f>+E458-E457</f>
        <v>0</v>
      </c>
    </row>
    <row r="407" spans="1:19" x14ac:dyDescent="0.3">
      <c r="A407" s="121"/>
      <c r="B407" s="17">
        <f t="shared" si="86"/>
        <v>43161</v>
      </c>
      <c r="C407" s="17">
        <f t="shared" si="79"/>
        <v>43161</v>
      </c>
      <c r="D407" s="18" t="s">
        <v>24</v>
      </c>
      <c r="E407" s="32">
        <v>248</v>
      </c>
      <c r="F407" s="20">
        <v>43161</v>
      </c>
      <c r="G407" s="21">
        <v>43161</v>
      </c>
      <c r="H407" s="21">
        <v>43161</v>
      </c>
      <c r="I407" s="62" t="str">
        <f t="shared" si="77"/>
        <v/>
      </c>
      <c r="J407" s="22" t="str">
        <f t="shared" si="80"/>
        <v/>
      </c>
      <c r="K407" s="23"/>
      <c r="L407" s="24">
        <f t="shared" si="82"/>
        <v>248</v>
      </c>
      <c r="M407" s="24">
        <f t="shared" si="83"/>
        <v>0</v>
      </c>
      <c r="P407" s="55"/>
      <c r="Q407" s="24"/>
      <c r="R407" s="24"/>
      <c r="S407" s="27">
        <f>+E459-E458</f>
        <v>1</v>
      </c>
    </row>
    <row r="408" spans="1:19" x14ac:dyDescent="0.3">
      <c r="A408" s="121"/>
      <c r="B408" s="17">
        <f t="shared" si="86"/>
        <v>43164</v>
      </c>
      <c r="C408" s="17">
        <f t="shared" si="79"/>
        <v>43164</v>
      </c>
      <c r="D408" s="18" t="s">
        <v>25</v>
      </c>
      <c r="E408" s="32">
        <f>1+E407</f>
        <v>249</v>
      </c>
      <c r="F408" s="20">
        <f t="shared" ref="F408:G411" si="87">+G408</f>
        <v>43164</v>
      </c>
      <c r="G408" s="21">
        <f t="shared" si="87"/>
        <v>43164</v>
      </c>
      <c r="H408" s="21">
        <v>43164</v>
      </c>
      <c r="I408" s="62" t="str">
        <f t="shared" si="77"/>
        <v/>
      </c>
      <c r="J408" s="22" t="str">
        <f t="shared" si="80"/>
        <v/>
      </c>
      <c r="K408" s="23"/>
      <c r="L408" s="24">
        <f t="shared" si="82"/>
        <v>249</v>
      </c>
      <c r="M408" s="24">
        <f t="shared" si="83"/>
        <v>0</v>
      </c>
      <c r="P408" s="55"/>
      <c r="Q408" s="24"/>
      <c r="R408" s="24"/>
      <c r="S408" s="27">
        <f>+E460-E459</f>
        <v>1</v>
      </c>
    </row>
    <row r="409" spans="1:19" x14ac:dyDescent="0.3">
      <c r="A409" s="121"/>
      <c r="B409" s="17">
        <f t="shared" si="86"/>
        <v>43165</v>
      </c>
      <c r="C409" s="17">
        <f t="shared" si="79"/>
        <v>43165</v>
      </c>
      <c r="D409" s="44" t="s">
        <v>26</v>
      </c>
      <c r="E409" s="32">
        <f>1+E408</f>
        <v>250</v>
      </c>
      <c r="F409" s="20">
        <f t="shared" si="87"/>
        <v>43165</v>
      </c>
      <c r="G409" s="21">
        <f t="shared" si="87"/>
        <v>43165</v>
      </c>
      <c r="H409" s="21">
        <v>43165</v>
      </c>
      <c r="I409" s="62" t="str">
        <f t="shared" si="77"/>
        <v/>
      </c>
      <c r="J409" s="22" t="str">
        <f t="shared" si="80"/>
        <v/>
      </c>
      <c r="K409" s="23"/>
      <c r="L409" s="24">
        <f t="shared" si="82"/>
        <v>250</v>
      </c>
      <c r="M409" s="24">
        <f t="shared" si="83"/>
        <v>0</v>
      </c>
      <c r="P409" s="51"/>
      <c r="Q409" s="24"/>
      <c r="R409" s="24"/>
      <c r="S409" s="27">
        <f>+E461-E460</f>
        <v>1</v>
      </c>
    </row>
    <row r="410" spans="1:19" x14ac:dyDescent="0.3">
      <c r="A410" s="121"/>
      <c r="B410" s="17">
        <f t="shared" si="86"/>
        <v>43166</v>
      </c>
      <c r="C410" s="17">
        <f t="shared" si="79"/>
        <v>43166</v>
      </c>
      <c r="D410" s="44" t="s">
        <v>27</v>
      </c>
      <c r="E410" s="32">
        <f>1+E409</f>
        <v>251</v>
      </c>
      <c r="F410" s="20">
        <f t="shared" si="87"/>
        <v>43166</v>
      </c>
      <c r="G410" s="21">
        <f t="shared" si="87"/>
        <v>43166</v>
      </c>
      <c r="H410" s="21">
        <v>43166</v>
      </c>
      <c r="I410" s="62" t="str">
        <f t="shared" si="77"/>
        <v/>
      </c>
      <c r="J410" s="22" t="str">
        <f t="shared" si="80"/>
        <v/>
      </c>
      <c r="K410" s="23"/>
      <c r="L410" s="24">
        <f t="shared" si="82"/>
        <v>251</v>
      </c>
      <c r="M410" s="24">
        <f t="shared" si="83"/>
        <v>0</v>
      </c>
      <c r="P410" s="51"/>
      <c r="Q410" s="24"/>
      <c r="R410" s="24"/>
      <c r="S410" s="27">
        <f>+E462-E461</f>
        <v>1</v>
      </c>
    </row>
    <row r="411" spans="1:19" x14ac:dyDescent="0.3">
      <c r="A411" s="121"/>
      <c r="B411" s="17">
        <f t="shared" si="86"/>
        <v>43167</v>
      </c>
      <c r="C411" s="17">
        <f t="shared" si="79"/>
        <v>43167</v>
      </c>
      <c r="D411" s="18" t="s">
        <v>28</v>
      </c>
      <c r="E411" s="32">
        <f>1+E410</f>
        <v>252</v>
      </c>
      <c r="F411" s="20">
        <f t="shared" si="87"/>
        <v>43167</v>
      </c>
      <c r="G411" s="21">
        <f t="shared" si="87"/>
        <v>43167</v>
      </c>
      <c r="H411" s="21">
        <v>43167</v>
      </c>
      <c r="I411" s="62" t="str">
        <f t="shared" si="77"/>
        <v/>
      </c>
      <c r="J411" s="22" t="str">
        <f t="shared" si="80"/>
        <v/>
      </c>
      <c r="K411" s="23"/>
      <c r="L411" s="24">
        <f t="shared" si="82"/>
        <v>252</v>
      </c>
      <c r="M411" s="24">
        <f t="shared" si="83"/>
        <v>0</v>
      </c>
      <c r="P411" s="51"/>
      <c r="Q411" s="24"/>
      <c r="R411" s="24"/>
      <c r="S411" s="27">
        <f>+E464-E462</f>
        <v>1</v>
      </c>
    </row>
    <row r="412" spans="1:19" x14ac:dyDescent="0.3">
      <c r="A412" s="121"/>
      <c r="B412" s="17">
        <f t="shared" si="86"/>
        <v>43168</v>
      </c>
      <c r="C412" s="17">
        <f t="shared" si="79"/>
        <v>43168</v>
      </c>
      <c r="D412" s="18" t="s">
        <v>29</v>
      </c>
      <c r="E412" s="32">
        <v>253</v>
      </c>
      <c r="F412" s="20">
        <v>43168</v>
      </c>
      <c r="G412" s="21">
        <v>43168</v>
      </c>
      <c r="H412" s="21">
        <v>43168</v>
      </c>
      <c r="I412" s="62" t="str">
        <f t="shared" si="77"/>
        <v/>
      </c>
      <c r="J412" s="22" t="str">
        <f t="shared" si="80"/>
        <v/>
      </c>
      <c r="K412" s="23"/>
      <c r="L412" s="24">
        <f t="shared" si="82"/>
        <v>253</v>
      </c>
      <c r="M412" s="24">
        <f t="shared" si="83"/>
        <v>0</v>
      </c>
      <c r="P412" s="51"/>
      <c r="Q412" s="24"/>
      <c r="R412" s="24"/>
      <c r="S412" s="27">
        <f>+E466-E464</f>
        <v>0</v>
      </c>
    </row>
    <row r="413" spans="1:19" ht="15" customHeight="1" x14ac:dyDescent="0.3">
      <c r="A413" s="121"/>
      <c r="B413" s="17">
        <f t="shared" si="86"/>
        <v>43168</v>
      </c>
      <c r="C413" s="17">
        <f t="shared" si="79"/>
        <v>43168</v>
      </c>
      <c r="D413" s="18" t="s">
        <v>30</v>
      </c>
      <c r="E413" s="32">
        <v>253</v>
      </c>
      <c r="F413" s="20">
        <v>43168</v>
      </c>
      <c r="G413" s="21">
        <v>43168</v>
      </c>
      <c r="H413" s="21">
        <v>43168</v>
      </c>
      <c r="I413" s="62" t="str">
        <f t="shared" si="77"/>
        <v/>
      </c>
      <c r="J413" s="22" t="str">
        <f t="shared" si="80"/>
        <v/>
      </c>
      <c r="K413" s="23"/>
      <c r="L413" s="24">
        <f t="shared" si="82"/>
        <v>253</v>
      </c>
      <c r="M413" s="24">
        <f t="shared" si="83"/>
        <v>0</v>
      </c>
      <c r="P413" s="51"/>
      <c r="Q413" s="24"/>
      <c r="R413" s="24"/>
      <c r="S413" s="27">
        <f>+E467-E466</f>
        <v>0</v>
      </c>
    </row>
    <row r="414" spans="1:19" x14ac:dyDescent="0.3">
      <c r="A414" s="121"/>
      <c r="B414" s="17">
        <f t="shared" si="86"/>
        <v>43168</v>
      </c>
      <c r="C414" s="17">
        <f t="shared" si="79"/>
        <v>43168</v>
      </c>
      <c r="D414" s="18" t="s">
        <v>31</v>
      </c>
      <c r="E414" s="32">
        <v>253</v>
      </c>
      <c r="F414" s="20">
        <v>43168</v>
      </c>
      <c r="G414" s="21">
        <v>43168</v>
      </c>
      <c r="H414" s="21">
        <v>43168</v>
      </c>
      <c r="I414" s="62" t="str">
        <f t="shared" si="77"/>
        <v/>
      </c>
      <c r="J414" s="22" t="str">
        <f t="shared" si="80"/>
        <v/>
      </c>
      <c r="K414" s="23"/>
      <c r="L414" s="24">
        <f t="shared" si="82"/>
        <v>253</v>
      </c>
      <c r="M414" s="24">
        <f t="shared" si="83"/>
        <v>0</v>
      </c>
      <c r="P414" s="55"/>
      <c r="Q414" s="24"/>
      <c r="R414" s="24"/>
      <c r="S414" s="27">
        <f>+E468-E467</f>
        <v>1</v>
      </c>
    </row>
    <row r="415" spans="1:19" x14ac:dyDescent="0.3">
      <c r="A415" s="121"/>
      <c r="B415" s="17">
        <f t="shared" si="86"/>
        <v>43171</v>
      </c>
      <c r="C415" s="17">
        <f t="shared" si="79"/>
        <v>43171</v>
      </c>
      <c r="D415" s="18" t="s">
        <v>32</v>
      </c>
      <c r="E415" s="32">
        <f>1+E414</f>
        <v>254</v>
      </c>
      <c r="F415" s="20">
        <f t="shared" ref="F415:G418" si="88">+G415</f>
        <v>43171</v>
      </c>
      <c r="G415" s="21">
        <f t="shared" si="88"/>
        <v>43171</v>
      </c>
      <c r="H415" s="21">
        <v>43171</v>
      </c>
      <c r="I415" s="62" t="str">
        <f t="shared" si="77"/>
        <v/>
      </c>
      <c r="J415" s="22" t="str">
        <f t="shared" si="80"/>
        <v/>
      </c>
      <c r="K415" s="23"/>
      <c r="L415" s="24">
        <f t="shared" si="82"/>
        <v>254</v>
      </c>
      <c r="M415" s="24">
        <f t="shared" si="83"/>
        <v>0</v>
      </c>
      <c r="P415" s="55"/>
      <c r="Q415" s="24"/>
      <c r="R415" s="24"/>
      <c r="S415" s="27">
        <f>+E471-E468</f>
        <v>1</v>
      </c>
    </row>
    <row r="416" spans="1:19" x14ac:dyDescent="0.3">
      <c r="A416" s="121"/>
      <c r="B416" s="17">
        <f t="shared" si="86"/>
        <v>43172</v>
      </c>
      <c r="C416" s="17">
        <f t="shared" si="79"/>
        <v>43172</v>
      </c>
      <c r="D416" s="44" t="s">
        <v>33</v>
      </c>
      <c r="E416" s="32">
        <f>1+E415</f>
        <v>255</v>
      </c>
      <c r="F416" s="20">
        <f t="shared" si="88"/>
        <v>43172</v>
      </c>
      <c r="G416" s="21">
        <f t="shared" si="88"/>
        <v>43172</v>
      </c>
      <c r="H416" s="21">
        <v>43172</v>
      </c>
      <c r="I416" s="62" t="str">
        <f t="shared" si="77"/>
        <v/>
      </c>
      <c r="J416" s="22" t="str">
        <f t="shared" si="80"/>
        <v/>
      </c>
      <c r="K416" s="23"/>
      <c r="L416" s="24">
        <f t="shared" si="82"/>
        <v>255</v>
      </c>
      <c r="M416" s="24">
        <f t="shared" si="83"/>
        <v>0</v>
      </c>
      <c r="P416" s="56">
        <v>41668</v>
      </c>
      <c r="Q416" s="24"/>
      <c r="R416" s="24"/>
      <c r="S416" s="27">
        <f>+E472-E471</f>
        <v>1</v>
      </c>
    </row>
    <row r="417" spans="1:19" ht="15" customHeight="1" x14ac:dyDescent="0.3">
      <c r="A417" s="121"/>
      <c r="B417" s="17">
        <f t="shared" si="86"/>
        <v>43173</v>
      </c>
      <c r="C417" s="17">
        <f t="shared" si="79"/>
        <v>43173</v>
      </c>
      <c r="D417" s="44" t="s">
        <v>34</v>
      </c>
      <c r="E417" s="32">
        <f>1+E416</f>
        <v>256</v>
      </c>
      <c r="F417" s="20">
        <f t="shared" si="88"/>
        <v>43173</v>
      </c>
      <c r="G417" s="21">
        <f t="shared" si="88"/>
        <v>43173</v>
      </c>
      <c r="H417" s="21">
        <v>43173</v>
      </c>
      <c r="I417" s="62" t="str">
        <f t="shared" si="77"/>
        <v/>
      </c>
      <c r="J417" s="22" t="str">
        <f t="shared" si="80"/>
        <v/>
      </c>
      <c r="K417" s="23"/>
      <c r="L417" s="24">
        <f t="shared" si="82"/>
        <v>256</v>
      </c>
      <c r="M417" s="24">
        <f t="shared" si="83"/>
        <v>0</v>
      </c>
      <c r="P417" s="56">
        <v>41668</v>
      </c>
      <c r="Q417" s="24"/>
      <c r="R417" s="24"/>
      <c r="S417" s="27">
        <f>+E473-E472</f>
        <v>1</v>
      </c>
    </row>
    <row r="418" spans="1:19" x14ac:dyDescent="0.3">
      <c r="A418" s="121"/>
      <c r="B418" s="17">
        <f t="shared" si="86"/>
        <v>43174</v>
      </c>
      <c r="C418" s="17">
        <f t="shared" si="79"/>
        <v>43174</v>
      </c>
      <c r="D418" s="18" t="s">
        <v>35</v>
      </c>
      <c r="E418" s="32">
        <f>1+E417</f>
        <v>257</v>
      </c>
      <c r="F418" s="20">
        <f t="shared" si="88"/>
        <v>43174</v>
      </c>
      <c r="G418" s="21">
        <f t="shared" si="88"/>
        <v>43174</v>
      </c>
      <c r="H418" s="21">
        <v>43174</v>
      </c>
      <c r="I418" s="62" t="str">
        <f t="shared" si="77"/>
        <v/>
      </c>
      <c r="J418" s="22" t="str">
        <f t="shared" si="80"/>
        <v/>
      </c>
      <c r="K418" s="23"/>
      <c r="L418" s="24">
        <f t="shared" si="82"/>
        <v>257</v>
      </c>
      <c r="M418" s="24">
        <f t="shared" si="83"/>
        <v>0</v>
      </c>
      <c r="P418" s="56">
        <v>41669</v>
      </c>
      <c r="Q418" s="24"/>
      <c r="R418" s="24"/>
      <c r="S418" s="27">
        <f>+E474-E473</f>
        <v>1</v>
      </c>
    </row>
    <row r="419" spans="1:19" x14ac:dyDescent="0.3">
      <c r="A419" s="121"/>
      <c r="B419" s="17">
        <f t="shared" si="86"/>
        <v>43175</v>
      </c>
      <c r="C419" s="17">
        <f t="shared" si="79"/>
        <v>43175</v>
      </c>
      <c r="D419" s="18" t="s">
        <v>36</v>
      </c>
      <c r="E419" s="32">
        <v>258</v>
      </c>
      <c r="F419" s="20">
        <v>43175</v>
      </c>
      <c r="G419" s="21">
        <v>43175</v>
      </c>
      <c r="H419" s="21">
        <v>43175</v>
      </c>
      <c r="I419" s="62" t="str">
        <f t="shared" si="77"/>
        <v/>
      </c>
      <c r="J419" s="22" t="str">
        <f t="shared" si="80"/>
        <v/>
      </c>
      <c r="K419" s="23"/>
      <c r="L419" s="24">
        <f t="shared" si="82"/>
        <v>258</v>
      </c>
      <c r="M419" s="24">
        <f t="shared" si="83"/>
        <v>0</v>
      </c>
      <c r="P419" s="52">
        <v>41669</v>
      </c>
      <c r="Q419" s="24"/>
      <c r="R419" s="24"/>
      <c r="S419" s="27">
        <f>+E475-E474</f>
        <v>0</v>
      </c>
    </row>
    <row r="420" spans="1:19" x14ac:dyDescent="0.3">
      <c r="A420" s="121"/>
      <c r="B420" s="17">
        <v>43175</v>
      </c>
      <c r="C420" s="17">
        <v>43175</v>
      </c>
      <c r="D420" s="18" t="s">
        <v>37</v>
      </c>
      <c r="E420" s="32">
        <v>258</v>
      </c>
      <c r="F420" s="20">
        <v>43175</v>
      </c>
      <c r="G420" s="21">
        <v>43175</v>
      </c>
      <c r="H420" s="21">
        <v>43175</v>
      </c>
      <c r="I420" s="62" t="str">
        <f t="shared" si="77"/>
        <v/>
      </c>
      <c r="J420" s="22" t="s">
        <v>174</v>
      </c>
      <c r="K420" s="23"/>
      <c r="L420" s="24">
        <f t="shared" si="82"/>
        <v>258</v>
      </c>
      <c r="M420" s="24">
        <f t="shared" si="83"/>
        <v>0</v>
      </c>
      <c r="P420" s="24"/>
      <c r="Q420" s="24"/>
      <c r="R420" s="24"/>
      <c r="S420" s="27">
        <f>+E476-E475</f>
        <v>0</v>
      </c>
    </row>
    <row r="421" spans="1:19" x14ac:dyDescent="0.3">
      <c r="A421" s="121"/>
      <c r="B421" s="17">
        <v>43175</v>
      </c>
      <c r="C421" s="17">
        <v>43175</v>
      </c>
      <c r="D421" s="18" t="s">
        <v>38</v>
      </c>
      <c r="E421" s="32">
        <v>258</v>
      </c>
      <c r="F421" s="20">
        <v>43175</v>
      </c>
      <c r="G421" s="21">
        <v>43175</v>
      </c>
      <c r="H421" s="21">
        <v>43175</v>
      </c>
      <c r="I421" s="62" t="str">
        <f t="shared" si="77"/>
        <v/>
      </c>
      <c r="J421" s="22" t="s">
        <v>174</v>
      </c>
      <c r="K421" s="23"/>
      <c r="L421" s="24">
        <f t="shared" si="82"/>
        <v>258</v>
      </c>
      <c r="M421" s="24">
        <f t="shared" si="83"/>
        <v>0</v>
      </c>
      <c r="P421" s="24"/>
      <c r="Q421" s="24"/>
      <c r="R421" s="24"/>
      <c r="S421" s="27">
        <f t="shared" ref="S421:S430" si="89">+E480-E479</f>
        <v>1</v>
      </c>
    </row>
    <row r="422" spans="1:19" x14ac:dyDescent="0.3">
      <c r="A422" s="121"/>
      <c r="B422" s="17">
        <f t="shared" si="86"/>
        <v>43178</v>
      </c>
      <c r="C422" s="17">
        <f t="shared" si="79"/>
        <v>43178</v>
      </c>
      <c r="D422" s="18" t="s">
        <v>39</v>
      </c>
      <c r="E422" s="32">
        <f>1+E421</f>
        <v>259</v>
      </c>
      <c r="F422" s="20">
        <f t="shared" ref="F422:G425" si="90">+G422</f>
        <v>43178</v>
      </c>
      <c r="G422" s="21">
        <f t="shared" si="90"/>
        <v>43178</v>
      </c>
      <c r="H422" s="21">
        <v>43178</v>
      </c>
      <c r="I422" s="62" t="str">
        <f t="shared" si="77"/>
        <v/>
      </c>
      <c r="J422" s="22" t="str">
        <f t="shared" si="80"/>
        <v/>
      </c>
      <c r="K422" s="23"/>
      <c r="L422" s="24">
        <f t="shared" si="82"/>
        <v>259</v>
      </c>
      <c r="M422" s="24">
        <f t="shared" si="83"/>
        <v>0</v>
      </c>
      <c r="P422" s="24"/>
      <c r="Q422" s="24"/>
      <c r="R422" s="24"/>
      <c r="S422" s="27">
        <f t="shared" si="89"/>
        <v>1</v>
      </c>
    </row>
    <row r="423" spans="1:19" x14ac:dyDescent="0.3">
      <c r="A423" s="121"/>
      <c r="B423" s="17">
        <f t="shared" si="86"/>
        <v>43179</v>
      </c>
      <c r="C423" s="17">
        <f t="shared" si="79"/>
        <v>43179</v>
      </c>
      <c r="D423" s="44" t="s">
        <v>40</v>
      </c>
      <c r="E423" s="32">
        <f>1+E422</f>
        <v>260</v>
      </c>
      <c r="F423" s="20">
        <f t="shared" si="90"/>
        <v>43179</v>
      </c>
      <c r="G423" s="21">
        <f t="shared" si="90"/>
        <v>43179</v>
      </c>
      <c r="H423" s="21">
        <v>43179</v>
      </c>
      <c r="I423" s="62" t="str">
        <f t="shared" si="77"/>
        <v/>
      </c>
      <c r="J423" s="22" t="str">
        <f t="shared" si="80"/>
        <v/>
      </c>
      <c r="K423" s="23"/>
      <c r="L423" s="24">
        <f t="shared" si="82"/>
        <v>260</v>
      </c>
      <c r="M423" s="24">
        <f t="shared" si="83"/>
        <v>0</v>
      </c>
      <c r="P423" s="24"/>
      <c r="Q423" s="24"/>
      <c r="R423" s="24"/>
      <c r="S423" s="27">
        <f t="shared" si="89"/>
        <v>0</v>
      </c>
    </row>
    <row r="424" spans="1:19" x14ac:dyDescent="0.3">
      <c r="A424" s="121"/>
      <c r="B424" s="17">
        <f t="shared" si="86"/>
        <v>43180</v>
      </c>
      <c r="C424" s="17">
        <f t="shared" si="79"/>
        <v>43180</v>
      </c>
      <c r="D424" s="44" t="s">
        <v>178</v>
      </c>
      <c r="E424" s="32">
        <f>1+E423</f>
        <v>261</v>
      </c>
      <c r="F424" s="20">
        <f t="shared" si="90"/>
        <v>43180</v>
      </c>
      <c r="G424" s="21">
        <f t="shared" si="90"/>
        <v>43180</v>
      </c>
      <c r="H424" s="21">
        <v>43180</v>
      </c>
      <c r="I424" s="62" t="str">
        <f t="shared" si="77"/>
        <v/>
      </c>
      <c r="J424" s="22" t="str">
        <f t="shared" si="80"/>
        <v/>
      </c>
      <c r="K424" s="23"/>
      <c r="L424" s="24">
        <f t="shared" si="82"/>
        <v>261</v>
      </c>
      <c r="M424" s="24">
        <f t="shared" si="83"/>
        <v>0</v>
      </c>
      <c r="P424" s="24"/>
      <c r="Q424" s="24"/>
      <c r="R424" s="24"/>
      <c r="S424" s="27">
        <f t="shared" si="89"/>
        <v>0</v>
      </c>
    </row>
    <row r="425" spans="1:19" x14ac:dyDescent="0.3">
      <c r="A425" s="121"/>
      <c r="B425" s="17">
        <f t="shared" si="86"/>
        <v>43181</v>
      </c>
      <c r="C425" s="17">
        <f t="shared" si="79"/>
        <v>43181</v>
      </c>
      <c r="D425" s="18" t="s">
        <v>41</v>
      </c>
      <c r="E425" s="32">
        <f>1+E424</f>
        <v>262</v>
      </c>
      <c r="F425" s="20">
        <f t="shared" si="90"/>
        <v>43181</v>
      </c>
      <c r="G425" s="21">
        <f t="shared" si="90"/>
        <v>43181</v>
      </c>
      <c r="H425" s="21">
        <v>43181</v>
      </c>
      <c r="I425" s="62" t="str">
        <f t="shared" si="77"/>
        <v/>
      </c>
      <c r="J425" s="22" t="str">
        <f t="shared" si="80"/>
        <v/>
      </c>
      <c r="K425" s="23"/>
      <c r="L425" s="24">
        <f t="shared" si="82"/>
        <v>262</v>
      </c>
      <c r="M425" s="24">
        <f t="shared" si="83"/>
        <v>0</v>
      </c>
      <c r="P425" s="24"/>
      <c r="Q425" s="24"/>
      <c r="R425" s="24"/>
      <c r="S425" s="27">
        <f t="shared" si="89"/>
        <v>1</v>
      </c>
    </row>
    <row r="426" spans="1:19" x14ac:dyDescent="0.3">
      <c r="A426" s="121"/>
      <c r="B426" s="17">
        <f t="shared" si="86"/>
        <v>43182</v>
      </c>
      <c r="C426" s="17">
        <f t="shared" si="79"/>
        <v>43182</v>
      </c>
      <c r="D426" s="18" t="s">
        <v>42</v>
      </c>
      <c r="E426" s="32">
        <v>263</v>
      </c>
      <c r="F426" s="20">
        <v>43182</v>
      </c>
      <c r="G426" s="21">
        <v>43182</v>
      </c>
      <c r="H426" s="21">
        <v>43182</v>
      </c>
      <c r="I426" s="62" t="str">
        <f t="shared" si="77"/>
        <v/>
      </c>
      <c r="J426" s="22" t="str">
        <f t="shared" si="80"/>
        <v/>
      </c>
      <c r="K426" s="23"/>
      <c r="L426" s="24">
        <f t="shared" si="82"/>
        <v>263</v>
      </c>
      <c r="M426" s="24">
        <f t="shared" si="83"/>
        <v>0</v>
      </c>
      <c r="P426" s="24"/>
      <c r="Q426" s="24"/>
      <c r="R426" s="24"/>
      <c r="S426" s="27">
        <f t="shared" si="89"/>
        <v>1</v>
      </c>
    </row>
    <row r="427" spans="1:19" x14ac:dyDescent="0.3">
      <c r="A427" s="121"/>
      <c r="B427" s="17">
        <f>+C427</f>
        <v>43182</v>
      </c>
      <c r="C427" s="17">
        <f>+G427</f>
        <v>43182</v>
      </c>
      <c r="D427" s="18" t="s">
        <v>15</v>
      </c>
      <c r="E427" s="32">
        <v>263</v>
      </c>
      <c r="F427" s="20">
        <v>43182</v>
      </c>
      <c r="G427" s="21">
        <v>43182</v>
      </c>
      <c r="H427" s="21">
        <v>43182</v>
      </c>
      <c r="I427" s="62" t="str">
        <f>IF(G427=G426,IF(E427=E426,"","Error"),IF((E427-E426)&gt;1,"Error",""))</f>
        <v/>
      </c>
      <c r="J427" s="22" t="str">
        <f>IF(ISNA(VLOOKUP(H427,BANKHOLS,1,FALSE))=TRUE,"","BANK HOLIDAY")</f>
        <v/>
      </c>
      <c r="K427" s="23"/>
      <c r="L427" s="24">
        <f t="shared" si="82"/>
        <v>263</v>
      </c>
      <c r="M427" s="24">
        <f t="shared" si="83"/>
        <v>0</v>
      </c>
      <c r="P427" s="24"/>
      <c r="Q427" s="24"/>
      <c r="R427" s="24"/>
      <c r="S427" s="27">
        <f t="shared" si="89"/>
        <v>1</v>
      </c>
    </row>
    <row r="428" spans="1:19" x14ac:dyDescent="0.3">
      <c r="A428" s="121"/>
      <c r="B428" s="17">
        <f t="shared" si="86"/>
        <v>43182</v>
      </c>
      <c r="C428" s="17">
        <f t="shared" si="79"/>
        <v>43182</v>
      </c>
      <c r="D428" s="18" t="s">
        <v>43</v>
      </c>
      <c r="E428" s="32">
        <v>263</v>
      </c>
      <c r="F428" s="20">
        <v>43182</v>
      </c>
      <c r="G428" s="21">
        <v>43182</v>
      </c>
      <c r="H428" s="21">
        <v>43182</v>
      </c>
      <c r="I428" s="62" t="str">
        <f>IF(G428=G426,IF(E428=E426,"","Error"),IF((E428-E426)&gt;1,"Error",""))</f>
        <v/>
      </c>
      <c r="J428" s="22" t="str">
        <f t="shared" si="80"/>
        <v/>
      </c>
      <c r="K428" s="23"/>
      <c r="L428" s="24">
        <f>IF(G428=G426,+E426,+E426+1)</f>
        <v>263</v>
      </c>
      <c r="M428" s="24">
        <f t="shared" si="83"/>
        <v>0</v>
      </c>
      <c r="P428" s="24"/>
      <c r="Q428" s="24"/>
      <c r="R428" s="24"/>
      <c r="S428" s="27">
        <f t="shared" si="89"/>
        <v>1</v>
      </c>
    </row>
    <row r="429" spans="1:19" x14ac:dyDescent="0.3">
      <c r="A429" s="121"/>
      <c r="B429" s="17">
        <f t="shared" si="86"/>
        <v>43182</v>
      </c>
      <c r="C429" s="17">
        <f t="shared" si="79"/>
        <v>43182</v>
      </c>
      <c r="D429" s="18" t="s">
        <v>44</v>
      </c>
      <c r="E429" s="32">
        <v>263</v>
      </c>
      <c r="F429" s="20">
        <v>43182</v>
      </c>
      <c r="G429" s="21">
        <v>43182</v>
      </c>
      <c r="H429" s="21">
        <v>43182</v>
      </c>
      <c r="I429" s="62" t="str">
        <f t="shared" ref="I429:I491" si="91">IF(G429=G428,IF(E429=E428,"","Error"),IF((E429-E428)&gt;1,"Error",""))</f>
        <v/>
      </c>
      <c r="J429" s="22" t="str">
        <f t="shared" si="80"/>
        <v/>
      </c>
      <c r="K429" s="23"/>
      <c r="L429" s="24">
        <f t="shared" ref="L429:L460" si="92">IF(G429=G428,+E428,+E428+1)</f>
        <v>263</v>
      </c>
      <c r="M429" s="24">
        <f t="shared" si="83"/>
        <v>0</v>
      </c>
      <c r="P429" s="24"/>
      <c r="Q429" s="24"/>
      <c r="R429" s="24"/>
      <c r="S429" s="27">
        <f t="shared" si="89"/>
        <v>1</v>
      </c>
    </row>
    <row r="430" spans="1:19" x14ac:dyDescent="0.3">
      <c r="A430" s="121"/>
      <c r="B430" s="17">
        <f t="shared" si="86"/>
        <v>43185</v>
      </c>
      <c r="C430" s="17">
        <f t="shared" si="79"/>
        <v>43185</v>
      </c>
      <c r="D430" s="18" t="s">
        <v>45</v>
      </c>
      <c r="E430" s="32">
        <f>1+E429</f>
        <v>264</v>
      </c>
      <c r="F430" s="20">
        <f>+G430</f>
        <v>43185</v>
      </c>
      <c r="G430" s="21">
        <f>+H430</f>
        <v>43185</v>
      </c>
      <c r="H430" s="21">
        <v>43185</v>
      </c>
      <c r="I430" s="62" t="str">
        <f t="shared" si="91"/>
        <v/>
      </c>
      <c r="J430" s="22" t="str">
        <f t="shared" si="80"/>
        <v/>
      </c>
      <c r="K430" s="23"/>
      <c r="L430" s="24">
        <f t="shared" si="92"/>
        <v>264</v>
      </c>
      <c r="M430" s="24">
        <f t="shared" si="83"/>
        <v>0</v>
      </c>
      <c r="P430" s="24"/>
      <c r="Q430" s="24"/>
      <c r="R430" s="24"/>
      <c r="S430" s="27">
        <f t="shared" si="89"/>
        <v>0</v>
      </c>
    </row>
    <row r="431" spans="1:19" x14ac:dyDescent="0.3">
      <c r="A431" s="121"/>
      <c r="B431" s="17">
        <f t="shared" si="86"/>
        <v>43186</v>
      </c>
      <c r="C431" s="17">
        <f t="shared" si="79"/>
        <v>43186</v>
      </c>
      <c r="D431" s="44" t="s">
        <v>46</v>
      </c>
      <c r="E431" s="32">
        <f>1+E430</f>
        <v>265</v>
      </c>
      <c r="F431" s="20">
        <f>+G431</f>
        <v>43186</v>
      </c>
      <c r="G431" s="21">
        <f>+H431</f>
        <v>43186</v>
      </c>
      <c r="H431" s="21">
        <v>43186</v>
      </c>
      <c r="I431" s="62" t="str">
        <f t="shared" si="91"/>
        <v/>
      </c>
      <c r="J431" s="22" t="str">
        <f t="shared" si="80"/>
        <v/>
      </c>
      <c r="K431" s="23"/>
      <c r="L431" s="24">
        <f t="shared" si="92"/>
        <v>265</v>
      </c>
      <c r="M431" s="24">
        <f t="shared" si="83"/>
        <v>0</v>
      </c>
      <c r="Q431" s="24"/>
      <c r="R431" s="24"/>
      <c r="S431" s="27">
        <f>+E491-E489</f>
        <v>1</v>
      </c>
    </row>
    <row r="432" spans="1:19" x14ac:dyDescent="0.3">
      <c r="A432" s="121"/>
      <c r="B432" s="17">
        <v>43187</v>
      </c>
      <c r="C432" s="17">
        <v>43187</v>
      </c>
      <c r="D432" s="44" t="s">
        <v>47</v>
      </c>
      <c r="E432" s="32">
        <f>1+E431</f>
        <v>266</v>
      </c>
      <c r="F432" s="20">
        <v>43187</v>
      </c>
      <c r="G432" s="21">
        <v>43187</v>
      </c>
      <c r="H432" s="21">
        <v>43187</v>
      </c>
      <c r="I432" s="62" t="str">
        <f t="shared" si="91"/>
        <v/>
      </c>
      <c r="J432" s="22" t="s">
        <v>174</v>
      </c>
      <c r="K432" s="23"/>
      <c r="L432" s="24">
        <f t="shared" si="92"/>
        <v>266</v>
      </c>
      <c r="M432" s="24">
        <f t="shared" si="83"/>
        <v>0</v>
      </c>
      <c r="Q432" s="24"/>
      <c r="R432" s="24"/>
    </row>
    <row r="433" spans="1:22" x14ac:dyDescent="0.3">
      <c r="A433" s="121"/>
      <c r="B433" s="17">
        <v>43187</v>
      </c>
      <c r="C433" s="17">
        <v>43187</v>
      </c>
      <c r="D433" s="44" t="s">
        <v>103</v>
      </c>
      <c r="E433" s="32">
        <v>266</v>
      </c>
      <c r="F433" s="20">
        <v>43187</v>
      </c>
      <c r="G433" s="21">
        <v>43187</v>
      </c>
      <c r="H433" s="21">
        <v>43187</v>
      </c>
      <c r="I433" s="62" t="str">
        <f t="shared" si="91"/>
        <v/>
      </c>
      <c r="J433" s="22" t="s">
        <v>174</v>
      </c>
      <c r="K433" s="23"/>
      <c r="L433" s="24">
        <f t="shared" si="92"/>
        <v>266</v>
      </c>
      <c r="M433" s="24">
        <f t="shared" si="83"/>
        <v>0</v>
      </c>
      <c r="Q433" s="24"/>
      <c r="R433" s="24"/>
    </row>
    <row r="434" spans="1:22" x14ac:dyDescent="0.3">
      <c r="A434" s="121"/>
      <c r="B434" s="17">
        <v>43188</v>
      </c>
      <c r="C434" s="17">
        <v>43188</v>
      </c>
      <c r="D434" s="18" t="s">
        <v>16</v>
      </c>
      <c r="E434" s="32">
        <v>267</v>
      </c>
      <c r="F434" s="20">
        <v>43188</v>
      </c>
      <c r="G434" s="21">
        <v>43188</v>
      </c>
      <c r="H434" s="21">
        <v>43188</v>
      </c>
      <c r="I434" s="62" t="str">
        <f t="shared" si="91"/>
        <v/>
      </c>
      <c r="J434" s="22" t="s">
        <v>174</v>
      </c>
      <c r="K434" s="23"/>
      <c r="L434" s="24">
        <f t="shared" si="92"/>
        <v>267</v>
      </c>
      <c r="M434" s="24">
        <f t="shared" si="83"/>
        <v>0</v>
      </c>
      <c r="Q434" s="24"/>
      <c r="R434" s="24"/>
    </row>
    <row r="435" spans="1:22" x14ac:dyDescent="0.3">
      <c r="A435" s="121"/>
      <c r="B435" s="17">
        <v>43188</v>
      </c>
      <c r="C435" s="17">
        <v>43188</v>
      </c>
      <c r="D435" s="44" t="s">
        <v>14</v>
      </c>
      <c r="E435" s="32">
        <v>267</v>
      </c>
      <c r="F435" s="20">
        <v>43188</v>
      </c>
      <c r="G435" s="21">
        <v>43188</v>
      </c>
      <c r="H435" s="21">
        <v>43188</v>
      </c>
      <c r="I435" s="62" t="str">
        <f t="shared" si="91"/>
        <v/>
      </c>
      <c r="J435" s="22" t="s">
        <v>174</v>
      </c>
      <c r="K435" s="23"/>
      <c r="L435" s="24">
        <f t="shared" si="92"/>
        <v>267</v>
      </c>
      <c r="M435" s="24">
        <f t="shared" si="83"/>
        <v>0</v>
      </c>
      <c r="Q435" s="24"/>
      <c r="R435" s="24"/>
    </row>
    <row r="436" spans="1:22" x14ac:dyDescent="0.3">
      <c r="A436" s="121"/>
      <c r="B436" s="17">
        <v>43188</v>
      </c>
      <c r="C436" s="17">
        <v>43188</v>
      </c>
      <c r="D436" s="44" t="s">
        <v>48</v>
      </c>
      <c r="E436" s="32">
        <v>267</v>
      </c>
      <c r="F436" s="20">
        <v>43188</v>
      </c>
      <c r="G436" s="21">
        <v>43188</v>
      </c>
      <c r="H436" s="21">
        <v>43188</v>
      </c>
      <c r="I436" s="62" t="str">
        <f t="shared" si="91"/>
        <v/>
      </c>
      <c r="J436" s="22" t="s">
        <v>174</v>
      </c>
      <c r="K436" s="23"/>
      <c r="L436" s="24">
        <f t="shared" si="92"/>
        <v>267</v>
      </c>
      <c r="M436" s="24">
        <f t="shared" si="83"/>
        <v>0</v>
      </c>
      <c r="Q436" s="24"/>
      <c r="R436" s="24"/>
      <c r="S436" s="27">
        <f>+E493-E491</f>
        <v>2</v>
      </c>
      <c r="V436" s="61"/>
    </row>
    <row r="437" spans="1:22" ht="15" customHeight="1" x14ac:dyDescent="0.3">
      <c r="A437" s="121"/>
      <c r="B437" s="17">
        <v>43188</v>
      </c>
      <c r="C437" s="17">
        <v>43188</v>
      </c>
      <c r="D437" s="44" t="s">
        <v>49</v>
      </c>
      <c r="E437" s="32">
        <v>267</v>
      </c>
      <c r="F437" s="20">
        <v>43188</v>
      </c>
      <c r="G437" s="21">
        <v>43188</v>
      </c>
      <c r="H437" s="21">
        <v>43188</v>
      </c>
      <c r="I437" s="62" t="str">
        <f t="shared" si="91"/>
        <v/>
      </c>
      <c r="J437" s="22" t="s">
        <v>174</v>
      </c>
      <c r="K437" s="23"/>
      <c r="L437" s="24">
        <f t="shared" si="92"/>
        <v>267</v>
      </c>
      <c r="M437" s="24">
        <f t="shared" ref="M437:M500" si="93">+L437-E437</f>
        <v>0</v>
      </c>
      <c r="Q437" s="24"/>
      <c r="R437" s="24"/>
    </row>
    <row r="438" spans="1:22" ht="15.75" thickBot="1" x14ac:dyDescent="0.35">
      <c r="A438" s="124"/>
      <c r="B438" s="17">
        <v>43188</v>
      </c>
      <c r="C438" s="17">
        <v>43188</v>
      </c>
      <c r="D438" s="44" t="s">
        <v>50</v>
      </c>
      <c r="E438" s="32">
        <v>267</v>
      </c>
      <c r="F438" s="20">
        <v>43188</v>
      </c>
      <c r="G438" s="21">
        <v>43188</v>
      </c>
      <c r="H438" s="21">
        <v>43188</v>
      </c>
      <c r="I438" s="62" t="str">
        <f t="shared" si="91"/>
        <v/>
      </c>
      <c r="J438" s="22" t="s">
        <v>174</v>
      </c>
      <c r="K438" s="23"/>
      <c r="L438" s="24">
        <f t="shared" si="92"/>
        <v>267</v>
      </c>
      <c r="M438" s="24">
        <f t="shared" si="93"/>
        <v>0</v>
      </c>
      <c r="Q438" s="24"/>
      <c r="R438" s="24"/>
      <c r="S438" s="27">
        <f>+E495-E493</f>
        <v>2</v>
      </c>
    </row>
    <row r="439" spans="1:22" ht="21" customHeight="1" x14ac:dyDescent="0.3">
      <c r="A439" s="120" t="s">
        <v>155</v>
      </c>
      <c r="B439" s="17">
        <f>+C439</f>
        <v>43193</v>
      </c>
      <c r="C439" s="17">
        <f t="shared" si="79"/>
        <v>43193</v>
      </c>
      <c r="D439" s="18" t="s">
        <v>20</v>
      </c>
      <c r="E439" s="32">
        <f>1+E438</f>
        <v>268</v>
      </c>
      <c r="F439" s="20">
        <f t="shared" ref="F439:G441" si="94">+G439</f>
        <v>43193</v>
      </c>
      <c r="G439" s="21">
        <f t="shared" si="94"/>
        <v>43193</v>
      </c>
      <c r="H439" s="21">
        <v>43193</v>
      </c>
      <c r="I439" s="62" t="str">
        <f t="shared" si="91"/>
        <v/>
      </c>
      <c r="J439" s="22" t="str">
        <f t="shared" si="80"/>
        <v/>
      </c>
      <c r="K439" s="23"/>
      <c r="L439" s="24">
        <f t="shared" si="92"/>
        <v>268</v>
      </c>
      <c r="M439" s="24">
        <f t="shared" si="93"/>
        <v>0</v>
      </c>
      <c r="Q439" s="24"/>
      <c r="R439" s="24"/>
    </row>
    <row r="440" spans="1:22" x14ac:dyDescent="0.3">
      <c r="A440" s="121"/>
      <c r="B440" s="17">
        <f>+C440</f>
        <v>43194</v>
      </c>
      <c r="C440" s="17">
        <f t="shared" si="79"/>
        <v>43194</v>
      </c>
      <c r="D440" s="18" t="s">
        <v>22</v>
      </c>
      <c r="E440" s="32">
        <f>1+E439</f>
        <v>269</v>
      </c>
      <c r="F440" s="20">
        <f t="shared" si="94"/>
        <v>43194</v>
      </c>
      <c r="G440" s="21">
        <f t="shared" si="94"/>
        <v>43194</v>
      </c>
      <c r="H440" s="21">
        <v>43194</v>
      </c>
      <c r="I440" s="62" t="str">
        <f t="shared" si="91"/>
        <v/>
      </c>
      <c r="J440" s="22" t="str">
        <f t="shared" si="80"/>
        <v/>
      </c>
      <c r="K440" s="23"/>
      <c r="L440" s="24">
        <f t="shared" si="92"/>
        <v>269</v>
      </c>
      <c r="M440" s="24">
        <f t="shared" si="93"/>
        <v>0</v>
      </c>
      <c r="Q440" s="24"/>
      <c r="R440" s="24"/>
      <c r="S440" s="27">
        <f>+E497-E495</f>
        <v>0</v>
      </c>
    </row>
    <row r="441" spans="1:22" x14ac:dyDescent="0.3">
      <c r="A441" s="121"/>
      <c r="B441" s="17">
        <f>+C441</f>
        <v>43195</v>
      </c>
      <c r="C441" s="17">
        <f t="shared" si="79"/>
        <v>43195</v>
      </c>
      <c r="D441" s="18" t="s">
        <v>23</v>
      </c>
      <c r="E441" s="32">
        <f>1+E440</f>
        <v>270</v>
      </c>
      <c r="F441" s="20">
        <f t="shared" si="94"/>
        <v>43195</v>
      </c>
      <c r="G441" s="21">
        <f t="shared" si="94"/>
        <v>43195</v>
      </c>
      <c r="H441" s="21">
        <v>43195</v>
      </c>
      <c r="I441" s="62" t="str">
        <f t="shared" si="91"/>
        <v/>
      </c>
      <c r="J441" s="22" t="str">
        <f t="shared" si="80"/>
        <v/>
      </c>
      <c r="K441" s="23"/>
      <c r="L441" s="24">
        <f t="shared" si="92"/>
        <v>270</v>
      </c>
      <c r="M441" s="24">
        <f t="shared" si="93"/>
        <v>0</v>
      </c>
      <c r="Q441" s="24"/>
      <c r="R441" s="24"/>
    </row>
    <row r="442" spans="1:22" x14ac:dyDescent="0.3">
      <c r="A442" s="121"/>
      <c r="B442" s="17">
        <f t="shared" ref="B442:B513" si="95">+C442</f>
        <v>43196</v>
      </c>
      <c r="C442" s="17">
        <f t="shared" ref="C442:C513" si="96">+G442</f>
        <v>43196</v>
      </c>
      <c r="D442" s="18" t="s">
        <v>24</v>
      </c>
      <c r="E442" s="32">
        <v>271</v>
      </c>
      <c r="F442" s="20">
        <v>43196</v>
      </c>
      <c r="G442" s="21">
        <v>43196</v>
      </c>
      <c r="H442" s="21">
        <v>43196</v>
      </c>
      <c r="I442" s="62" t="str">
        <f t="shared" si="91"/>
        <v/>
      </c>
      <c r="J442" s="22" t="str">
        <f t="shared" ref="J442:J513" si="97">IF(ISNA(VLOOKUP(H442,BANKHOLS,1,FALSE))=TRUE,"","BANK HOLIDAY")</f>
        <v/>
      </c>
      <c r="K442" s="23"/>
      <c r="L442" s="24">
        <f t="shared" si="92"/>
        <v>271</v>
      </c>
      <c r="M442" s="24">
        <f t="shared" si="93"/>
        <v>0</v>
      </c>
      <c r="Q442" s="24"/>
      <c r="R442" s="24"/>
      <c r="S442" s="27">
        <f>+E499-E497</f>
        <v>1</v>
      </c>
    </row>
    <row r="443" spans="1:22" x14ac:dyDescent="0.3">
      <c r="A443" s="121"/>
      <c r="B443" s="17">
        <f t="shared" si="95"/>
        <v>43196</v>
      </c>
      <c r="C443" s="17">
        <f t="shared" si="96"/>
        <v>43196</v>
      </c>
      <c r="D443" s="18" t="s">
        <v>25</v>
      </c>
      <c r="E443" s="32">
        <v>271</v>
      </c>
      <c r="F443" s="20">
        <v>43196</v>
      </c>
      <c r="G443" s="21">
        <v>43196</v>
      </c>
      <c r="H443" s="21">
        <v>43196</v>
      </c>
      <c r="I443" s="62" t="str">
        <f t="shared" si="91"/>
        <v/>
      </c>
      <c r="J443" s="22" t="str">
        <f t="shared" si="97"/>
        <v/>
      </c>
      <c r="K443" s="23"/>
      <c r="L443" s="24">
        <f t="shared" si="92"/>
        <v>271</v>
      </c>
      <c r="M443" s="24">
        <f t="shared" si="93"/>
        <v>0</v>
      </c>
      <c r="Q443" s="24"/>
      <c r="R443" s="24"/>
      <c r="S443" s="27">
        <f>+E500-E499</f>
        <v>1</v>
      </c>
    </row>
    <row r="444" spans="1:22" x14ac:dyDescent="0.3">
      <c r="A444" s="121"/>
      <c r="B444" s="17">
        <f t="shared" si="95"/>
        <v>43196</v>
      </c>
      <c r="C444" s="17">
        <f t="shared" si="96"/>
        <v>43196</v>
      </c>
      <c r="D444" s="18" t="s">
        <v>26</v>
      </c>
      <c r="E444" s="32">
        <v>271</v>
      </c>
      <c r="F444" s="20">
        <v>43196</v>
      </c>
      <c r="G444" s="21">
        <v>43196</v>
      </c>
      <c r="H444" s="21">
        <v>43196</v>
      </c>
      <c r="I444" s="62" t="str">
        <f t="shared" si="91"/>
        <v/>
      </c>
      <c r="J444" s="22" t="str">
        <f t="shared" si="97"/>
        <v/>
      </c>
      <c r="K444" s="23"/>
      <c r="L444" s="24">
        <f t="shared" si="92"/>
        <v>271</v>
      </c>
      <c r="M444" s="24">
        <f t="shared" si="93"/>
        <v>0</v>
      </c>
      <c r="Q444" s="24"/>
      <c r="R444" s="24"/>
      <c r="S444" s="27">
        <f>+E501-E500</f>
        <v>1</v>
      </c>
    </row>
    <row r="445" spans="1:22" x14ac:dyDescent="0.3">
      <c r="A445" s="121"/>
      <c r="B445" s="17">
        <f t="shared" si="95"/>
        <v>43199</v>
      </c>
      <c r="C445" s="17">
        <f t="shared" si="96"/>
        <v>43199</v>
      </c>
      <c r="D445" s="44" t="s">
        <v>27</v>
      </c>
      <c r="E445" s="32">
        <f>1+E444</f>
        <v>272</v>
      </c>
      <c r="F445" s="20">
        <f t="shared" ref="F445:G448" si="98">+G445</f>
        <v>43199</v>
      </c>
      <c r="G445" s="21">
        <f t="shared" si="98"/>
        <v>43199</v>
      </c>
      <c r="H445" s="21">
        <v>43199</v>
      </c>
      <c r="I445" s="62" t="str">
        <f t="shared" si="91"/>
        <v/>
      </c>
      <c r="J445" s="22" t="str">
        <f t="shared" si="97"/>
        <v/>
      </c>
      <c r="K445" s="23"/>
      <c r="L445" s="24">
        <f t="shared" si="92"/>
        <v>272</v>
      </c>
      <c r="M445" s="24">
        <f t="shared" si="93"/>
        <v>0</v>
      </c>
      <c r="Q445" s="24"/>
      <c r="R445" s="24"/>
      <c r="S445" s="27">
        <f>+E503-E501</f>
        <v>2</v>
      </c>
    </row>
    <row r="446" spans="1:22" x14ac:dyDescent="0.3">
      <c r="A446" s="121"/>
      <c r="B446" s="17">
        <f t="shared" si="95"/>
        <v>43200</v>
      </c>
      <c r="C446" s="17">
        <f t="shared" si="96"/>
        <v>43200</v>
      </c>
      <c r="D446" s="44" t="s">
        <v>28</v>
      </c>
      <c r="E446" s="32">
        <f>1+E445</f>
        <v>273</v>
      </c>
      <c r="F446" s="20">
        <f t="shared" si="98"/>
        <v>43200</v>
      </c>
      <c r="G446" s="21">
        <f t="shared" si="98"/>
        <v>43200</v>
      </c>
      <c r="H446" s="21">
        <v>43200</v>
      </c>
      <c r="I446" s="62" t="str">
        <f t="shared" si="91"/>
        <v/>
      </c>
      <c r="J446" s="22" t="str">
        <f t="shared" si="97"/>
        <v/>
      </c>
      <c r="K446" s="23"/>
      <c r="L446" s="24">
        <f t="shared" si="92"/>
        <v>273</v>
      </c>
      <c r="M446" s="24">
        <f t="shared" si="93"/>
        <v>0</v>
      </c>
      <c r="Q446" s="24"/>
      <c r="R446" s="24"/>
      <c r="S446" s="27">
        <f>+E506-E503</f>
        <v>3</v>
      </c>
    </row>
    <row r="447" spans="1:22" x14ac:dyDescent="0.3">
      <c r="A447" s="121"/>
      <c r="B447" s="17">
        <f t="shared" si="95"/>
        <v>43201</v>
      </c>
      <c r="C447" s="17">
        <f t="shared" si="96"/>
        <v>43201</v>
      </c>
      <c r="D447" s="18" t="s">
        <v>29</v>
      </c>
      <c r="E447" s="32">
        <f>1+E446</f>
        <v>274</v>
      </c>
      <c r="F447" s="20">
        <f t="shared" si="98"/>
        <v>43201</v>
      </c>
      <c r="G447" s="21">
        <f t="shared" si="98"/>
        <v>43201</v>
      </c>
      <c r="H447" s="21">
        <v>43201</v>
      </c>
      <c r="I447" s="62" t="str">
        <f t="shared" si="91"/>
        <v/>
      </c>
      <c r="J447" s="22" t="str">
        <f t="shared" si="97"/>
        <v/>
      </c>
      <c r="K447" s="23"/>
      <c r="L447" s="24">
        <f t="shared" si="92"/>
        <v>274</v>
      </c>
      <c r="M447" s="24">
        <f t="shared" si="93"/>
        <v>0</v>
      </c>
      <c r="Q447" s="24"/>
      <c r="R447" s="24"/>
      <c r="S447" s="27">
        <f t="shared" ref="S447:S454" si="99">+E507-E506</f>
        <v>1</v>
      </c>
    </row>
    <row r="448" spans="1:22" x14ac:dyDescent="0.3">
      <c r="A448" s="121"/>
      <c r="B448" s="17">
        <f t="shared" si="95"/>
        <v>43202</v>
      </c>
      <c r="C448" s="17">
        <f t="shared" si="96"/>
        <v>43202</v>
      </c>
      <c r="D448" s="18" t="s">
        <v>30</v>
      </c>
      <c r="E448" s="32">
        <f>1+E447</f>
        <v>275</v>
      </c>
      <c r="F448" s="20">
        <f t="shared" si="98"/>
        <v>43202</v>
      </c>
      <c r="G448" s="21">
        <f t="shared" si="98"/>
        <v>43202</v>
      </c>
      <c r="H448" s="21">
        <v>43202</v>
      </c>
      <c r="I448" s="62" t="str">
        <f t="shared" si="91"/>
        <v/>
      </c>
      <c r="J448" s="22" t="str">
        <f t="shared" si="97"/>
        <v/>
      </c>
      <c r="K448" s="23"/>
      <c r="L448" s="24">
        <f t="shared" si="92"/>
        <v>275</v>
      </c>
      <c r="M448" s="24">
        <f t="shared" si="93"/>
        <v>0</v>
      </c>
      <c r="Q448" s="24"/>
      <c r="R448" s="24"/>
      <c r="S448" s="27">
        <f t="shared" si="99"/>
        <v>1</v>
      </c>
    </row>
    <row r="449" spans="1:19" x14ac:dyDescent="0.3">
      <c r="A449" s="121"/>
      <c r="B449" s="17">
        <f t="shared" si="95"/>
        <v>43203</v>
      </c>
      <c r="C449" s="17">
        <f t="shared" si="96"/>
        <v>43203</v>
      </c>
      <c r="D449" s="18" t="s">
        <v>31</v>
      </c>
      <c r="E449" s="32">
        <v>276</v>
      </c>
      <c r="F449" s="20">
        <v>43203</v>
      </c>
      <c r="G449" s="21">
        <v>43203</v>
      </c>
      <c r="H449" s="21">
        <v>43203</v>
      </c>
      <c r="I449" s="62" t="str">
        <f t="shared" si="91"/>
        <v/>
      </c>
      <c r="J449" s="22" t="str">
        <f t="shared" si="97"/>
        <v/>
      </c>
      <c r="K449" s="23"/>
      <c r="L449" s="24">
        <f t="shared" si="92"/>
        <v>276</v>
      </c>
      <c r="M449" s="24">
        <f t="shared" si="93"/>
        <v>0</v>
      </c>
      <c r="P449" s="57"/>
      <c r="Q449" s="24"/>
      <c r="R449" s="24"/>
      <c r="S449" s="27">
        <f t="shared" si="99"/>
        <v>1</v>
      </c>
    </row>
    <row r="450" spans="1:19" x14ac:dyDescent="0.3">
      <c r="A450" s="121"/>
      <c r="B450" s="17">
        <f t="shared" si="95"/>
        <v>43203</v>
      </c>
      <c r="C450" s="17">
        <f t="shared" si="96"/>
        <v>43203</v>
      </c>
      <c r="D450" s="18" t="s">
        <v>32</v>
      </c>
      <c r="E450" s="32">
        <v>276</v>
      </c>
      <c r="F450" s="20">
        <v>43203</v>
      </c>
      <c r="G450" s="21">
        <v>43203</v>
      </c>
      <c r="H450" s="21">
        <v>43203</v>
      </c>
      <c r="I450" s="62" t="str">
        <f t="shared" si="91"/>
        <v/>
      </c>
      <c r="J450" s="22" t="str">
        <f t="shared" si="97"/>
        <v/>
      </c>
      <c r="K450" s="23"/>
      <c r="L450" s="24">
        <f t="shared" si="92"/>
        <v>276</v>
      </c>
      <c r="M450" s="24">
        <f t="shared" si="93"/>
        <v>0</v>
      </c>
      <c r="P450" s="57"/>
      <c r="Q450" s="24"/>
      <c r="R450" s="24"/>
      <c r="S450" s="27">
        <f t="shared" si="99"/>
        <v>1</v>
      </c>
    </row>
    <row r="451" spans="1:19" x14ac:dyDescent="0.3">
      <c r="A451" s="121"/>
      <c r="B451" s="17">
        <f t="shared" si="95"/>
        <v>43203</v>
      </c>
      <c r="C451" s="17">
        <f t="shared" si="96"/>
        <v>43203</v>
      </c>
      <c r="D451" s="18" t="s">
        <v>33</v>
      </c>
      <c r="E451" s="32">
        <v>276</v>
      </c>
      <c r="F451" s="20">
        <v>43203</v>
      </c>
      <c r="G451" s="21">
        <v>43203</v>
      </c>
      <c r="H451" s="21">
        <v>43203</v>
      </c>
      <c r="I451" s="62" t="str">
        <f t="shared" si="91"/>
        <v/>
      </c>
      <c r="J451" s="22" t="str">
        <f t="shared" si="97"/>
        <v/>
      </c>
      <c r="K451" s="23"/>
      <c r="L451" s="24">
        <f t="shared" si="92"/>
        <v>276</v>
      </c>
      <c r="M451" s="24">
        <f t="shared" si="93"/>
        <v>0</v>
      </c>
      <c r="P451" s="57"/>
      <c r="Q451" s="24"/>
      <c r="R451" s="24"/>
      <c r="S451" s="27">
        <f t="shared" si="99"/>
        <v>1</v>
      </c>
    </row>
    <row r="452" spans="1:19" x14ac:dyDescent="0.3">
      <c r="A452" s="121"/>
      <c r="B452" s="17">
        <f t="shared" si="95"/>
        <v>43206</v>
      </c>
      <c r="C452" s="17">
        <f t="shared" si="96"/>
        <v>43206</v>
      </c>
      <c r="D452" s="44" t="s">
        <v>34</v>
      </c>
      <c r="E452" s="32">
        <f>1+E451</f>
        <v>277</v>
      </c>
      <c r="F452" s="20">
        <f t="shared" ref="F452:G455" si="100">+G452</f>
        <v>43206</v>
      </c>
      <c r="G452" s="21">
        <f t="shared" si="100"/>
        <v>43206</v>
      </c>
      <c r="H452" s="21">
        <v>43206</v>
      </c>
      <c r="I452" s="62" t="str">
        <f t="shared" si="91"/>
        <v/>
      </c>
      <c r="J452" s="22" t="str">
        <f t="shared" si="97"/>
        <v/>
      </c>
      <c r="K452" s="23"/>
      <c r="L452" s="24">
        <f t="shared" si="92"/>
        <v>277</v>
      </c>
      <c r="M452" s="24">
        <f t="shared" si="93"/>
        <v>0</v>
      </c>
      <c r="P452" s="57"/>
      <c r="Q452" s="24"/>
      <c r="R452" s="24"/>
      <c r="S452" s="27">
        <f t="shared" si="99"/>
        <v>1</v>
      </c>
    </row>
    <row r="453" spans="1:19" x14ac:dyDescent="0.3">
      <c r="A453" s="121"/>
      <c r="B453" s="17">
        <f t="shared" si="95"/>
        <v>43207</v>
      </c>
      <c r="C453" s="17">
        <f t="shared" si="96"/>
        <v>43207</v>
      </c>
      <c r="D453" s="44" t="s">
        <v>35</v>
      </c>
      <c r="E453" s="32">
        <f>1+E452</f>
        <v>278</v>
      </c>
      <c r="F453" s="20">
        <f t="shared" si="100"/>
        <v>43207</v>
      </c>
      <c r="G453" s="21">
        <f t="shared" si="100"/>
        <v>43207</v>
      </c>
      <c r="H453" s="21">
        <v>43207</v>
      </c>
      <c r="I453" s="62" t="str">
        <f t="shared" si="91"/>
        <v/>
      </c>
      <c r="J453" s="22" t="str">
        <f t="shared" si="97"/>
        <v/>
      </c>
      <c r="K453" s="23"/>
      <c r="L453" s="24">
        <f t="shared" si="92"/>
        <v>278</v>
      </c>
      <c r="M453" s="24">
        <f t="shared" si="93"/>
        <v>0</v>
      </c>
      <c r="P453" s="57"/>
      <c r="Q453" s="24"/>
      <c r="R453" s="24"/>
      <c r="S453" s="27">
        <f t="shared" si="99"/>
        <v>1</v>
      </c>
    </row>
    <row r="454" spans="1:19" x14ac:dyDescent="0.3">
      <c r="A454" s="121"/>
      <c r="B454" s="17">
        <f t="shared" si="95"/>
        <v>43208</v>
      </c>
      <c r="C454" s="17">
        <f t="shared" si="96"/>
        <v>43208</v>
      </c>
      <c r="D454" s="18" t="s">
        <v>36</v>
      </c>
      <c r="E454" s="32">
        <f>1+E453</f>
        <v>279</v>
      </c>
      <c r="F454" s="20">
        <f t="shared" si="100"/>
        <v>43208</v>
      </c>
      <c r="G454" s="21">
        <f t="shared" si="100"/>
        <v>43208</v>
      </c>
      <c r="H454" s="21">
        <v>43208</v>
      </c>
      <c r="I454" s="62" t="str">
        <f t="shared" si="91"/>
        <v/>
      </c>
      <c r="J454" s="22" t="str">
        <f t="shared" si="97"/>
        <v/>
      </c>
      <c r="K454" s="23"/>
      <c r="L454" s="24">
        <f t="shared" si="92"/>
        <v>279</v>
      </c>
      <c r="M454" s="24">
        <f t="shared" si="93"/>
        <v>0</v>
      </c>
      <c r="P454" s="57"/>
      <c r="Q454" s="24"/>
      <c r="R454" s="24"/>
      <c r="S454" s="27">
        <f t="shared" si="99"/>
        <v>1</v>
      </c>
    </row>
    <row r="455" spans="1:19" x14ac:dyDescent="0.3">
      <c r="A455" s="121"/>
      <c r="B455" s="17">
        <f t="shared" si="95"/>
        <v>43209</v>
      </c>
      <c r="C455" s="17">
        <f t="shared" si="96"/>
        <v>43209</v>
      </c>
      <c r="D455" s="18" t="s">
        <v>37</v>
      </c>
      <c r="E455" s="32">
        <f>1+E454</f>
        <v>280</v>
      </c>
      <c r="F455" s="20">
        <f t="shared" si="100"/>
        <v>43209</v>
      </c>
      <c r="G455" s="21">
        <f t="shared" si="100"/>
        <v>43209</v>
      </c>
      <c r="H455" s="21">
        <v>43209</v>
      </c>
      <c r="I455" s="62" t="str">
        <f t="shared" si="91"/>
        <v/>
      </c>
      <c r="J455" s="22" t="str">
        <f t="shared" si="97"/>
        <v/>
      </c>
      <c r="K455" s="23"/>
      <c r="L455" s="24">
        <f t="shared" si="92"/>
        <v>280</v>
      </c>
      <c r="M455" s="24">
        <f t="shared" si="93"/>
        <v>0</v>
      </c>
      <c r="P455" s="57"/>
      <c r="Q455" s="24"/>
      <c r="R455" s="24"/>
      <c r="S455" s="27">
        <f t="shared" ref="S455:S464" si="101">+E516-E515</f>
        <v>1</v>
      </c>
    </row>
    <row r="456" spans="1:19" x14ac:dyDescent="0.3">
      <c r="A456" s="121"/>
      <c r="B456" s="17">
        <f t="shared" si="95"/>
        <v>43210</v>
      </c>
      <c r="C456" s="17">
        <f t="shared" si="96"/>
        <v>43210</v>
      </c>
      <c r="D456" s="18" t="s">
        <v>38</v>
      </c>
      <c r="E456" s="32">
        <v>281</v>
      </c>
      <c r="F456" s="20">
        <v>43210</v>
      </c>
      <c r="G456" s="21">
        <v>43210</v>
      </c>
      <c r="H456" s="21">
        <v>43210</v>
      </c>
      <c r="I456" s="62" t="str">
        <f t="shared" si="91"/>
        <v/>
      </c>
      <c r="J456" s="22" t="str">
        <f t="shared" si="97"/>
        <v/>
      </c>
      <c r="K456" s="23"/>
      <c r="L456" s="24">
        <f t="shared" si="92"/>
        <v>281</v>
      </c>
      <c r="M456" s="24">
        <f t="shared" si="93"/>
        <v>0</v>
      </c>
      <c r="P456" s="57"/>
      <c r="Q456" s="24"/>
      <c r="R456" s="24"/>
      <c r="S456" s="27">
        <f t="shared" si="101"/>
        <v>1</v>
      </c>
    </row>
    <row r="457" spans="1:19" x14ac:dyDescent="0.3">
      <c r="A457" s="121"/>
      <c r="B457" s="17">
        <f t="shared" si="95"/>
        <v>43210</v>
      </c>
      <c r="C457" s="17">
        <f t="shared" si="96"/>
        <v>43210</v>
      </c>
      <c r="D457" s="18" t="s">
        <v>39</v>
      </c>
      <c r="E457" s="32">
        <v>281</v>
      </c>
      <c r="F457" s="20">
        <v>43210</v>
      </c>
      <c r="G457" s="21">
        <v>43210</v>
      </c>
      <c r="H457" s="21">
        <v>43210</v>
      </c>
      <c r="I457" s="62" t="str">
        <f t="shared" si="91"/>
        <v/>
      </c>
      <c r="J457" s="22" t="str">
        <f t="shared" si="97"/>
        <v/>
      </c>
      <c r="K457" s="23"/>
      <c r="L457" s="24">
        <f t="shared" si="92"/>
        <v>281</v>
      </c>
      <c r="M457" s="24">
        <f t="shared" si="93"/>
        <v>0</v>
      </c>
      <c r="P457" s="57"/>
      <c r="Q457" s="24"/>
      <c r="R457" s="24"/>
      <c r="S457" s="27">
        <f t="shared" si="101"/>
        <v>1</v>
      </c>
    </row>
    <row r="458" spans="1:19" x14ac:dyDescent="0.3">
      <c r="A458" s="121"/>
      <c r="B458" s="17">
        <f t="shared" si="95"/>
        <v>43210</v>
      </c>
      <c r="C458" s="17">
        <f t="shared" si="96"/>
        <v>43210</v>
      </c>
      <c r="D458" s="18" t="s">
        <v>40</v>
      </c>
      <c r="E458" s="32">
        <v>281</v>
      </c>
      <c r="F458" s="20">
        <v>43210</v>
      </c>
      <c r="G458" s="21">
        <v>43210</v>
      </c>
      <c r="H458" s="21">
        <v>43210</v>
      </c>
      <c r="I458" s="62" t="str">
        <f t="shared" si="91"/>
        <v/>
      </c>
      <c r="J458" s="22" t="str">
        <f t="shared" si="97"/>
        <v/>
      </c>
      <c r="K458" s="23"/>
      <c r="L458" s="24">
        <f t="shared" si="92"/>
        <v>281</v>
      </c>
      <c r="M458" s="24">
        <f t="shared" si="93"/>
        <v>0</v>
      </c>
      <c r="Q458" s="24"/>
      <c r="R458" s="24"/>
      <c r="S458" s="27">
        <f t="shared" si="101"/>
        <v>1</v>
      </c>
    </row>
    <row r="459" spans="1:19" x14ac:dyDescent="0.3">
      <c r="A459" s="121"/>
      <c r="B459" s="17">
        <f t="shared" si="95"/>
        <v>43213</v>
      </c>
      <c r="C459" s="17">
        <f t="shared" si="96"/>
        <v>43213</v>
      </c>
      <c r="D459" s="44" t="s">
        <v>176</v>
      </c>
      <c r="E459" s="32">
        <f>1+E458</f>
        <v>282</v>
      </c>
      <c r="F459" s="20">
        <f t="shared" ref="F459:G461" si="102">+G459</f>
        <v>43213</v>
      </c>
      <c r="G459" s="21">
        <f t="shared" si="102"/>
        <v>43213</v>
      </c>
      <c r="H459" s="21">
        <v>43213</v>
      </c>
      <c r="I459" s="62" t="str">
        <f t="shared" si="91"/>
        <v/>
      </c>
      <c r="J459" s="22" t="str">
        <f t="shared" si="97"/>
        <v/>
      </c>
      <c r="K459" s="23"/>
      <c r="L459" s="24">
        <f t="shared" si="92"/>
        <v>282</v>
      </c>
      <c r="M459" s="24">
        <f t="shared" si="93"/>
        <v>0</v>
      </c>
      <c r="Q459" s="24"/>
      <c r="R459" s="24"/>
      <c r="S459" s="27">
        <f t="shared" si="101"/>
        <v>1</v>
      </c>
    </row>
    <row r="460" spans="1:19" x14ac:dyDescent="0.3">
      <c r="A460" s="121"/>
      <c r="B460" s="17">
        <f t="shared" si="95"/>
        <v>43214</v>
      </c>
      <c r="C460" s="17">
        <f t="shared" si="96"/>
        <v>43214</v>
      </c>
      <c r="D460" s="44" t="s">
        <v>41</v>
      </c>
      <c r="E460" s="32">
        <f>1+E459</f>
        <v>283</v>
      </c>
      <c r="F460" s="20">
        <f t="shared" si="102"/>
        <v>43214</v>
      </c>
      <c r="G460" s="21">
        <f t="shared" si="102"/>
        <v>43214</v>
      </c>
      <c r="H460" s="21">
        <v>43214</v>
      </c>
      <c r="I460" s="62" t="str">
        <f t="shared" si="91"/>
        <v/>
      </c>
      <c r="J460" s="22" t="str">
        <f t="shared" si="97"/>
        <v/>
      </c>
      <c r="K460" s="23"/>
      <c r="L460" s="24">
        <f t="shared" si="92"/>
        <v>283</v>
      </c>
      <c r="M460" s="24">
        <f t="shared" si="93"/>
        <v>0</v>
      </c>
      <c r="Q460" s="24"/>
      <c r="R460" s="24"/>
      <c r="S460" s="27">
        <f t="shared" si="101"/>
        <v>1</v>
      </c>
    </row>
    <row r="461" spans="1:19" x14ac:dyDescent="0.3">
      <c r="A461" s="121"/>
      <c r="B461" s="17">
        <f t="shared" si="95"/>
        <v>43215</v>
      </c>
      <c r="C461" s="17">
        <f t="shared" si="96"/>
        <v>43215</v>
      </c>
      <c r="D461" s="18" t="s">
        <v>42</v>
      </c>
      <c r="E461" s="32">
        <f>1+E460</f>
        <v>284</v>
      </c>
      <c r="F461" s="20">
        <f t="shared" si="102"/>
        <v>43215</v>
      </c>
      <c r="G461" s="21">
        <f t="shared" si="102"/>
        <v>43215</v>
      </c>
      <c r="H461" s="21">
        <v>43215</v>
      </c>
      <c r="I461" s="62" t="str">
        <f t="shared" si="91"/>
        <v/>
      </c>
      <c r="J461" s="22" t="str">
        <f t="shared" si="97"/>
        <v/>
      </c>
      <c r="K461" s="23"/>
      <c r="L461" s="24">
        <f t="shared" ref="L461:L492" si="103">IF(G461=G460,+E460,+E460+1)</f>
        <v>284</v>
      </c>
      <c r="M461" s="24">
        <f t="shared" si="93"/>
        <v>0</v>
      </c>
      <c r="Q461" s="24"/>
      <c r="R461" s="24"/>
      <c r="S461" s="27">
        <f t="shared" si="101"/>
        <v>1</v>
      </c>
    </row>
    <row r="462" spans="1:19" x14ac:dyDescent="0.3">
      <c r="A462" s="121"/>
      <c r="B462" s="17">
        <v>43216</v>
      </c>
      <c r="C462" s="17">
        <v>43216</v>
      </c>
      <c r="D462" s="18" t="s">
        <v>43</v>
      </c>
      <c r="E462" s="32">
        <v>285</v>
      </c>
      <c r="F462" s="20">
        <v>43216</v>
      </c>
      <c r="G462" s="21">
        <v>43216</v>
      </c>
      <c r="H462" s="21">
        <v>43216</v>
      </c>
      <c r="I462" s="62" t="str">
        <f t="shared" si="91"/>
        <v/>
      </c>
      <c r="J462" s="22" t="s">
        <v>174</v>
      </c>
      <c r="K462" s="23"/>
      <c r="L462" s="24">
        <f t="shared" si="103"/>
        <v>285</v>
      </c>
      <c r="M462" s="24">
        <f t="shared" si="93"/>
        <v>0</v>
      </c>
      <c r="Q462" s="24"/>
      <c r="R462" s="24"/>
      <c r="S462" s="27">
        <f t="shared" si="101"/>
        <v>1</v>
      </c>
    </row>
    <row r="463" spans="1:19" x14ac:dyDescent="0.3">
      <c r="A463" s="121"/>
      <c r="B463" s="17">
        <v>43216</v>
      </c>
      <c r="C463" s="17">
        <v>43216</v>
      </c>
      <c r="D463" s="18" t="s">
        <v>16</v>
      </c>
      <c r="E463" s="32">
        <v>285</v>
      </c>
      <c r="F463" s="20">
        <v>43216</v>
      </c>
      <c r="G463" s="21">
        <v>43216</v>
      </c>
      <c r="H463" s="21">
        <v>43216</v>
      </c>
      <c r="I463" s="62" t="str">
        <f t="shared" si="91"/>
        <v/>
      </c>
      <c r="J463" s="22" t="s">
        <v>174</v>
      </c>
      <c r="K463" s="23"/>
      <c r="L463" s="24">
        <f t="shared" si="103"/>
        <v>285</v>
      </c>
      <c r="M463" s="24">
        <f t="shared" si="93"/>
        <v>0</v>
      </c>
      <c r="Q463" s="24"/>
      <c r="R463" s="24"/>
      <c r="S463" s="27">
        <f t="shared" si="101"/>
        <v>1</v>
      </c>
    </row>
    <row r="464" spans="1:19" x14ac:dyDescent="0.3">
      <c r="A464" s="121"/>
      <c r="B464" s="17">
        <v>43217</v>
      </c>
      <c r="C464" s="17">
        <v>43217</v>
      </c>
      <c r="D464" s="44" t="s">
        <v>103</v>
      </c>
      <c r="E464" s="32">
        <v>286</v>
      </c>
      <c r="F464" s="20">
        <v>43217</v>
      </c>
      <c r="G464" s="21">
        <v>43217</v>
      </c>
      <c r="H464" s="21">
        <v>43217</v>
      </c>
      <c r="I464" s="62" t="str">
        <f t="shared" si="91"/>
        <v/>
      </c>
      <c r="J464" s="22" t="s">
        <v>174</v>
      </c>
      <c r="K464" s="23"/>
      <c r="L464" s="24">
        <f t="shared" si="103"/>
        <v>286</v>
      </c>
      <c r="M464" s="24">
        <f t="shared" si="93"/>
        <v>0</v>
      </c>
      <c r="Q464" s="24"/>
      <c r="R464" s="24"/>
      <c r="S464" s="27">
        <f t="shared" si="101"/>
        <v>1</v>
      </c>
    </row>
    <row r="465" spans="1:19" x14ac:dyDescent="0.3">
      <c r="A465" s="121"/>
      <c r="B465" s="17">
        <v>43217</v>
      </c>
      <c r="C465" s="17">
        <v>43217</v>
      </c>
      <c r="D465" s="44" t="s">
        <v>15</v>
      </c>
      <c r="E465" s="32">
        <v>286</v>
      </c>
      <c r="F465" s="20">
        <v>43217</v>
      </c>
      <c r="G465" s="21">
        <v>43217</v>
      </c>
      <c r="H465" s="21">
        <v>43217</v>
      </c>
      <c r="I465" s="62" t="str">
        <f t="shared" si="91"/>
        <v/>
      </c>
      <c r="J465" s="22" t="s">
        <v>174</v>
      </c>
      <c r="K465" s="23"/>
      <c r="L465" s="24">
        <f t="shared" si="103"/>
        <v>286</v>
      </c>
      <c r="M465" s="24">
        <f t="shared" si="93"/>
        <v>0</v>
      </c>
      <c r="Q465" s="24"/>
      <c r="R465" s="24"/>
      <c r="S465" s="27">
        <f t="shared" ref="S465:S472" si="104">+E526-E525</f>
        <v>1</v>
      </c>
    </row>
    <row r="466" spans="1:19" x14ac:dyDescent="0.3">
      <c r="A466" s="121"/>
      <c r="B466" s="17">
        <f t="shared" si="95"/>
        <v>43217</v>
      </c>
      <c r="C466" s="17">
        <f t="shared" si="96"/>
        <v>43217</v>
      </c>
      <c r="D466" s="44" t="s">
        <v>47</v>
      </c>
      <c r="E466" s="32">
        <v>286</v>
      </c>
      <c r="F466" s="20">
        <v>43217</v>
      </c>
      <c r="G466" s="21">
        <v>43217</v>
      </c>
      <c r="H466" s="21">
        <v>43217</v>
      </c>
      <c r="I466" s="62" t="str">
        <f t="shared" si="91"/>
        <v/>
      </c>
      <c r="J466" s="22" t="str">
        <f t="shared" si="97"/>
        <v/>
      </c>
      <c r="K466" s="23"/>
      <c r="L466" s="24">
        <f t="shared" si="103"/>
        <v>286</v>
      </c>
      <c r="M466" s="24">
        <f t="shared" si="93"/>
        <v>0</v>
      </c>
      <c r="Q466" s="24"/>
      <c r="R466" s="24"/>
      <c r="S466" s="27">
        <f t="shared" si="104"/>
        <v>1</v>
      </c>
    </row>
    <row r="467" spans="1:19" x14ac:dyDescent="0.3">
      <c r="A467" s="121"/>
      <c r="B467" s="17">
        <f t="shared" si="95"/>
        <v>43217</v>
      </c>
      <c r="C467" s="17">
        <f t="shared" si="96"/>
        <v>43217</v>
      </c>
      <c r="D467" s="44" t="s">
        <v>48</v>
      </c>
      <c r="E467" s="32">
        <v>286</v>
      </c>
      <c r="F467" s="20">
        <v>43217</v>
      </c>
      <c r="G467" s="21">
        <v>43217</v>
      </c>
      <c r="H467" s="21">
        <v>43217</v>
      </c>
      <c r="I467" s="62" t="str">
        <f t="shared" si="91"/>
        <v/>
      </c>
      <c r="J467" s="22" t="str">
        <f t="shared" si="97"/>
        <v/>
      </c>
      <c r="K467" s="23"/>
      <c r="L467" s="24">
        <f t="shared" si="103"/>
        <v>286</v>
      </c>
      <c r="M467" s="24">
        <f t="shared" si="93"/>
        <v>0</v>
      </c>
      <c r="Q467" s="24"/>
      <c r="R467" s="24"/>
      <c r="S467" s="27">
        <f t="shared" si="104"/>
        <v>1</v>
      </c>
    </row>
    <row r="468" spans="1:19" x14ac:dyDescent="0.3">
      <c r="A468" s="121"/>
      <c r="B468" s="17">
        <v>43220</v>
      </c>
      <c r="C468" s="17">
        <v>43220</v>
      </c>
      <c r="D468" s="44" t="s">
        <v>49</v>
      </c>
      <c r="E468" s="32">
        <v>287</v>
      </c>
      <c r="F468" s="20">
        <v>43220</v>
      </c>
      <c r="G468" s="21">
        <v>43220</v>
      </c>
      <c r="H468" s="21">
        <v>43220</v>
      </c>
      <c r="I468" s="62" t="str">
        <f t="shared" si="91"/>
        <v/>
      </c>
      <c r="J468" s="22" t="s">
        <v>174</v>
      </c>
      <c r="K468" s="23"/>
      <c r="L468" s="24">
        <f t="shared" si="103"/>
        <v>287</v>
      </c>
      <c r="M468" s="24">
        <f t="shared" si="93"/>
        <v>0</v>
      </c>
      <c r="Q468" s="24"/>
      <c r="R468" s="24"/>
      <c r="S468" s="27">
        <f t="shared" si="104"/>
        <v>1</v>
      </c>
    </row>
    <row r="469" spans="1:19" x14ac:dyDescent="0.3">
      <c r="A469" s="121"/>
      <c r="B469" s="17">
        <v>43220</v>
      </c>
      <c r="C469" s="17">
        <v>43220</v>
      </c>
      <c r="D469" s="44" t="s">
        <v>50</v>
      </c>
      <c r="E469" s="32">
        <v>287</v>
      </c>
      <c r="F469" s="20">
        <v>43220</v>
      </c>
      <c r="G469" s="21">
        <v>43220</v>
      </c>
      <c r="H469" s="21">
        <v>43220</v>
      </c>
      <c r="I469" s="62" t="str">
        <f t="shared" si="91"/>
        <v/>
      </c>
      <c r="J469" s="22" t="s">
        <v>174</v>
      </c>
      <c r="K469" s="23"/>
      <c r="L469" s="24">
        <f t="shared" si="103"/>
        <v>287</v>
      </c>
      <c r="M469" s="24">
        <f t="shared" si="93"/>
        <v>0</v>
      </c>
      <c r="Q469" s="24"/>
      <c r="R469" s="24"/>
      <c r="S469" s="27">
        <f t="shared" si="104"/>
        <v>1</v>
      </c>
    </row>
    <row r="470" spans="1:19" x14ac:dyDescent="0.3">
      <c r="A470" s="121"/>
      <c r="B470" s="17">
        <v>43220</v>
      </c>
      <c r="C470" s="17">
        <v>43220</v>
      </c>
      <c r="D470" s="44" t="s">
        <v>14</v>
      </c>
      <c r="E470" s="32">
        <v>287</v>
      </c>
      <c r="F470" s="20">
        <v>43220</v>
      </c>
      <c r="G470" s="21">
        <v>43220</v>
      </c>
      <c r="H470" s="21">
        <v>43220</v>
      </c>
      <c r="I470" s="62" t="str">
        <f t="shared" si="91"/>
        <v/>
      </c>
      <c r="J470" s="22" t="s">
        <v>174</v>
      </c>
      <c r="K470" s="23"/>
      <c r="L470" s="24">
        <f t="shared" si="103"/>
        <v>287</v>
      </c>
      <c r="M470" s="24">
        <f t="shared" si="93"/>
        <v>0</v>
      </c>
      <c r="Q470" s="24"/>
      <c r="R470" s="24"/>
      <c r="S470" s="27">
        <f t="shared" si="104"/>
        <v>1</v>
      </c>
    </row>
    <row r="471" spans="1:19" x14ac:dyDescent="0.3">
      <c r="A471" s="121"/>
      <c r="B471" s="17">
        <v>43221</v>
      </c>
      <c r="C471" s="17">
        <v>43221</v>
      </c>
      <c r="D471" s="18" t="s">
        <v>20</v>
      </c>
      <c r="E471" s="32">
        <f>1+E470</f>
        <v>288</v>
      </c>
      <c r="F471" s="20">
        <v>43221</v>
      </c>
      <c r="G471" s="21">
        <v>43221</v>
      </c>
      <c r="H471" s="21">
        <v>43221</v>
      </c>
      <c r="I471" s="62" t="str">
        <f t="shared" si="91"/>
        <v/>
      </c>
      <c r="J471" s="22" t="s">
        <v>174</v>
      </c>
      <c r="K471" s="23"/>
      <c r="L471" s="24">
        <f t="shared" si="103"/>
        <v>288</v>
      </c>
      <c r="M471" s="24">
        <f t="shared" si="93"/>
        <v>0</v>
      </c>
      <c r="Q471" s="24"/>
      <c r="R471" s="24"/>
      <c r="S471" s="27">
        <f t="shared" si="104"/>
        <v>1</v>
      </c>
    </row>
    <row r="472" spans="1:19" ht="15.75" thickBot="1" x14ac:dyDescent="0.35">
      <c r="A472" s="124"/>
      <c r="B472" s="17">
        <f t="shared" si="95"/>
        <v>43222</v>
      </c>
      <c r="C472" s="17">
        <f t="shared" si="96"/>
        <v>43222</v>
      </c>
      <c r="D472" s="18" t="s">
        <v>22</v>
      </c>
      <c r="E472" s="32">
        <f>1+E471</f>
        <v>289</v>
      </c>
      <c r="F472" s="20">
        <f>+G472</f>
        <v>43222</v>
      </c>
      <c r="G472" s="21">
        <f>+H472</f>
        <v>43222</v>
      </c>
      <c r="H472" s="21">
        <v>43222</v>
      </c>
      <c r="I472" s="62" t="str">
        <f t="shared" si="91"/>
        <v/>
      </c>
      <c r="J472" s="22" t="str">
        <f t="shared" si="97"/>
        <v/>
      </c>
      <c r="K472" s="23"/>
      <c r="L472" s="24">
        <f t="shared" si="103"/>
        <v>289</v>
      </c>
      <c r="M472" s="24">
        <f t="shared" si="93"/>
        <v>0</v>
      </c>
      <c r="Q472" s="24"/>
      <c r="R472" s="24"/>
      <c r="S472" s="27">
        <f t="shared" si="104"/>
        <v>1</v>
      </c>
    </row>
    <row r="473" spans="1:19" x14ac:dyDescent="0.3">
      <c r="B473" s="17">
        <f t="shared" si="95"/>
        <v>43223</v>
      </c>
      <c r="C473" s="17">
        <f t="shared" si="96"/>
        <v>43223</v>
      </c>
      <c r="D473" s="18" t="s">
        <v>23</v>
      </c>
      <c r="E473" s="32">
        <f>1+E472</f>
        <v>290</v>
      </c>
      <c r="F473" s="20">
        <f>+G473</f>
        <v>43223</v>
      </c>
      <c r="G473" s="21">
        <f>+H473</f>
        <v>43223</v>
      </c>
      <c r="H473" s="21">
        <v>43223</v>
      </c>
      <c r="I473" s="62" t="str">
        <f t="shared" si="91"/>
        <v/>
      </c>
      <c r="J473" s="22" t="str">
        <f t="shared" si="97"/>
        <v/>
      </c>
      <c r="K473" s="23"/>
      <c r="L473" s="24">
        <f t="shared" si="103"/>
        <v>290</v>
      </c>
      <c r="M473" s="24">
        <f t="shared" si="93"/>
        <v>0</v>
      </c>
      <c r="Q473" s="24"/>
      <c r="R473" s="24"/>
      <c r="S473" s="27">
        <f>+E536-E533</f>
        <v>3</v>
      </c>
    </row>
    <row r="474" spans="1:19" x14ac:dyDescent="0.3">
      <c r="B474" s="17">
        <f t="shared" si="95"/>
        <v>43224</v>
      </c>
      <c r="C474" s="17">
        <f t="shared" si="96"/>
        <v>43224</v>
      </c>
      <c r="D474" s="18" t="s">
        <v>24</v>
      </c>
      <c r="E474" s="32">
        <v>291</v>
      </c>
      <c r="F474" s="20">
        <v>43224</v>
      </c>
      <c r="G474" s="21">
        <v>43224</v>
      </c>
      <c r="H474" s="21">
        <v>43224</v>
      </c>
      <c r="I474" s="62" t="str">
        <f t="shared" si="91"/>
        <v/>
      </c>
      <c r="J474" s="22" t="str">
        <f t="shared" si="97"/>
        <v/>
      </c>
      <c r="K474" s="23"/>
      <c r="L474" s="24">
        <f t="shared" si="103"/>
        <v>291</v>
      </c>
      <c r="M474" s="24">
        <f t="shared" si="93"/>
        <v>0</v>
      </c>
      <c r="Q474" s="24"/>
      <c r="R474" s="24"/>
      <c r="S474" s="27">
        <f t="shared" ref="S474:S499" si="105">+E537-E536</f>
        <v>1</v>
      </c>
    </row>
    <row r="475" spans="1:19" x14ac:dyDescent="0.3">
      <c r="B475" s="17">
        <f t="shared" si="95"/>
        <v>43224</v>
      </c>
      <c r="C475" s="17">
        <f t="shared" si="96"/>
        <v>43224</v>
      </c>
      <c r="D475" s="18" t="s">
        <v>25</v>
      </c>
      <c r="E475" s="32">
        <v>291</v>
      </c>
      <c r="F475" s="20">
        <v>43224</v>
      </c>
      <c r="G475" s="21">
        <v>43224</v>
      </c>
      <c r="H475" s="21">
        <v>43224</v>
      </c>
      <c r="I475" s="62" t="str">
        <f t="shared" si="91"/>
        <v/>
      </c>
      <c r="J475" s="22" t="str">
        <f t="shared" si="97"/>
        <v/>
      </c>
      <c r="K475" s="23"/>
      <c r="L475" s="24">
        <f t="shared" si="103"/>
        <v>291</v>
      </c>
      <c r="M475" s="24">
        <f t="shared" si="93"/>
        <v>0</v>
      </c>
      <c r="P475" s="24"/>
      <c r="Q475" s="24"/>
      <c r="R475" s="24"/>
      <c r="S475" s="27">
        <f t="shared" si="105"/>
        <v>1</v>
      </c>
    </row>
    <row r="476" spans="1:19" x14ac:dyDescent="0.3">
      <c r="B476" s="17">
        <f t="shared" si="95"/>
        <v>43224</v>
      </c>
      <c r="C476" s="17">
        <f t="shared" si="96"/>
        <v>43224</v>
      </c>
      <c r="D476" s="18" t="s">
        <v>26</v>
      </c>
      <c r="E476" s="32">
        <v>291</v>
      </c>
      <c r="F476" s="20">
        <v>43224</v>
      </c>
      <c r="G476" s="21">
        <v>43224</v>
      </c>
      <c r="H476" s="21">
        <v>43224</v>
      </c>
      <c r="I476" s="62" t="str">
        <f t="shared" si="91"/>
        <v/>
      </c>
      <c r="J476" s="22" t="str">
        <f t="shared" si="97"/>
        <v/>
      </c>
      <c r="K476" s="23"/>
      <c r="L476" s="24">
        <f t="shared" si="103"/>
        <v>291</v>
      </c>
      <c r="M476" s="24">
        <f t="shared" si="93"/>
        <v>0</v>
      </c>
      <c r="P476" s="24"/>
      <c r="Q476" s="24"/>
      <c r="R476" s="24"/>
      <c r="S476" s="27">
        <f t="shared" si="105"/>
        <v>1</v>
      </c>
    </row>
    <row r="477" spans="1:19" x14ac:dyDescent="0.3">
      <c r="B477" s="17">
        <f t="shared" si="95"/>
        <v>43224</v>
      </c>
      <c r="C477" s="17">
        <f t="shared" si="96"/>
        <v>43224</v>
      </c>
      <c r="D477" s="44" t="s">
        <v>27</v>
      </c>
      <c r="E477" s="32">
        <v>291</v>
      </c>
      <c r="F477" s="20">
        <v>43224</v>
      </c>
      <c r="G477" s="21">
        <v>43224</v>
      </c>
      <c r="H477" s="21">
        <v>43224</v>
      </c>
      <c r="I477" s="62" t="str">
        <f t="shared" si="91"/>
        <v/>
      </c>
      <c r="J477" s="22" t="str">
        <f t="shared" si="97"/>
        <v/>
      </c>
      <c r="K477" s="23"/>
      <c r="L477" s="24">
        <f t="shared" si="103"/>
        <v>291</v>
      </c>
      <c r="M477" s="24">
        <f t="shared" si="93"/>
        <v>0</v>
      </c>
      <c r="Q477" s="24"/>
      <c r="R477" s="24"/>
      <c r="S477" s="27">
        <f t="shared" si="105"/>
        <v>1</v>
      </c>
    </row>
    <row r="478" spans="1:19" x14ac:dyDescent="0.3">
      <c r="B478" s="17">
        <f t="shared" si="95"/>
        <v>43228</v>
      </c>
      <c r="C478" s="17">
        <f t="shared" si="96"/>
        <v>43228</v>
      </c>
      <c r="D478" s="44" t="s">
        <v>28</v>
      </c>
      <c r="E478" s="32">
        <f>1+E477</f>
        <v>292</v>
      </c>
      <c r="F478" s="20">
        <f t="shared" ref="F478:G480" si="106">+G478</f>
        <v>43228</v>
      </c>
      <c r="G478" s="21">
        <f t="shared" si="106"/>
        <v>43228</v>
      </c>
      <c r="H478" s="21">
        <v>43228</v>
      </c>
      <c r="I478" s="62" t="str">
        <f t="shared" si="91"/>
        <v/>
      </c>
      <c r="J478" s="22" t="str">
        <f t="shared" si="97"/>
        <v/>
      </c>
      <c r="K478" s="23"/>
      <c r="L478" s="24">
        <f t="shared" si="103"/>
        <v>292</v>
      </c>
      <c r="M478" s="24">
        <f t="shared" si="93"/>
        <v>0</v>
      </c>
      <c r="Q478" s="24"/>
      <c r="R478" s="24"/>
      <c r="S478" s="27">
        <f t="shared" si="105"/>
        <v>1</v>
      </c>
    </row>
    <row r="479" spans="1:19" x14ac:dyDescent="0.3">
      <c r="B479" s="17">
        <f t="shared" si="95"/>
        <v>43229</v>
      </c>
      <c r="C479" s="17">
        <f t="shared" si="96"/>
        <v>43229</v>
      </c>
      <c r="D479" s="18" t="s">
        <v>29</v>
      </c>
      <c r="E479" s="32">
        <f>1+E478</f>
        <v>293</v>
      </c>
      <c r="F479" s="20">
        <f t="shared" si="106"/>
        <v>43229</v>
      </c>
      <c r="G479" s="21">
        <f t="shared" si="106"/>
        <v>43229</v>
      </c>
      <c r="H479" s="21">
        <v>43229</v>
      </c>
      <c r="I479" s="62" t="str">
        <f t="shared" si="91"/>
        <v/>
      </c>
      <c r="J479" s="22" t="str">
        <f t="shared" si="97"/>
        <v/>
      </c>
      <c r="K479" s="23"/>
      <c r="L479" s="24">
        <f t="shared" si="103"/>
        <v>293</v>
      </c>
      <c r="M479" s="24">
        <f t="shared" si="93"/>
        <v>0</v>
      </c>
      <c r="Q479" s="24"/>
      <c r="R479" s="24"/>
      <c r="S479" s="27">
        <f t="shared" si="105"/>
        <v>1</v>
      </c>
    </row>
    <row r="480" spans="1:19" x14ac:dyDescent="0.3">
      <c r="B480" s="17">
        <f t="shared" si="95"/>
        <v>43230</v>
      </c>
      <c r="C480" s="17">
        <f t="shared" si="96"/>
        <v>43230</v>
      </c>
      <c r="D480" s="18" t="s">
        <v>30</v>
      </c>
      <c r="E480" s="32">
        <f>1+E479</f>
        <v>294</v>
      </c>
      <c r="F480" s="20">
        <f t="shared" si="106"/>
        <v>43230</v>
      </c>
      <c r="G480" s="21">
        <f t="shared" si="106"/>
        <v>43230</v>
      </c>
      <c r="H480" s="21">
        <v>43230</v>
      </c>
      <c r="I480" s="62" t="str">
        <f t="shared" si="91"/>
        <v/>
      </c>
      <c r="J480" s="22" t="str">
        <f t="shared" si="97"/>
        <v/>
      </c>
      <c r="K480" s="23"/>
      <c r="L480" s="24">
        <f t="shared" si="103"/>
        <v>294</v>
      </c>
      <c r="M480" s="24">
        <f t="shared" si="93"/>
        <v>0</v>
      </c>
      <c r="Q480" s="24"/>
      <c r="R480" s="24"/>
      <c r="S480" s="27">
        <f t="shared" si="105"/>
        <v>1</v>
      </c>
    </row>
    <row r="481" spans="2:19" x14ac:dyDescent="0.3">
      <c r="B481" s="17">
        <f t="shared" si="95"/>
        <v>43231</v>
      </c>
      <c r="C481" s="17">
        <f t="shared" si="96"/>
        <v>43231</v>
      </c>
      <c r="D481" s="18" t="s">
        <v>31</v>
      </c>
      <c r="E481" s="32">
        <v>295</v>
      </c>
      <c r="F481" s="20">
        <v>43231</v>
      </c>
      <c r="G481" s="21">
        <v>43231</v>
      </c>
      <c r="H481" s="21">
        <v>43231</v>
      </c>
      <c r="I481" s="62" t="str">
        <f t="shared" si="91"/>
        <v/>
      </c>
      <c r="J481" s="22" t="str">
        <f t="shared" si="97"/>
        <v/>
      </c>
      <c r="K481" s="23"/>
      <c r="L481" s="24">
        <f t="shared" si="103"/>
        <v>295</v>
      </c>
      <c r="M481" s="24">
        <f t="shared" si="93"/>
        <v>0</v>
      </c>
      <c r="Q481" s="24"/>
      <c r="R481" s="24"/>
      <c r="S481" s="27">
        <f t="shared" si="105"/>
        <v>1</v>
      </c>
    </row>
    <row r="482" spans="2:19" x14ac:dyDescent="0.3">
      <c r="B482" s="17">
        <f t="shared" si="95"/>
        <v>43231</v>
      </c>
      <c r="C482" s="17">
        <f t="shared" si="96"/>
        <v>43231</v>
      </c>
      <c r="D482" s="18" t="s">
        <v>32</v>
      </c>
      <c r="E482" s="32">
        <v>295</v>
      </c>
      <c r="F482" s="20">
        <v>43231</v>
      </c>
      <c r="G482" s="21">
        <v>43231</v>
      </c>
      <c r="H482" s="21">
        <v>43231</v>
      </c>
      <c r="I482" s="62" t="str">
        <f t="shared" si="91"/>
        <v/>
      </c>
      <c r="J482" s="22" t="str">
        <f t="shared" si="97"/>
        <v/>
      </c>
      <c r="K482" s="23"/>
      <c r="L482" s="24">
        <f t="shared" si="103"/>
        <v>295</v>
      </c>
      <c r="M482" s="24">
        <f t="shared" si="93"/>
        <v>0</v>
      </c>
      <c r="P482" s="24"/>
      <c r="Q482" s="24"/>
      <c r="R482" s="24"/>
      <c r="S482" s="27">
        <f t="shared" si="105"/>
        <v>1</v>
      </c>
    </row>
    <row r="483" spans="2:19" x14ac:dyDescent="0.3">
      <c r="B483" s="17">
        <f t="shared" si="95"/>
        <v>43231</v>
      </c>
      <c r="C483" s="17">
        <f t="shared" si="96"/>
        <v>43231</v>
      </c>
      <c r="D483" s="18" t="s">
        <v>33</v>
      </c>
      <c r="E483" s="32">
        <v>295</v>
      </c>
      <c r="F483" s="20">
        <v>43231</v>
      </c>
      <c r="G483" s="21">
        <v>43231</v>
      </c>
      <c r="H483" s="21">
        <v>43231</v>
      </c>
      <c r="I483" s="62" t="str">
        <f t="shared" si="91"/>
        <v/>
      </c>
      <c r="J483" s="22" t="str">
        <f t="shared" si="97"/>
        <v/>
      </c>
      <c r="K483" s="23"/>
      <c r="L483" s="24">
        <f t="shared" si="103"/>
        <v>295</v>
      </c>
      <c r="M483" s="24">
        <f t="shared" si="93"/>
        <v>0</v>
      </c>
      <c r="P483" s="24"/>
      <c r="Q483" s="24"/>
      <c r="R483" s="24"/>
      <c r="S483" s="27">
        <f t="shared" si="105"/>
        <v>1</v>
      </c>
    </row>
    <row r="484" spans="2:19" x14ac:dyDescent="0.3">
      <c r="B484" s="17">
        <f t="shared" si="95"/>
        <v>43234</v>
      </c>
      <c r="C484" s="17">
        <f t="shared" si="96"/>
        <v>43234</v>
      </c>
      <c r="D484" s="44" t="s">
        <v>34</v>
      </c>
      <c r="E484" s="32">
        <f>1+E483</f>
        <v>296</v>
      </c>
      <c r="F484" s="20">
        <f t="shared" ref="F484:G487" si="107">+G484</f>
        <v>43234</v>
      </c>
      <c r="G484" s="21">
        <f t="shared" si="107"/>
        <v>43234</v>
      </c>
      <c r="H484" s="21">
        <v>43234</v>
      </c>
      <c r="I484" s="62" t="str">
        <f t="shared" si="91"/>
        <v/>
      </c>
      <c r="J484" s="22" t="str">
        <f t="shared" si="97"/>
        <v/>
      </c>
      <c r="K484" s="23"/>
      <c r="L484" s="24">
        <f t="shared" si="103"/>
        <v>296</v>
      </c>
      <c r="M484" s="24">
        <f t="shared" si="93"/>
        <v>0</v>
      </c>
      <c r="P484" s="58"/>
      <c r="Q484" s="24"/>
      <c r="R484" s="24"/>
      <c r="S484" s="27">
        <f t="shared" si="105"/>
        <v>1</v>
      </c>
    </row>
    <row r="485" spans="2:19" x14ac:dyDescent="0.3">
      <c r="B485" s="17">
        <f t="shared" si="95"/>
        <v>43235</v>
      </c>
      <c r="C485" s="17">
        <f t="shared" si="96"/>
        <v>43235</v>
      </c>
      <c r="D485" s="44" t="s">
        <v>35</v>
      </c>
      <c r="E485" s="32">
        <f>1+E484</f>
        <v>297</v>
      </c>
      <c r="F485" s="20">
        <f t="shared" si="107"/>
        <v>43235</v>
      </c>
      <c r="G485" s="21">
        <f t="shared" si="107"/>
        <v>43235</v>
      </c>
      <c r="H485" s="21">
        <v>43235</v>
      </c>
      <c r="I485" s="62" t="str">
        <f t="shared" si="91"/>
        <v/>
      </c>
      <c r="J485" s="22" t="str">
        <f t="shared" si="97"/>
        <v/>
      </c>
      <c r="K485" s="23"/>
      <c r="L485" s="24">
        <f t="shared" si="103"/>
        <v>297</v>
      </c>
      <c r="M485" s="24">
        <f t="shared" si="93"/>
        <v>0</v>
      </c>
      <c r="P485" s="58"/>
      <c r="Q485" s="24"/>
      <c r="R485" s="24"/>
      <c r="S485" s="27">
        <f t="shared" si="105"/>
        <v>1</v>
      </c>
    </row>
    <row r="486" spans="2:19" x14ac:dyDescent="0.3">
      <c r="B486" s="17">
        <f t="shared" si="95"/>
        <v>43236</v>
      </c>
      <c r="C486" s="17">
        <f t="shared" si="96"/>
        <v>43236</v>
      </c>
      <c r="D486" s="18" t="s">
        <v>36</v>
      </c>
      <c r="E486" s="32">
        <f>1+E485</f>
        <v>298</v>
      </c>
      <c r="F486" s="20">
        <f t="shared" si="107"/>
        <v>43236</v>
      </c>
      <c r="G486" s="21">
        <f t="shared" si="107"/>
        <v>43236</v>
      </c>
      <c r="H486" s="21">
        <v>43236</v>
      </c>
      <c r="I486" s="62" t="str">
        <f t="shared" si="91"/>
        <v/>
      </c>
      <c r="J486" s="22" t="str">
        <f t="shared" si="97"/>
        <v/>
      </c>
      <c r="K486" s="23"/>
      <c r="L486" s="24">
        <f t="shared" si="103"/>
        <v>298</v>
      </c>
      <c r="M486" s="24">
        <f t="shared" si="93"/>
        <v>0</v>
      </c>
      <c r="P486" s="58"/>
      <c r="Q486" s="24"/>
      <c r="R486" s="24"/>
      <c r="S486" s="27">
        <f t="shared" si="105"/>
        <v>1</v>
      </c>
    </row>
    <row r="487" spans="2:19" x14ac:dyDescent="0.3">
      <c r="B487" s="17">
        <f t="shared" si="95"/>
        <v>43237</v>
      </c>
      <c r="C487" s="17">
        <f t="shared" si="96"/>
        <v>43237</v>
      </c>
      <c r="D487" s="18" t="s">
        <v>37</v>
      </c>
      <c r="E487" s="32">
        <f t="shared" ref="E487:E550" si="108">1+E486</f>
        <v>299</v>
      </c>
      <c r="F487" s="20">
        <f t="shared" si="107"/>
        <v>43237</v>
      </c>
      <c r="G487" s="21">
        <f t="shared" si="107"/>
        <v>43237</v>
      </c>
      <c r="H487" s="21">
        <v>43237</v>
      </c>
      <c r="I487" s="62" t="str">
        <f t="shared" si="91"/>
        <v/>
      </c>
      <c r="J487" s="22" t="str">
        <f t="shared" si="97"/>
        <v/>
      </c>
      <c r="K487" s="23"/>
      <c r="L487" s="24">
        <f t="shared" si="103"/>
        <v>299</v>
      </c>
      <c r="M487" s="24">
        <f t="shared" si="93"/>
        <v>0</v>
      </c>
      <c r="P487" s="59"/>
      <c r="Q487" s="24"/>
      <c r="R487" s="24"/>
      <c r="S487" s="27">
        <f t="shared" si="105"/>
        <v>1</v>
      </c>
    </row>
    <row r="488" spans="2:19" x14ac:dyDescent="0.3">
      <c r="B488" s="17">
        <f t="shared" si="95"/>
        <v>43238</v>
      </c>
      <c r="C488" s="17">
        <f t="shared" si="96"/>
        <v>43238</v>
      </c>
      <c r="D488" s="18" t="s">
        <v>38</v>
      </c>
      <c r="E488" s="32">
        <v>300</v>
      </c>
      <c r="F488" s="20">
        <v>43238</v>
      </c>
      <c r="G488" s="21">
        <v>43238</v>
      </c>
      <c r="H488" s="21">
        <v>43238</v>
      </c>
      <c r="I488" s="62" t="str">
        <f t="shared" si="91"/>
        <v/>
      </c>
      <c r="J488" s="22" t="str">
        <f t="shared" si="97"/>
        <v/>
      </c>
      <c r="K488" s="23"/>
      <c r="L488" s="24">
        <f t="shared" si="103"/>
        <v>300</v>
      </c>
      <c r="M488" s="24">
        <f t="shared" si="93"/>
        <v>0</v>
      </c>
      <c r="P488" s="24"/>
      <c r="Q488" s="24"/>
      <c r="R488" s="24"/>
      <c r="S488" s="27">
        <f t="shared" si="105"/>
        <v>1</v>
      </c>
    </row>
    <row r="489" spans="2:19" x14ac:dyDescent="0.3">
      <c r="B489" s="17">
        <f t="shared" si="95"/>
        <v>43238</v>
      </c>
      <c r="C489" s="17">
        <f t="shared" si="96"/>
        <v>43238</v>
      </c>
      <c r="D489" s="18" t="s">
        <v>39</v>
      </c>
      <c r="E489" s="32">
        <v>300</v>
      </c>
      <c r="F489" s="20">
        <v>43238</v>
      </c>
      <c r="G489" s="21">
        <v>43238</v>
      </c>
      <c r="H489" s="21">
        <v>43238</v>
      </c>
      <c r="I489" s="62" t="str">
        <f t="shared" si="91"/>
        <v/>
      </c>
      <c r="J489" s="22" t="str">
        <f t="shared" si="97"/>
        <v/>
      </c>
      <c r="K489" s="23"/>
      <c r="L489" s="24">
        <f t="shared" si="103"/>
        <v>300</v>
      </c>
      <c r="M489" s="24">
        <f t="shared" si="93"/>
        <v>0</v>
      </c>
      <c r="P489" s="58"/>
      <c r="Q489" s="24"/>
      <c r="R489" s="24"/>
      <c r="S489" s="27">
        <f t="shared" si="105"/>
        <v>1</v>
      </c>
    </row>
    <row r="490" spans="2:19" x14ac:dyDescent="0.3">
      <c r="B490" s="17">
        <f t="shared" si="95"/>
        <v>43238</v>
      </c>
      <c r="C490" s="17">
        <f t="shared" si="96"/>
        <v>43238</v>
      </c>
      <c r="D490" s="18" t="s">
        <v>40</v>
      </c>
      <c r="E490" s="32">
        <v>300</v>
      </c>
      <c r="F490" s="20">
        <v>43238</v>
      </c>
      <c r="G490" s="21">
        <v>43238</v>
      </c>
      <c r="H490" s="21">
        <v>43238</v>
      </c>
      <c r="I490" s="62" t="str">
        <f t="shared" si="91"/>
        <v/>
      </c>
      <c r="J490" s="22" t="str">
        <f t="shared" si="97"/>
        <v/>
      </c>
      <c r="K490" s="23"/>
      <c r="L490" s="24">
        <f t="shared" si="103"/>
        <v>300</v>
      </c>
      <c r="M490" s="24">
        <f t="shared" si="93"/>
        <v>0</v>
      </c>
      <c r="P490" s="58"/>
      <c r="Q490" s="24"/>
      <c r="R490" s="24"/>
      <c r="S490" s="27">
        <f t="shared" si="105"/>
        <v>1</v>
      </c>
    </row>
    <row r="491" spans="2:19" x14ac:dyDescent="0.3">
      <c r="B491" s="17">
        <f t="shared" si="95"/>
        <v>43241</v>
      </c>
      <c r="C491" s="17">
        <f t="shared" si="96"/>
        <v>43241</v>
      </c>
      <c r="D491" s="44" t="s">
        <v>176</v>
      </c>
      <c r="E491" s="32">
        <f t="shared" si="108"/>
        <v>301</v>
      </c>
      <c r="F491" s="20">
        <f t="shared" ref="F491:G494" si="109">+G491</f>
        <v>43241</v>
      </c>
      <c r="G491" s="21">
        <f t="shared" si="109"/>
        <v>43241</v>
      </c>
      <c r="H491" s="21">
        <v>43241</v>
      </c>
      <c r="I491" s="62" t="str">
        <f t="shared" si="91"/>
        <v/>
      </c>
      <c r="J491" s="22" t="str">
        <f t="shared" si="97"/>
        <v/>
      </c>
      <c r="K491" s="23"/>
      <c r="L491" s="24">
        <f t="shared" si="103"/>
        <v>301</v>
      </c>
      <c r="M491" s="24">
        <f t="shared" si="93"/>
        <v>0</v>
      </c>
      <c r="P491" s="58"/>
      <c r="Q491" s="24"/>
      <c r="R491" s="24"/>
      <c r="S491" s="27">
        <f t="shared" si="105"/>
        <v>1</v>
      </c>
    </row>
    <row r="492" spans="2:19" x14ac:dyDescent="0.3">
      <c r="B492" s="17">
        <f t="shared" si="95"/>
        <v>43242</v>
      </c>
      <c r="C492" s="17">
        <f t="shared" si="96"/>
        <v>43242</v>
      </c>
      <c r="D492" s="44" t="s">
        <v>41</v>
      </c>
      <c r="E492" s="32">
        <f t="shared" si="108"/>
        <v>302</v>
      </c>
      <c r="F492" s="20">
        <f t="shared" si="109"/>
        <v>43242</v>
      </c>
      <c r="G492" s="21">
        <f t="shared" si="109"/>
        <v>43242</v>
      </c>
      <c r="H492" s="21">
        <v>43242</v>
      </c>
      <c r="I492" s="62" t="str">
        <f t="shared" ref="I492:I555" si="110">IF(G492=G491,IF(E492=E491,"","Error"),IF((E492-E491)&gt;1,"Error",""))</f>
        <v/>
      </c>
      <c r="J492" s="22" t="str">
        <f t="shared" si="97"/>
        <v/>
      </c>
      <c r="K492" s="23"/>
      <c r="L492" s="24">
        <f t="shared" si="103"/>
        <v>302</v>
      </c>
      <c r="M492" s="24">
        <f t="shared" si="93"/>
        <v>0</v>
      </c>
      <c r="P492" s="58"/>
      <c r="Q492" s="24"/>
      <c r="R492" s="24"/>
      <c r="S492" s="27">
        <f t="shared" si="105"/>
        <v>1</v>
      </c>
    </row>
    <row r="493" spans="2:19" x14ac:dyDescent="0.3">
      <c r="B493" s="17">
        <f t="shared" si="95"/>
        <v>43243</v>
      </c>
      <c r="C493" s="17">
        <f t="shared" si="96"/>
        <v>43243</v>
      </c>
      <c r="D493" s="18" t="s">
        <v>42</v>
      </c>
      <c r="E493" s="32">
        <f t="shared" si="108"/>
        <v>303</v>
      </c>
      <c r="F493" s="20">
        <f t="shared" si="109"/>
        <v>43243</v>
      </c>
      <c r="G493" s="21">
        <f t="shared" si="109"/>
        <v>43243</v>
      </c>
      <c r="H493" s="21">
        <v>43243</v>
      </c>
      <c r="I493" s="62" t="str">
        <f t="shared" si="110"/>
        <v/>
      </c>
      <c r="J493" s="22" t="str">
        <f t="shared" si="97"/>
        <v/>
      </c>
      <c r="K493" s="23"/>
      <c r="L493" s="24">
        <f t="shared" ref="L493:L524" si="111">IF(G493=G492,+E492,+E492+1)</f>
        <v>303</v>
      </c>
      <c r="M493" s="24">
        <f t="shared" si="93"/>
        <v>0</v>
      </c>
      <c r="P493" s="24"/>
      <c r="Q493" s="24"/>
      <c r="R493" s="24"/>
      <c r="S493" s="27">
        <f t="shared" si="105"/>
        <v>1</v>
      </c>
    </row>
    <row r="494" spans="2:19" x14ac:dyDescent="0.3">
      <c r="B494" s="17">
        <f t="shared" si="95"/>
        <v>43244</v>
      </c>
      <c r="C494" s="17">
        <f t="shared" si="96"/>
        <v>43244</v>
      </c>
      <c r="D494" s="18" t="s">
        <v>43</v>
      </c>
      <c r="E494" s="32">
        <f t="shared" si="108"/>
        <v>304</v>
      </c>
      <c r="F494" s="20">
        <f t="shared" si="109"/>
        <v>43244</v>
      </c>
      <c r="G494" s="21">
        <f t="shared" si="109"/>
        <v>43244</v>
      </c>
      <c r="H494" s="21">
        <v>43244</v>
      </c>
      <c r="I494" s="62" t="str">
        <f t="shared" si="110"/>
        <v/>
      </c>
      <c r="J494" s="22" t="str">
        <f t="shared" si="97"/>
        <v/>
      </c>
      <c r="K494" s="23"/>
      <c r="L494" s="24">
        <f t="shared" si="111"/>
        <v>304</v>
      </c>
      <c r="M494" s="24">
        <f t="shared" si="93"/>
        <v>0</v>
      </c>
      <c r="P494" s="24"/>
      <c r="Q494" s="24"/>
      <c r="R494" s="24"/>
      <c r="S494" s="27">
        <f t="shared" si="105"/>
        <v>1</v>
      </c>
    </row>
    <row r="495" spans="2:19" x14ac:dyDescent="0.3">
      <c r="B495" s="17">
        <f t="shared" si="95"/>
        <v>43245</v>
      </c>
      <c r="C495" s="17">
        <f t="shared" si="96"/>
        <v>43245</v>
      </c>
      <c r="D495" s="18" t="s">
        <v>44</v>
      </c>
      <c r="E495" s="32">
        <v>305</v>
      </c>
      <c r="F495" s="20">
        <v>43245</v>
      </c>
      <c r="G495" s="21">
        <v>43245</v>
      </c>
      <c r="H495" s="21">
        <v>43245</v>
      </c>
      <c r="I495" s="62" t="str">
        <f t="shared" si="110"/>
        <v/>
      </c>
      <c r="J495" s="22" t="str">
        <f t="shared" si="97"/>
        <v/>
      </c>
      <c r="K495" s="23"/>
      <c r="L495" s="24">
        <f t="shared" si="111"/>
        <v>305</v>
      </c>
      <c r="M495" s="24">
        <f t="shared" si="93"/>
        <v>0</v>
      </c>
      <c r="S495" s="27">
        <f t="shared" si="105"/>
        <v>1</v>
      </c>
    </row>
    <row r="496" spans="2:19" x14ac:dyDescent="0.3">
      <c r="B496" s="17">
        <f t="shared" si="95"/>
        <v>43245</v>
      </c>
      <c r="C496" s="17">
        <f t="shared" si="96"/>
        <v>43245</v>
      </c>
      <c r="D496" s="18" t="s">
        <v>45</v>
      </c>
      <c r="E496" s="32">
        <v>305</v>
      </c>
      <c r="F496" s="20">
        <v>43245</v>
      </c>
      <c r="G496" s="21">
        <v>43245</v>
      </c>
      <c r="H496" s="21">
        <v>43245</v>
      </c>
      <c r="I496" s="62" t="str">
        <f t="shared" si="110"/>
        <v/>
      </c>
      <c r="J496" s="22" t="str">
        <f t="shared" si="97"/>
        <v/>
      </c>
      <c r="K496" s="23"/>
      <c r="L496" s="24">
        <f t="shared" si="111"/>
        <v>305</v>
      </c>
      <c r="M496" s="24">
        <f t="shared" si="93"/>
        <v>0</v>
      </c>
      <c r="S496" s="27">
        <f t="shared" si="105"/>
        <v>1</v>
      </c>
    </row>
    <row r="497" spans="2:19" x14ac:dyDescent="0.3">
      <c r="B497" s="17">
        <v>43245</v>
      </c>
      <c r="C497" s="17">
        <v>43245</v>
      </c>
      <c r="D497" s="18" t="s">
        <v>46</v>
      </c>
      <c r="E497" s="32">
        <v>305</v>
      </c>
      <c r="F497" s="20">
        <v>43245</v>
      </c>
      <c r="G497" s="21">
        <v>43245</v>
      </c>
      <c r="H497" s="21">
        <v>43245</v>
      </c>
      <c r="I497" s="62" t="str">
        <f t="shared" si="110"/>
        <v/>
      </c>
      <c r="J497" s="22" t="s">
        <v>174</v>
      </c>
      <c r="K497" s="23"/>
      <c r="L497" s="24">
        <f t="shared" si="111"/>
        <v>305</v>
      </c>
      <c r="M497" s="24">
        <f t="shared" si="93"/>
        <v>0</v>
      </c>
      <c r="S497" s="27">
        <f t="shared" si="105"/>
        <v>1</v>
      </c>
    </row>
    <row r="498" spans="2:19" x14ac:dyDescent="0.3">
      <c r="B498" s="17">
        <v>43245</v>
      </c>
      <c r="C498" s="17">
        <v>43245</v>
      </c>
      <c r="D498" s="44" t="s">
        <v>15</v>
      </c>
      <c r="E498" s="32">
        <v>305</v>
      </c>
      <c r="F498" s="20">
        <v>43245</v>
      </c>
      <c r="G498" s="21">
        <v>43245</v>
      </c>
      <c r="H498" s="21">
        <v>43245</v>
      </c>
      <c r="I498" s="62" t="str">
        <f t="shared" si="110"/>
        <v/>
      </c>
      <c r="J498" s="22" t="s">
        <v>174</v>
      </c>
      <c r="K498" s="23"/>
      <c r="L498" s="24">
        <f t="shared" si="111"/>
        <v>305</v>
      </c>
      <c r="M498" s="24">
        <f t="shared" si="93"/>
        <v>0</v>
      </c>
      <c r="S498" s="27">
        <f t="shared" si="105"/>
        <v>1</v>
      </c>
    </row>
    <row r="499" spans="2:19" x14ac:dyDescent="0.3">
      <c r="B499" s="17">
        <f t="shared" si="95"/>
        <v>43248</v>
      </c>
      <c r="C499" s="17">
        <f t="shared" si="96"/>
        <v>43248</v>
      </c>
      <c r="D499" s="44" t="s">
        <v>47</v>
      </c>
      <c r="E499" s="32">
        <f t="shared" si="108"/>
        <v>306</v>
      </c>
      <c r="F499" s="20">
        <f>+G499</f>
        <v>43248</v>
      </c>
      <c r="G499" s="21">
        <f>+H499</f>
        <v>43248</v>
      </c>
      <c r="H499" s="21">
        <v>43248</v>
      </c>
      <c r="I499" s="62" t="str">
        <f t="shared" si="110"/>
        <v/>
      </c>
      <c r="J499" s="22" t="str">
        <f t="shared" si="97"/>
        <v/>
      </c>
      <c r="K499" s="23"/>
      <c r="L499" s="24">
        <f t="shared" si="111"/>
        <v>306</v>
      </c>
      <c r="M499" s="24">
        <f t="shared" si="93"/>
        <v>0</v>
      </c>
      <c r="S499" s="27">
        <f t="shared" si="105"/>
        <v>1</v>
      </c>
    </row>
    <row r="500" spans="2:19" x14ac:dyDescent="0.3">
      <c r="B500" s="17">
        <f t="shared" si="95"/>
        <v>43249</v>
      </c>
      <c r="C500" s="17">
        <f t="shared" si="96"/>
        <v>43249</v>
      </c>
      <c r="D500" s="44" t="s">
        <v>48</v>
      </c>
      <c r="E500" s="32">
        <f t="shared" si="108"/>
        <v>307</v>
      </c>
      <c r="F500" s="20">
        <f>+G500</f>
        <v>43249</v>
      </c>
      <c r="G500" s="21">
        <f>+H500</f>
        <v>43249</v>
      </c>
      <c r="H500" s="21">
        <v>43249</v>
      </c>
      <c r="I500" s="62" t="str">
        <f t="shared" si="110"/>
        <v/>
      </c>
      <c r="J500" s="22" t="str">
        <f t="shared" si="97"/>
        <v/>
      </c>
      <c r="K500" s="23"/>
      <c r="L500" s="24">
        <f t="shared" si="111"/>
        <v>307</v>
      </c>
      <c r="M500" s="24">
        <f t="shared" si="93"/>
        <v>0</v>
      </c>
    </row>
    <row r="501" spans="2:19" x14ac:dyDescent="0.3">
      <c r="B501" s="17">
        <v>43250</v>
      </c>
      <c r="C501" s="17">
        <v>43250</v>
      </c>
      <c r="D501" s="44" t="s">
        <v>49</v>
      </c>
      <c r="E501" s="32">
        <f t="shared" si="108"/>
        <v>308</v>
      </c>
      <c r="F501" s="20">
        <v>43250</v>
      </c>
      <c r="G501" s="21">
        <v>43250</v>
      </c>
      <c r="H501" s="21">
        <v>43250</v>
      </c>
      <c r="I501" s="62" t="str">
        <f t="shared" si="110"/>
        <v/>
      </c>
      <c r="J501" s="22" t="s">
        <v>174</v>
      </c>
      <c r="K501" s="23"/>
      <c r="L501" s="24">
        <f t="shared" si="111"/>
        <v>308</v>
      </c>
      <c r="M501" s="24">
        <f t="shared" ref="M501:M564" si="112">+L501-E501</f>
        <v>0</v>
      </c>
    </row>
    <row r="502" spans="2:19" x14ac:dyDescent="0.3">
      <c r="B502" s="17">
        <v>43250</v>
      </c>
      <c r="C502" s="17">
        <v>43250</v>
      </c>
      <c r="D502" s="44" t="s">
        <v>103</v>
      </c>
      <c r="E502" s="32">
        <f t="shared" si="108"/>
        <v>309</v>
      </c>
      <c r="F502" s="20">
        <v>43250</v>
      </c>
      <c r="G502" s="21">
        <v>43250</v>
      </c>
      <c r="H502" s="21">
        <v>43250</v>
      </c>
      <c r="I502" s="62" t="str">
        <f t="shared" si="110"/>
        <v>Error</v>
      </c>
      <c r="J502" s="22" t="s">
        <v>174</v>
      </c>
      <c r="K502" s="23"/>
      <c r="L502" s="24">
        <f t="shared" si="111"/>
        <v>308</v>
      </c>
      <c r="M502" s="24">
        <f t="shared" si="112"/>
        <v>-1</v>
      </c>
    </row>
    <row r="503" spans="2:19" x14ac:dyDescent="0.3">
      <c r="B503" s="17">
        <v>43251</v>
      </c>
      <c r="C503" s="17">
        <v>43251</v>
      </c>
      <c r="D503" s="18" t="s">
        <v>50</v>
      </c>
      <c r="E503" s="32">
        <f t="shared" si="108"/>
        <v>310</v>
      </c>
      <c r="F503" s="20">
        <v>43251</v>
      </c>
      <c r="G503" s="21">
        <v>43251</v>
      </c>
      <c r="H503" s="21">
        <v>43251</v>
      </c>
      <c r="I503" s="62" t="str">
        <f t="shared" si="110"/>
        <v/>
      </c>
      <c r="J503" s="22" t="s">
        <v>174</v>
      </c>
      <c r="K503" s="23"/>
      <c r="L503" s="24">
        <f t="shared" si="111"/>
        <v>310</v>
      </c>
      <c r="M503" s="24">
        <f t="shared" si="112"/>
        <v>0</v>
      </c>
    </row>
    <row r="504" spans="2:19" x14ac:dyDescent="0.3">
      <c r="B504" s="17">
        <v>43251</v>
      </c>
      <c r="C504" s="17">
        <v>43251</v>
      </c>
      <c r="D504" s="18" t="s">
        <v>16</v>
      </c>
      <c r="E504" s="32">
        <f t="shared" si="108"/>
        <v>311</v>
      </c>
      <c r="F504" s="20">
        <v>43251</v>
      </c>
      <c r="G504" s="21">
        <v>43251</v>
      </c>
      <c r="H504" s="21">
        <v>43251</v>
      </c>
      <c r="I504" s="62" t="str">
        <f t="shared" si="110"/>
        <v>Error</v>
      </c>
      <c r="J504" s="22" t="s">
        <v>174</v>
      </c>
      <c r="K504" s="23"/>
      <c r="L504" s="24">
        <f t="shared" si="111"/>
        <v>310</v>
      </c>
      <c r="M504" s="24">
        <f t="shared" si="112"/>
        <v>-1</v>
      </c>
    </row>
    <row r="505" spans="2:19" x14ac:dyDescent="0.3">
      <c r="B505" s="17">
        <v>43251</v>
      </c>
      <c r="C505" s="17">
        <v>43251</v>
      </c>
      <c r="D505" s="44" t="s">
        <v>14</v>
      </c>
      <c r="E505" s="32">
        <f t="shared" si="108"/>
        <v>312</v>
      </c>
      <c r="F505" s="20">
        <v>43251</v>
      </c>
      <c r="G505" s="21">
        <v>43251</v>
      </c>
      <c r="H505" s="21">
        <v>43251</v>
      </c>
      <c r="I505" s="62" t="str">
        <f t="shared" si="110"/>
        <v>Error</v>
      </c>
      <c r="J505" s="22" t="s">
        <v>174</v>
      </c>
      <c r="K505" s="23"/>
      <c r="L505" s="24">
        <f t="shared" si="111"/>
        <v>311</v>
      </c>
      <c r="M505" s="24">
        <f t="shared" si="112"/>
        <v>-1</v>
      </c>
    </row>
    <row r="506" spans="2:19" x14ac:dyDescent="0.3">
      <c r="B506" s="17">
        <f t="shared" si="95"/>
        <v>43252</v>
      </c>
      <c r="C506" s="17">
        <f t="shared" si="96"/>
        <v>43252</v>
      </c>
      <c r="D506" s="18" t="s">
        <v>20</v>
      </c>
      <c r="E506" s="32">
        <f t="shared" si="108"/>
        <v>313</v>
      </c>
      <c r="F506" s="20">
        <v>43252</v>
      </c>
      <c r="G506" s="21">
        <v>43252</v>
      </c>
      <c r="H506" s="21">
        <v>43252</v>
      </c>
      <c r="I506" s="62" t="str">
        <f t="shared" si="110"/>
        <v/>
      </c>
      <c r="J506" s="22" t="str">
        <f t="shared" si="97"/>
        <v/>
      </c>
      <c r="K506" s="23"/>
      <c r="L506" s="24">
        <f t="shared" si="111"/>
        <v>313</v>
      </c>
      <c r="M506" s="24">
        <f t="shared" si="112"/>
        <v>0</v>
      </c>
    </row>
    <row r="507" spans="2:19" x14ac:dyDescent="0.3">
      <c r="B507" s="17">
        <f t="shared" si="95"/>
        <v>43252</v>
      </c>
      <c r="C507" s="17">
        <f t="shared" si="96"/>
        <v>43252</v>
      </c>
      <c r="D507" s="18" t="s">
        <v>22</v>
      </c>
      <c r="E507" s="32">
        <f t="shared" si="108"/>
        <v>314</v>
      </c>
      <c r="F507" s="20">
        <v>43252</v>
      </c>
      <c r="G507" s="21">
        <v>43252</v>
      </c>
      <c r="H507" s="21">
        <v>43252</v>
      </c>
      <c r="I507" s="62" t="str">
        <f t="shared" si="110"/>
        <v>Error</v>
      </c>
      <c r="J507" s="22" t="str">
        <f t="shared" si="97"/>
        <v/>
      </c>
      <c r="K507" s="23"/>
      <c r="L507" s="24">
        <f t="shared" si="111"/>
        <v>313</v>
      </c>
      <c r="M507" s="24">
        <f t="shared" si="112"/>
        <v>-1</v>
      </c>
    </row>
    <row r="508" spans="2:19" x14ac:dyDescent="0.3">
      <c r="B508" s="17">
        <f t="shared" si="95"/>
        <v>43252</v>
      </c>
      <c r="C508" s="17">
        <f t="shared" si="96"/>
        <v>43252</v>
      </c>
      <c r="D508" s="18" t="s">
        <v>23</v>
      </c>
      <c r="E508" s="32">
        <f t="shared" si="108"/>
        <v>315</v>
      </c>
      <c r="F508" s="20">
        <v>43252</v>
      </c>
      <c r="G508" s="21">
        <v>43252</v>
      </c>
      <c r="H508" s="21">
        <v>43252</v>
      </c>
      <c r="I508" s="62" t="str">
        <f t="shared" si="110"/>
        <v>Error</v>
      </c>
      <c r="J508" s="22" t="str">
        <f t="shared" si="97"/>
        <v/>
      </c>
      <c r="K508" s="23"/>
      <c r="L508" s="24">
        <f t="shared" si="111"/>
        <v>314</v>
      </c>
      <c r="M508" s="24">
        <f t="shared" si="112"/>
        <v>-1</v>
      </c>
    </row>
    <row r="509" spans="2:19" x14ac:dyDescent="0.3">
      <c r="B509" s="17">
        <f t="shared" si="95"/>
        <v>43255</v>
      </c>
      <c r="C509" s="17">
        <f t="shared" si="96"/>
        <v>43255</v>
      </c>
      <c r="D509" s="18" t="s">
        <v>24</v>
      </c>
      <c r="E509" s="32">
        <f t="shared" si="108"/>
        <v>316</v>
      </c>
      <c r="F509" s="20">
        <f t="shared" ref="F509:G512" si="113">+G509</f>
        <v>43255</v>
      </c>
      <c r="G509" s="21">
        <f t="shared" si="113"/>
        <v>43255</v>
      </c>
      <c r="H509" s="21">
        <v>43255</v>
      </c>
      <c r="I509" s="62" t="str">
        <f t="shared" si="110"/>
        <v/>
      </c>
      <c r="J509" s="22" t="str">
        <f t="shared" si="97"/>
        <v/>
      </c>
      <c r="K509" s="23"/>
      <c r="L509" s="24">
        <f t="shared" si="111"/>
        <v>316</v>
      </c>
      <c r="M509" s="24">
        <f t="shared" si="112"/>
        <v>0</v>
      </c>
    </row>
    <row r="510" spans="2:19" x14ac:dyDescent="0.3">
      <c r="B510" s="17">
        <f t="shared" si="95"/>
        <v>43256</v>
      </c>
      <c r="C510" s="17">
        <f t="shared" si="96"/>
        <v>43256</v>
      </c>
      <c r="D510" s="18" t="s">
        <v>25</v>
      </c>
      <c r="E510" s="32">
        <f t="shared" si="108"/>
        <v>317</v>
      </c>
      <c r="F510" s="20">
        <f t="shared" si="113"/>
        <v>43256</v>
      </c>
      <c r="G510" s="21">
        <f t="shared" si="113"/>
        <v>43256</v>
      </c>
      <c r="H510" s="21">
        <v>43256</v>
      </c>
      <c r="I510" s="62" t="str">
        <f t="shared" si="110"/>
        <v/>
      </c>
      <c r="J510" s="22" t="str">
        <f t="shared" si="97"/>
        <v/>
      </c>
      <c r="K510" s="23"/>
      <c r="L510" s="24">
        <f t="shared" si="111"/>
        <v>317</v>
      </c>
      <c r="M510" s="24">
        <f t="shared" si="112"/>
        <v>0</v>
      </c>
    </row>
    <row r="511" spans="2:19" x14ac:dyDescent="0.3">
      <c r="B511" s="17">
        <f t="shared" si="95"/>
        <v>43257</v>
      </c>
      <c r="C511" s="17">
        <f t="shared" si="96"/>
        <v>43257</v>
      </c>
      <c r="D511" s="18" t="s">
        <v>26</v>
      </c>
      <c r="E511" s="32">
        <f t="shared" si="108"/>
        <v>318</v>
      </c>
      <c r="F511" s="20">
        <f t="shared" si="113"/>
        <v>43257</v>
      </c>
      <c r="G511" s="21">
        <f t="shared" si="113"/>
        <v>43257</v>
      </c>
      <c r="H511" s="21">
        <v>43257</v>
      </c>
      <c r="I511" s="62" t="str">
        <f t="shared" si="110"/>
        <v/>
      </c>
      <c r="J511" s="22" t="str">
        <f t="shared" si="97"/>
        <v/>
      </c>
      <c r="K511" s="23"/>
      <c r="L511" s="24">
        <f t="shared" si="111"/>
        <v>318</v>
      </c>
      <c r="M511" s="24">
        <f t="shared" si="112"/>
        <v>0</v>
      </c>
    </row>
    <row r="512" spans="2:19" x14ac:dyDescent="0.3">
      <c r="B512" s="17">
        <f t="shared" si="95"/>
        <v>43258</v>
      </c>
      <c r="C512" s="17">
        <f t="shared" si="96"/>
        <v>43258</v>
      </c>
      <c r="D512" s="44" t="s">
        <v>27</v>
      </c>
      <c r="E512" s="32">
        <f t="shared" si="108"/>
        <v>319</v>
      </c>
      <c r="F512" s="20">
        <f t="shared" si="113"/>
        <v>43258</v>
      </c>
      <c r="G512" s="21">
        <f t="shared" si="113"/>
        <v>43258</v>
      </c>
      <c r="H512" s="21">
        <v>43258</v>
      </c>
      <c r="I512" s="62" t="str">
        <f t="shared" si="110"/>
        <v/>
      </c>
      <c r="J512" s="22" t="str">
        <f t="shared" si="97"/>
        <v/>
      </c>
      <c r="K512" s="23"/>
      <c r="L512" s="24">
        <f t="shared" si="111"/>
        <v>319</v>
      </c>
      <c r="M512" s="24">
        <f t="shared" si="112"/>
        <v>0</v>
      </c>
    </row>
    <row r="513" spans="2:13" x14ac:dyDescent="0.3">
      <c r="B513" s="17">
        <f t="shared" si="95"/>
        <v>43259</v>
      </c>
      <c r="C513" s="17">
        <f t="shared" si="96"/>
        <v>43259</v>
      </c>
      <c r="D513" s="44" t="s">
        <v>28</v>
      </c>
      <c r="E513" s="32">
        <f t="shared" si="108"/>
        <v>320</v>
      </c>
      <c r="F513" s="20">
        <v>43259</v>
      </c>
      <c r="G513" s="21">
        <v>43259</v>
      </c>
      <c r="H513" s="21">
        <v>43259</v>
      </c>
      <c r="I513" s="62" t="str">
        <f t="shared" si="110"/>
        <v/>
      </c>
      <c r="J513" s="22" t="str">
        <f t="shared" si="97"/>
        <v/>
      </c>
      <c r="K513" s="23"/>
      <c r="L513" s="24">
        <f t="shared" si="111"/>
        <v>320</v>
      </c>
      <c r="M513" s="24">
        <f t="shared" si="112"/>
        <v>0</v>
      </c>
    </row>
    <row r="514" spans="2:13" x14ac:dyDescent="0.3">
      <c r="B514" s="17">
        <f t="shared" ref="B514:B565" si="114">+C514</f>
        <v>43259</v>
      </c>
      <c r="C514" s="17">
        <f t="shared" ref="C514:C565" si="115">+G514</f>
        <v>43259</v>
      </c>
      <c r="D514" s="18" t="s">
        <v>29</v>
      </c>
      <c r="E514" s="32">
        <f t="shared" si="108"/>
        <v>321</v>
      </c>
      <c r="F514" s="20">
        <v>43259</v>
      </c>
      <c r="G514" s="21">
        <v>43259</v>
      </c>
      <c r="H514" s="21">
        <v>43259</v>
      </c>
      <c r="I514" s="62" t="str">
        <f t="shared" si="110"/>
        <v>Error</v>
      </c>
      <c r="J514" s="22" t="str">
        <f t="shared" ref="J514:J565" si="116">IF(ISNA(VLOOKUP(H514,BANKHOLS,1,FALSE))=TRUE,"","BANK HOLIDAY")</f>
        <v/>
      </c>
      <c r="K514" s="23"/>
      <c r="L514" s="24">
        <f t="shared" si="111"/>
        <v>320</v>
      </c>
      <c r="M514" s="24">
        <f t="shared" si="112"/>
        <v>-1</v>
      </c>
    </row>
    <row r="515" spans="2:13" x14ac:dyDescent="0.3">
      <c r="B515" s="17">
        <f t="shared" si="114"/>
        <v>43259</v>
      </c>
      <c r="C515" s="17">
        <f t="shared" si="115"/>
        <v>43259</v>
      </c>
      <c r="D515" s="18" t="s">
        <v>30</v>
      </c>
      <c r="E515" s="32">
        <f t="shared" si="108"/>
        <v>322</v>
      </c>
      <c r="F515" s="20">
        <v>43259</v>
      </c>
      <c r="G515" s="21">
        <v>43259</v>
      </c>
      <c r="H515" s="21">
        <v>43259</v>
      </c>
      <c r="I515" s="62" t="str">
        <f t="shared" si="110"/>
        <v>Error</v>
      </c>
      <c r="J515" s="22" t="str">
        <f t="shared" si="116"/>
        <v/>
      </c>
      <c r="K515" s="23"/>
      <c r="L515" s="24">
        <f t="shared" si="111"/>
        <v>321</v>
      </c>
      <c r="M515" s="24">
        <f t="shared" si="112"/>
        <v>-1</v>
      </c>
    </row>
    <row r="516" spans="2:13" x14ac:dyDescent="0.3">
      <c r="B516" s="17">
        <f t="shared" si="114"/>
        <v>43262</v>
      </c>
      <c r="C516" s="17">
        <f t="shared" si="115"/>
        <v>43262</v>
      </c>
      <c r="D516" s="18" t="s">
        <v>31</v>
      </c>
      <c r="E516" s="32">
        <f t="shared" si="108"/>
        <v>323</v>
      </c>
      <c r="F516" s="20">
        <f t="shared" ref="F516:F565" si="117">+G516</f>
        <v>43262</v>
      </c>
      <c r="G516" s="21">
        <f t="shared" ref="G516:G565" si="118">+H516</f>
        <v>43262</v>
      </c>
      <c r="H516" s="21">
        <v>43262</v>
      </c>
      <c r="I516" s="62" t="str">
        <f t="shared" si="110"/>
        <v/>
      </c>
      <c r="J516" s="22" t="str">
        <f t="shared" si="116"/>
        <v/>
      </c>
      <c r="K516" s="23"/>
      <c r="L516" s="24">
        <f t="shared" si="111"/>
        <v>323</v>
      </c>
      <c r="M516" s="24">
        <f t="shared" si="112"/>
        <v>0</v>
      </c>
    </row>
    <row r="517" spans="2:13" x14ac:dyDescent="0.3">
      <c r="B517" s="17">
        <f t="shared" si="114"/>
        <v>43263</v>
      </c>
      <c r="C517" s="17">
        <f t="shared" si="115"/>
        <v>43263</v>
      </c>
      <c r="D517" s="18" t="s">
        <v>32</v>
      </c>
      <c r="E517" s="32">
        <f t="shared" si="108"/>
        <v>324</v>
      </c>
      <c r="F517" s="20">
        <f t="shared" si="117"/>
        <v>43263</v>
      </c>
      <c r="G517" s="21">
        <f t="shared" si="118"/>
        <v>43263</v>
      </c>
      <c r="H517" s="21">
        <v>43263</v>
      </c>
      <c r="I517" s="62" t="str">
        <f t="shared" si="110"/>
        <v/>
      </c>
      <c r="J517" s="22" t="str">
        <f t="shared" si="116"/>
        <v/>
      </c>
      <c r="K517" s="23"/>
      <c r="L517" s="24">
        <f t="shared" si="111"/>
        <v>324</v>
      </c>
      <c r="M517" s="24">
        <f t="shared" si="112"/>
        <v>0</v>
      </c>
    </row>
    <row r="518" spans="2:13" x14ac:dyDescent="0.3">
      <c r="B518" s="17">
        <f t="shared" si="114"/>
        <v>43264</v>
      </c>
      <c r="C518" s="17">
        <f t="shared" si="115"/>
        <v>43264</v>
      </c>
      <c r="D518" s="18" t="s">
        <v>33</v>
      </c>
      <c r="E518" s="32">
        <f t="shared" si="108"/>
        <v>325</v>
      </c>
      <c r="F518" s="20">
        <f t="shared" si="117"/>
        <v>43264</v>
      </c>
      <c r="G518" s="21">
        <f t="shared" si="118"/>
        <v>43264</v>
      </c>
      <c r="H518" s="21">
        <v>43264</v>
      </c>
      <c r="I518" s="62" t="str">
        <f t="shared" si="110"/>
        <v/>
      </c>
      <c r="J518" s="22" t="str">
        <f t="shared" si="116"/>
        <v/>
      </c>
      <c r="K518" s="23"/>
      <c r="L518" s="24">
        <f t="shared" si="111"/>
        <v>325</v>
      </c>
      <c r="M518" s="24">
        <f t="shared" si="112"/>
        <v>0</v>
      </c>
    </row>
    <row r="519" spans="2:13" x14ac:dyDescent="0.3">
      <c r="B519" s="17">
        <f t="shared" si="114"/>
        <v>43265</v>
      </c>
      <c r="C519" s="17">
        <f t="shared" si="115"/>
        <v>43265</v>
      </c>
      <c r="D519" s="44" t="s">
        <v>34</v>
      </c>
      <c r="E519" s="32">
        <f t="shared" si="108"/>
        <v>326</v>
      </c>
      <c r="F519" s="20">
        <f t="shared" si="117"/>
        <v>43265</v>
      </c>
      <c r="G519" s="21">
        <f t="shared" si="118"/>
        <v>43265</v>
      </c>
      <c r="H519" s="21">
        <v>43265</v>
      </c>
      <c r="I519" s="62" t="str">
        <f t="shared" si="110"/>
        <v/>
      </c>
      <c r="J519" s="22" t="str">
        <f t="shared" si="116"/>
        <v/>
      </c>
      <c r="K519" s="23"/>
      <c r="L519" s="24">
        <f t="shared" si="111"/>
        <v>326</v>
      </c>
      <c r="M519" s="24">
        <f t="shared" si="112"/>
        <v>0</v>
      </c>
    </row>
    <row r="520" spans="2:13" x14ac:dyDescent="0.3">
      <c r="B520" s="17">
        <f t="shared" si="114"/>
        <v>43266</v>
      </c>
      <c r="C520" s="17">
        <f t="shared" si="115"/>
        <v>43266</v>
      </c>
      <c r="D520" s="44" t="s">
        <v>35</v>
      </c>
      <c r="E520" s="32">
        <f t="shared" si="108"/>
        <v>327</v>
      </c>
      <c r="F520" s="20">
        <v>43266</v>
      </c>
      <c r="G520" s="21">
        <v>43266</v>
      </c>
      <c r="H520" s="21">
        <v>43266</v>
      </c>
      <c r="I520" s="62" t="str">
        <f t="shared" si="110"/>
        <v/>
      </c>
      <c r="J520" s="22" t="str">
        <f t="shared" si="116"/>
        <v/>
      </c>
      <c r="K520" s="23"/>
      <c r="L520" s="24">
        <f t="shared" si="111"/>
        <v>327</v>
      </c>
      <c r="M520" s="24">
        <f t="shared" si="112"/>
        <v>0</v>
      </c>
    </row>
    <row r="521" spans="2:13" x14ac:dyDescent="0.3">
      <c r="B521" s="17">
        <f t="shared" si="114"/>
        <v>43266</v>
      </c>
      <c r="C521" s="17">
        <f t="shared" si="115"/>
        <v>43266</v>
      </c>
      <c r="D521" s="18" t="s">
        <v>36</v>
      </c>
      <c r="E521" s="32">
        <f t="shared" si="108"/>
        <v>328</v>
      </c>
      <c r="F521" s="20">
        <v>43266</v>
      </c>
      <c r="G521" s="21">
        <v>43266</v>
      </c>
      <c r="H521" s="21">
        <v>43266</v>
      </c>
      <c r="I521" s="62" t="str">
        <f t="shared" si="110"/>
        <v>Error</v>
      </c>
      <c r="J521" s="22" t="str">
        <f t="shared" si="116"/>
        <v/>
      </c>
      <c r="K521" s="23"/>
      <c r="L521" s="24">
        <f t="shared" si="111"/>
        <v>327</v>
      </c>
      <c r="M521" s="24">
        <f t="shared" si="112"/>
        <v>-1</v>
      </c>
    </row>
    <row r="522" spans="2:13" x14ac:dyDescent="0.3">
      <c r="B522" s="17">
        <f t="shared" si="114"/>
        <v>43266</v>
      </c>
      <c r="C522" s="17">
        <f t="shared" si="115"/>
        <v>43266</v>
      </c>
      <c r="D522" s="18" t="s">
        <v>37</v>
      </c>
      <c r="E522" s="32">
        <f t="shared" si="108"/>
        <v>329</v>
      </c>
      <c r="F522" s="20">
        <v>43266</v>
      </c>
      <c r="G522" s="21">
        <v>43266</v>
      </c>
      <c r="H522" s="21">
        <v>43266</v>
      </c>
      <c r="I522" s="62" t="str">
        <f t="shared" si="110"/>
        <v>Error</v>
      </c>
      <c r="J522" s="22" t="str">
        <f t="shared" si="116"/>
        <v/>
      </c>
      <c r="K522" s="23"/>
      <c r="L522" s="24">
        <f t="shared" si="111"/>
        <v>328</v>
      </c>
      <c r="M522" s="24">
        <f t="shared" si="112"/>
        <v>-1</v>
      </c>
    </row>
    <row r="523" spans="2:13" x14ac:dyDescent="0.3">
      <c r="B523" s="17">
        <f t="shared" si="114"/>
        <v>43269</v>
      </c>
      <c r="C523" s="17">
        <f t="shared" si="115"/>
        <v>43269</v>
      </c>
      <c r="D523" s="18" t="s">
        <v>38</v>
      </c>
      <c r="E523" s="32">
        <f t="shared" si="108"/>
        <v>330</v>
      </c>
      <c r="F523" s="20">
        <f t="shared" si="117"/>
        <v>43269</v>
      </c>
      <c r="G523" s="21">
        <f t="shared" si="118"/>
        <v>43269</v>
      </c>
      <c r="H523" s="21">
        <v>43269</v>
      </c>
      <c r="I523" s="62" t="str">
        <f t="shared" si="110"/>
        <v/>
      </c>
      <c r="J523" s="22" t="str">
        <f t="shared" si="116"/>
        <v/>
      </c>
      <c r="K523" s="23"/>
      <c r="L523" s="24">
        <f t="shared" si="111"/>
        <v>330</v>
      </c>
      <c r="M523" s="24">
        <f t="shared" si="112"/>
        <v>0</v>
      </c>
    </row>
    <row r="524" spans="2:13" x14ac:dyDescent="0.3">
      <c r="B524" s="17">
        <f t="shared" si="114"/>
        <v>43270</v>
      </c>
      <c r="C524" s="17">
        <f t="shared" si="115"/>
        <v>43270</v>
      </c>
      <c r="D524" s="18" t="s">
        <v>39</v>
      </c>
      <c r="E524" s="32">
        <f t="shared" si="108"/>
        <v>331</v>
      </c>
      <c r="F524" s="20">
        <f t="shared" si="117"/>
        <v>43270</v>
      </c>
      <c r="G524" s="21">
        <f t="shared" si="118"/>
        <v>43270</v>
      </c>
      <c r="H524" s="21">
        <v>43270</v>
      </c>
      <c r="I524" s="62" t="str">
        <f t="shared" si="110"/>
        <v/>
      </c>
      <c r="J524" s="22" t="str">
        <f t="shared" si="116"/>
        <v/>
      </c>
      <c r="K524" s="23"/>
      <c r="L524" s="24">
        <f t="shared" si="111"/>
        <v>331</v>
      </c>
      <c r="M524" s="24">
        <f t="shared" si="112"/>
        <v>0</v>
      </c>
    </row>
    <row r="525" spans="2:13" x14ac:dyDescent="0.3">
      <c r="B525" s="17">
        <f t="shared" si="114"/>
        <v>43271</v>
      </c>
      <c r="C525" s="17">
        <f t="shared" si="115"/>
        <v>43271</v>
      </c>
      <c r="D525" s="18" t="s">
        <v>40</v>
      </c>
      <c r="E525" s="32">
        <f t="shared" si="108"/>
        <v>332</v>
      </c>
      <c r="F525" s="20">
        <f t="shared" si="117"/>
        <v>43271</v>
      </c>
      <c r="G525" s="21">
        <f t="shared" si="118"/>
        <v>43271</v>
      </c>
      <c r="H525" s="21">
        <v>43271</v>
      </c>
      <c r="I525" s="62" t="str">
        <f t="shared" si="110"/>
        <v/>
      </c>
      <c r="J525" s="22" t="str">
        <f t="shared" si="116"/>
        <v/>
      </c>
      <c r="K525" s="23"/>
      <c r="L525" s="24">
        <f t="shared" ref="L525:L556" si="119">IF(G525=G524,+E524,+E524+1)</f>
        <v>332</v>
      </c>
      <c r="M525" s="24">
        <f t="shared" si="112"/>
        <v>0</v>
      </c>
    </row>
    <row r="526" spans="2:13" x14ac:dyDescent="0.3">
      <c r="B526" s="17">
        <f t="shared" si="114"/>
        <v>43272</v>
      </c>
      <c r="C526" s="17">
        <f t="shared" si="115"/>
        <v>43272</v>
      </c>
      <c r="D526" s="44" t="s">
        <v>176</v>
      </c>
      <c r="E526" s="32">
        <f t="shared" si="108"/>
        <v>333</v>
      </c>
      <c r="F526" s="20">
        <f t="shared" si="117"/>
        <v>43272</v>
      </c>
      <c r="G526" s="21">
        <f t="shared" si="118"/>
        <v>43272</v>
      </c>
      <c r="H526" s="21">
        <v>43272</v>
      </c>
      <c r="I526" s="62" t="str">
        <f t="shared" si="110"/>
        <v/>
      </c>
      <c r="J526" s="22" t="str">
        <f t="shared" si="116"/>
        <v/>
      </c>
      <c r="K526" s="23"/>
      <c r="L526" s="24">
        <f t="shared" si="119"/>
        <v>333</v>
      </c>
      <c r="M526" s="24">
        <f t="shared" si="112"/>
        <v>0</v>
      </c>
    </row>
    <row r="527" spans="2:13" x14ac:dyDescent="0.3">
      <c r="B527" s="17">
        <f t="shared" si="114"/>
        <v>43273</v>
      </c>
      <c r="C527" s="17">
        <f t="shared" si="115"/>
        <v>43273</v>
      </c>
      <c r="D527" s="44" t="s">
        <v>41</v>
      </c>
      <c r="E527" s="32">
        <f t="shared" si="108"/>
        <v>334</v>
      </c>
      <c r="F527" s="20">
        <v>43273</v>
      </c>
      <c r="G527" s="21">
        <v>43273</v>
      </c>
      <c r="H527" s="21">
        <v>43273</v>
      </c>
      <c r="I527" s="62" t="str">
        <f t="shared" si="110"/>
        <v/>
      </c>
      <c r="J527" s="22" t="str">
        <f t="shared" si="116"/>
        <v/>
      </c>
      <c r="K527" s="23"/>
      <c r="L527" s="24">
        <f t="shared" si="119"/>
        <v>334</v>
      </c>
      <c r="M527" s="24">
        <f t="shared" si="112"/>
        <v>0</v>
      </c>
    </row>
    <row r="528" spans="2:13" x14ac:dyDescent="0.3">
      <c r="B528" s="17">
        <f t="shared" si="114"/>
        <v>43273</v>
      </c>
      <c r="C528" s="17">
        <f t="shared" si="115"/>
        <v>43273</v>
      </c>
      <c r="D528" s="18" t="s">
        <v>42</v>
      </c>
      <c r="E528" s="32">
        <f t="shared" si="108"/>
        <v>335</v>
      </c>
      <c r="F528" s="20">
        <v>43273</v>
      </c>
      <c r="G528" s="21">
        <v>43273</v>
      </c>
      <c r="H528" s="21">
        <v>43273</v>
      </c>
      <c r="I528" s="62" t="str">
        <f t="shared" si="110"/>
        <v>Error</v>
      </c>
      <c r="J528" s="22" t="str">
        <f t="shared" si="116"/>
        <v/>
      </c>
      <c r="K528" s="23"/>
      <c r="L528" s="24">
        <f t="shared" si="119"/>
        <v>334</v>
      </c>
      <c r="M528" s="24">
        <f t="shared" si="112"/>
        <v>-1</v>
      </c>
    </row>
    <row r="529" spans="2:13" x14ac:dyDescent="0.3">
      <c r="B529" s="17">
        <f t="shared" si="114"/>
        <v>43273</v>
      </c>
      <c r="C529" s="17">
        <f t="shared" si="115"/>
        <v>43273</v>
      </c>
      <c r="D529" s="18" t="s">
        <v>43</v>
      </c>
      <c r="E529" s="32">
        <f t="shared" si="108"/>
        <v>336</v>
      </c>
      <c r="F529" s="20">
        <v>43273</v>
      </c>
      <c r="G529" s="21">
        <v>43273</v>
      </c>
      <c r="H529" s="21">
        <v>43273</v>
      </c>
      <c r="I529" s="62" t="str">
        <f t="shared" si="110"/>
        <v>Error</v>
      </c>
      <c r="J529" s="22" t="str">
        <f t="shared" si="116"/>
        <v/>
      </c>
      <c r="K529" s="23"/>
      <c r="L529" s="24">
        <f t="shared" si="119"/>
        <v>335</v>
      </c>
      <c r="M529" s="24">
        <f t="shared" si="112"/>
        <v>-1</v>
      </c>
    </row>
    <row r="530" spans="2:13" x14ac:dyDescent="0.3">
      <c r="B530" s="17">
        <f t="shared" si="114"/>
        <v>43276</v>
      </c>
      <c r="C530" s="17">
        <f t="shared" si="115"/>
        <v>43276</v>
      </c>
      <c r="D530" s="18" t="s">
        <v>44</v>
      </c>
      <c r="E530" s="32">
        <f t="shared" si="108"/>
        <v>337</v>
      </c>
      <c r="F530" s="20">
        <f t="shared" si="117"/>
        <v>43276</v>
      </c>
      <c r="G530" s="21">
        <f t="shared" si="118"/>
        <v>43276</v>
      </c>
      <c r="H530" s="21">
        <v>43276</v>
      </c>
      <c r="I530" s="62" t="str">
        <f t="shared" si="110"/>
        <v/>
      </c>
      <c r="J530" s="22" t="str">
        <f t="shared" si="116"/>
        <v/>
      </c>
      <c r="K530" s="23"/>
      <c r="L530" s="24">
        <f t="shared" si="119"/>
        <v>337</v>
      </c>
      <c r="M530" s="24">
        <f t="shared" si="112"/>
        <v>0</v>
      </c>
    </row>
    <row r="531" spans="2:13" x14ac:dyDescent="0.3">
      <c r="B531" s="17">
        <f t="shared" si="114"/>
        <v>43277</v>
      </c>
      <c r="C531" s="17">
        <f t="shared" si="115"/>
        <v>43277</v>
      </c>
      <c r="D531" s="18" t="s">
        <v>45</v>
      </c>
      <c r="E531" s="32">
        <f t="shared" si="108"/>
        <v>338</v>
      </c>
      <c r="F531" s="20">
        <f t="shared" si="117"/>
        <v>43277</v>
      </c>
      <c r="G531" s="21">
        <f t="shared" si="118"/>
        <v>43277</v>
      </c>
      <c r="H531" s="21">
        <v>43277</v>
      </c>
      <c r="I531" s="62" t="str">
        <f t="shared" si="110"/>
        <v/>
      </c>
      <c r="J531" s="22" t="str">
        <f t="shared" si="116"/>
        <v/>
      </c>
      <c r="K531" s="23"/>
      <c r="L531" s="24">
        <f t="shared" si="119"/>
        <v>338</v>
      </c>
      <c r="M531" s="24">
        <f t="shared" si="112"/>
        <v>0</v>
      </c>
    </row>
    <row r="532" spans="2:13" x14ac:dyDescent="0.3">
      <c r="B532" s="17">
        <f t="shared" si="114"/>
        <v>43278</v>
      </c>
      <c r="C532" s="17">
        <f t="shared" si="115"/>
        <v>43278</v>
      </c>
      <c r="D532" s="18" t="s">
        <v>46</v>
      </c>
      <c r="E532" s="32">
        <f t="shared" si="108"/>
        <v>339</v>
      </c>
      <c r="F532" s="20">
        <f t="shared" si="117"/>
        <v>43278</v>
      </c>
      <c r="G532" s="21">
        <f t="shared" si="118"/>
        <v>43278</v>
      </c>
      <c r="H532" s="21">
        <v>43278</v>
      </c>
      <c r="I532" s="62" t="str">
        <f t="shared" si="110"/>
        <v/>
      </c>
      <c r="J532" s="22" t="str">
        <f t="shared" si="116"/>
        <v/>
      </c>
      <c r="K532" s="23"/>
      <c r="L532" s="24">
        <f t="shared" si="119"/>
        <v>339</v>
      </c>
      <c r="M532" s="24">
        <f t="shared" si="112"/>
        <v>0</v>
      </c>
    </row>
    <row r="533" spans="2:13" x14ac:dyDescent="0.3">
      <c r="B533" s="17">
        <v>43279</v>
      </c>
      <c r="C533" s="17">
        <v>43279</v>
      </c>
      <c r="D533" s="44" t="s">
        <v>47</v>
      </c>
      <c r="E533" s="32">
        <f t="shared" si="108"/>
        <v>340</v>
      </c>
      <c r="F533" s="20">
        <v>43279</v>
      </c>
      <c r="G533" s="21">
        <v>43279</v>
      </c>
      <c r="H533" s="21">
        <v>43279</v>
      </c>
      <c r="I533" s="62" t="str">
        <f t="shared" si="110"/>
        <v/>
      </c>
      <c r="J533" s="22" t="s">
        <v>174</v>
      </c>
      <c r="K533" s="23"/>
      <c r="L533" s="24">
        <f t="shared" si="119"/>
        <v>340</v>
      </c>
      <c r="M533" s="24">
        <f t="shared" si="112"/>
        <v>0</v>
      </c>
    </row>
    <row r="534" spans="2:13" x14ac:dyDescent="0.3">
      <c r="B534" s="17">
        <v>43279</v>
      </c>
      <c r="C534" s="17">
        <v>43279</v>
      </c>
      <c r="D534" s="18" t="s">
        <v>16</v>
      </c>
      <c r="E534" s="32">
        <f t="shared" si="108"/>
        <v>341</v>
      </c>
      <c r="F534" s="20">
        <v>43279</v>
      </c>
      <c r="G534" s="21">
        <v>43279</v>
      </c>
      <c r="H534" s="21">
        <v>43279</v>
      </c>
      <c r="I534" s="62" t="str">
        <f t="shared" si="110"/>
        <v>Error</v>
      </c>
      <c r="J534" s="22" t="s">
        <v>174</v>
      </c>
      <c r="K534" s="23"/>
      <c r="L534" s="24">
        <f t="shared" si="119"/>
        <v>340</v>
      </c>
      <c r="M534" s="24">
        <f t="shared" si="112"/>
        <v>-1</v>
      </c>
    </row>
    <row r="535" spans="2:13" x14ac:dyDescent="0.3">
      <c r="B535" s="17">
        <v>43279</v>
      </c>
      <c r="C535" s="17">
        <v>43279</v>
      </c>
      <c r="D535" s="44" t="s">
        <v>103</v>
      </c>
      <c r="E535" s="32">
        <f t="shared" si="108"/>
        <v>342</v>
      </c>
      <c r="F535" s="20">
        <v>43279</v>
      </c>
      <c r="G535" s="21">
        <v>43279</v>
      </c>
      <c r="H535" s="21">
        <v>43279</v>
      </c>
      <c r="I535" s="62" t="str">
        <f t="shared" si="110"/>
        <v>Error</v>
      </c>
      <c r="J535" s="22" t="s">
        <v>174</v>
      </c>
      <c r="K535" s="23"/>
      <c r="L535" s="24">
        <f t="shared" si="119"/>
        <v>341</v>
      </c>
      <c r="M535" s="24">
        <f t="shared" si="112"/>
        <v>-1</v>
      </c>
    </row>
    <row r="536" spans="2:13" x14ac:dyDescent="0.3">
      <c r="B536" s="17">
        <f t="shared" si="114"/>
        <v>43280</v>
      </c>
      <c r="C536" s="17">
        <f t="shared" si="115"/>
        <v>43280</v>
      </c>
      <c r="D536" s="44" t="s">
        <v>48</v>
      </c>
      <c r="E536" s="32">
        <f t="shared" si="108"/>
        <v>343</v>
      </c>
      <c r="F536" s="20">
        <v>43280</v>
      </c>
      <c r="G536" s="21">
        <v>43280</v>
      </c>
      <c r="H536" s="21">
        <v>43280</v>
      </c>
      <c r="I536" s="62" t="str">
        <f t="shared" si="110"/>
        <v/>
      </c>
      <c r="J536" s="22" t="str">
        <f t="shared" si="116"/>
        <v/>
      </c>
      <c r="K536" s="23"/>
      <c r="L536" s="24">
        <f t="shared" si="119"/>
        <v>343</v>
      </c>
      <c r="M536" s="24">
        <f t="shared" si="112"/>
        <v>0</v>
      </c>
    </row>
    <row r="537" spans="2:13" x14ac:dyDescent="0.3">
      <c r="B537" s="17">
        <f t="shared" si="114"/>
        <v>43280</v>
      </c>
      <c r="C537" s="17">
        <f t="shared" si="115"/>
        <v>43280</v>
      </c>
      <c r="D537" s="44" t="s">
        <v>15</v>
      </c>
      <c r="E537" s="32">
        <f t="shared" si="108"/>
        <v>344</v>
      </c>
      <c r="F537" s="20">
        <v>43280</v>
      </c>
      <c r="G537" s="21">
        <v>43280</v>
      </c>
      <c r="H537" s="21">
        <v>43280</v>
      </c>
      <c r="I537" s="62" t="str">
        <f t="shared" si="110"/>
        <v>Error</v>
      </c>
      <c r="J537" s="22" t="str">
        <f t="shared" si="116"/>
        <v/>
      </c>
      <c r="K537" s="23"/>
      <c r="L537" s="24">
        <f t="shared" si="119"/>
        <v>343</v>
      </c>
      <c r="M537" s="24">
        <f t="shared" si="112"/>
        <v>-1</v>
      </c>
    </row>
    <row r="538" spans="2:13" x14ac:dyDescent="0.3">
      <c r="B538" s="17">
        <f t="shared" si="114"/>
        <v>43280</v>
      </c>
      <c r="C538" s="17">
        <f t="shared" si="115"/>
        <v>43280</v>
      </c>
      <c r="D538" s="44" t="s">
        <v>14</v>
      </c>
      <c r="E538" s="32">
        <f t="shared" si="108"/>
        <v>345</v>
      </c>
      <c r="F538" s="20">
        <v>43280</v>
      </c>
      <c r="G538" s="21">
        <v>43280</v>
      </c>
      <c r="H538" s="21">
        <v>43280</v>
      </c>
      <c r="I538" s="62" t="str">
        <f t="shared" si="110"/>
        <v>Error</v>
      </c>
      <c r="J538" s="22" t="str">
        <f t="shared" si="116"/>
        <v/>
      </c>
      <c r="K538" s="23"/>
      <c r="L538" s="24">
        <f t="shared" si="119"/>
        <v>344</v>
      </c>
      <c r="M538" s="24">
        <f t="shared" si="112"/>
        <v>-1</v>
      </c>
    </row>
    <row r="539" spans="2:13" x14ac:dyDescent="0.3">
      <c r="B539" s="17">
        <f t="shared" si="114"/>
        <v>43283</v>
      </c>
      <c r="C539" s="17">
        <f t="shared" si="115"/>
        <v>43283</v>
      </c>
      <c r="D539" s="67"/>
      <c r="E539" s="32">
        <f t="shared" si="108"/>
        <v>346</v>
      </c>
      <c r="F539" s="20">
        <f t="shared" si="117"/>
        <v>43283</v>
      </c>
      <c r="G539" s="21">
        <f t="shared" si="118"/>
        <v>43283</v>
      </c>
      <c r="H539" s="21">
        <v>43283</v>
      </c>
      <c r="I539" s="62" t="str">
        <f t="shared" si="110"/>
        <v/>
      </c>
      <c r="J539" s="22" t="str">
        <f t="shared" si="116"/>
        <v/>
      </c>
      <c r="K539" s="23"/>
      <c r="L539" s="24">
        <f t="shared" si="119"/>
        <v>346</v>
      </c>
      <c r="M539" s="24">
        <f t="shared" si="112"/>
        <v>0</v>
      </c>
    </row>
    <row r="540" spans="2:13" x14ac:dyDescent="0.3">
      <c r="B540" s="17">
        <f t="shared" si="114"/>
        <v>43284</v>
      </c>
      <c r="C540" s="17">
        <f t="shared" si="115"/>
        <v>43284</v>
      </c>
      <c r="D540" s="67"/>
      <c r="E540" s="32">
        <f t="shared" si="108"/>
        <v>347</v>
      </c>
      <c r="F540" s="20">
        <f t="shared" si="117"/>
        <v>43284</v>
      </c>
      <c r="G540" s="21">
        <f t="shared" si="118"/>
        <v>43284</v>
      </c>
      <c r="H540" s="21">
        <v>43284</v>
      </c>
      <c r="I540" s="62" t="str">
        <f t="shared" si="110"/>
        <v/>
      </c>
      <c r="J540" s="22" t="str">
        <f t="shared" si="116"/>
        <v/>
      </c>
      <c r="K540" s="23"/>
      <c r="L540" s="24">
        <f t="shared" si="119"/>
        <v>347</v>
      </c>
      <c r="M540" s="24">
        <f t="shared" si="112"/>
        <v>0</v>
      </c>
    </row>
    <row r="541" spans="2:13" x14ac:dyDescent="0.3">
      <c r="B541" s="17">
        <f t="shared" si="114"/>
        <v>43285</v>
      </c>
      <c r="C541" s="17">
        <f t="shared" si="115"/>
        <v>43285</v>
      </c>
      <c r="D541" s="67"/>
      <c r="E541" s="32">
        <f t="shared" si="108"/>
        <v>348</v>
      </c>
      <c r="F541" s="20">
        <f t="shared" si="117"/>
        <v>43285</v>
      </c>
      <c r="G541" s="21">
        <f t="shared" si="118"/>
        <v>43285</v>
      </c>
      <c r="H541" s="21">
        <v>43285</v>
      </c>
      <c r="I541" s="62" t="str">
        <f t="shared" si="110"/>
        <v/>
      </c>
      <c r="J541" s="22" t="str">
        <f t="shared" si="116"/>
        <v/>
      </c>
      <c r="K541" s="23"/>
      <c r="L541" s="24">
        <f t="shared" si="119"/>
        <v>348</v>
      </c>
      <c r="M541" s="24">
        <f t="shared" si="112"/>
        <v>0</v>
      </c>
    </row>
    <row r="542" spans="2:13" x14ac:dyDescent="0.3">
      <c r="B542" s="17">
        <f t="shared" si="114"/>
        <v>43286</v>
      </c>
      <c r="C542" s="17">
        <f t="shared" si="115"/>
        <v>43286</v>
      </c>
      <c r="D542" s="67"/>
      <c r="E542" s="32">
        <f t="shared" si="108"/>
        <v>349</v>
      </c>
      <c r="F542" s="20">
        <f t="shared" si="117"/>
        <v>43286</v>
      </c>
      <c r="G542" s="21">
        <f t="shared" si="118"/>
        <v>43286</v>
      </c>
      <c r="H542" s="21">
        <v>43286</v>
      </c>
      <c r="I542" s="62" t="str">
        <f t="shared" si="110"/>
        <v/>
      </c>
      <c r="J542" s="22" t="str">
        <f t="shared" si="116"/>
        <v/>
      </c>
      <c r="K542" s="23"/>
      <c r="L542" s="24">
        <f t="shared" si="119"/>
        <v>349</v>
      </c>
      <c r="M542" s="24">
        <f t="shared" si="112"/>
        <v>0</v>
      </c>
    </row>
    <row r="543" spans="2:13" x14ac:dyDescent="0.3">
      <c r="B543" s="17">
        <f t="shared" si="114"/>
        <v>43287</v>
      </c>
      <c r="C543" s="17">
        <f t="shared" si="115"/>
        <v>43287</v>
      </c>
      <c r="D543" s="67"/>
      <c r="E543" s="32">
        <f t="shared" si="108"/>
        <v>350</v>
      </c>
      <c r="F543" s="20">
        <v>43287</v>
      </c>
      <c r="G543" s="21">
        <v>43287</v>
      </c>
      <c r="H543" s="21">
        <v>43287</v>
      </c>
      <c r="I543" s="62" t="str">
        <f t="shared" si="110"/>
        <v/>
      </c>
      <c r="J543" s="22" t="str">
        <f t="shared" si="116"/>
        <v/>
      </c>
      <c r="K543" s="23"/>
      <c r="L543" s="24">
        <f t="shared" si="119"/>
        <v>350</v>
      </c>
      <c r="M543" s="24">
        <f t="shared" si="112"/>
        <v>0</v>
      </c>
    </row>
    <row r="544" spans="2:13" x14ac:dyDescent="0.3">
      <c r="B544" s="17">
        <f t="shared" si="114"/>
        <v>43287</v>
      </c>
      <c r="C544" s="17">
        <f t="shared" si="115"/>
        <v>43287</v>
      </c>
      <c r="D544" s="67"/>
      <c r="E544" s="32">
        <f t="shared" si="108"/>
        <v>351</v>
      </c>
      <c r="F544" s="20">
        <v>43287</v>
      </c>
      <c r="G544" s="21">
        <v>43287</v>
      </c>
      <c r="H544" s="21">
        <v>43287</v>
      </c>
      <c r="I544" s="62" t="str">
        <f t="shared" si="110"/>
        <v>Error</v>
      </c>
      <c r="J544" s="22" t="str">
        <f t="shared" si="116"/>
        <v/>
      </c>
      <c r="K544" s="23"/>
      <c r="L544" s="24">
        <f t="shared" si="119"/>
        <v>350</v>
      </c>
      <c r="M544" s="24">
        <f t="shared" si="112"/>
        <v>-1</v>
      </c>
    </row>
    <row r="545" spans="2:13" x14ac:dyDescent="0.3">
      <c r="B545" s="17">
        <f t="shared" si="114"/>
        <v>43287</v>
      </c>
      <c r="C545" s="17">
        <f t="shared" si="115"/>
        <v>43287</v>
      </c>
      <c r="D545" s="68"/>
      <c r="E545" s="32">
        <f t="shared" si="108"/>
        <v>352</v>
      </c>
      <c r="F545" s="20">
        <v>43287</v>
      </c>
      <c r="G545" s="21">
        <v>43287</v>
      </c>
      <c r="H545" s="21">
        <v>43287</v>
      </c>
      <c r="I545" s="62" t="str">
        <f t="shared" si="110"/>
        <v>Error</v>
      </c>
      <c r="J545" s="22" t="str">
        <f t="shared" si="116"/>
        <v/>
      </c>
      <c r="K545" s="23"/>
      <c r="L545" s="24">
        <f t="shared" si="119"/>
        <v>351</v>
      </c>
      <c r="M545" s="24">
        <f t="shared" si="112"/>
        <v>-1</v>
      </c>
    </row>
    <row r="546" spans="2:13" x14ac:dyDescent="0.3">
      <c r="B546" s="17">
        <f t="shared" si="114"/>
        <v>43290</v>
      </c>
      <c r="C546" s="17">
        <f t="shared" si="115"/>
        <v>43290</v>
      </c>
      <c r="D546" s="68"/>
      <c r="E546" s="32">
        <f t="shared" si="108"/>
        <v>353</v>
      </c>
      <c r="F546" s="20">
        <f t="shared" si="117"/>
        <v>43290</v>
      </c>
      <c r="G546" s="21">
        <f t="shared" si="118"/>
        <v>43290</v>
      </c>
      <c r="H546" s="21">
        <v>43290</v>
      </c>
      <c r="I546" s="62" t="str">
        <f t="shared" si="110"/>
        <v/>
      </c>
      <c r="J546" s="22" t="str">
        <f t="shared" si="116"/>
        <v/>
      </c>
      <c r="K546" s="23"/>
      <c r="L546" s="24">
        <f t="shared" si="119"/>
        <v>353</v>
      </c>
      <c r="M546" s="24">
        <f t="shared" si="112"/>
        <v>0</v>
      </c>
    </row>
    <row r="547" spans="2:13" x14ac:dyDescent="0.3">
      <c r="B547" s="17">
        <f t="shared" si="114"/>
        <v>43291</v>
      </c>
      <c r="C547" s="17">
        <f t="shared" si="115"/>
        <v>43291</v>
      </c>
      <c r="D547" s="67"/>
      <c r="E547" s="32">
        <f t="shared" si="108"/>
        <v>354</v>
      </c>
      <c r="F547" s="20">
        <f t="shared" si="117"/>
        <v>43291</v>
      </c>
      <c r="G547" s="21">
        <f t="shared" si="118"/>
        <v>43291</v>
      </c>
      <c r="H547" s="21">
        <v>43291</v>
      </c>
      <c r="I547" s="62" t="str">
        <f t="shared" si="110"/>
        <v/>
      </c>
      <c r="J547" s="22" t="str">
        <f t="shared" si="116"/>
        <v/>
      </c>
      <c r="K547" s="23"/>
      <c r="L547" s="24">
        <f t="shared" si="119"/>
        <v>354</v>
      </c>
      <c r="M547" s="24">
        <f t="shared" si="112"/>
        <v>0</v>
      </c>
    </row>
    <row r="548" spans="2:13" x14ac:dyDescent="0.3">
      <c r="B548" s="17">
        <f t="shared" si="114"/>
        <v>43292</v>
      </c>
      <c r="C548" s="17">
        <f t="shared" si="115"/>
        <v>43292</v>
      </c>
      <c r="D548" s="67"/>
      <c r="E548" s="32">
        <f t="shared" si="108"/>
        <v>355</v>
      </c>
      <c r="F548" s="20">
        <f t="shared" si="117"/>
        <v>43292</v>
      </c>
      <c r="G548" s="21">
        <f t="shared" si="118"/>
        <v>43292</v>
      </c>
      <c r="H548" s="21">
        <v>43292</v>
      </c>
      <c r="I548" s="62" t="str">
        <f t="shared" si="110"/>
        <v/>
      </c>
      <c r="J548" s="22" t="str">
        <f t="shared" si="116"/>
        <v/>
      </c>
      <c r="K548" s="23"/>
      <c r="L548" s="24">
        <f t="shared" si="119"/>
        <v>355</v>
      </c>
      <c r="M548" s="24">
        <f t="shared" si="112"/>
        <v>0</v>
      </c>
    </row>
    <row r="549" spans="2:13" x14ac:dyDescent="0.3">
      <c r="B549" s="17">
        <f t="shared" si="114"/>
        <v>43293</v>
      </c>
      <c r="C549" s="17">
        <f t="shared" si="115"/>
        <v>43293</v>
      </c>
      <c r="D549" s="67"/>
      <c r="E549" s="32">
        <f t="shared" si="108"/>
        <v>356</v>
      </c>
      <c r="F549" s="20">
        <f t="shared" si="117"/>
        <v>43293</v>
      </c>
      <c r="G549" s="21">
        <f t="shared" si="118"/>
        <v>43293</v>
      </c>
      <c r="H549" s="21">
        <v>43293</v>
      </c>
      <c r="I549" s="62" t="str">
        <f t="shared" si="110"/>
        <v/>
      </c>
      <c r="J549" s="22" t="str">
        <f t="shared" si="116"/>
        <v/>
      </c>
      <c r="K549" s="23"/>
      <c r="L549" s="24">
        <f t="shared" si="119"/>
        <v>356</v>
      </c>
      <c r="M549" s="24">
        <f t="shared" si="112"/>
        <v>0</v>
      </c>
    </row>
    <row r="550" spans="2:13" x14ac:dyDescent="0.3">
      <c r="B550" s="17">
        <f t="shared" si="114"/>
        <v>43294</v>
      </c>
      <c r="C550" s="17">
        <f t="shared" si="115"/>
        <v>43294</v>
      </c>
      <c r="D550" s="67"/>
      <c r="E550" s="32">
        <f t="shared" si="108"/>
        <v>357</v>
      </c>
      <c r="F550" s="20">
        <v>43294</v>
      </c>
      <c r="G550" s="21">
        <v>43294</v>
      </c>
      <c r="H550" s="21">
        <v>43294</v>
      </c>
      <c r="I550" s="62" t="str">
        <f t="shared" si="110"/>
        <v/>
      </c>
      <c r="J550" s="22" t="str">
        <f t="shared" si="116"/>
        <v/>
      </c>
      <c r="K550" s="23"/>
      <c r="L550" s="24">
        <f t="shared" si="119"/>
        <v>357</v>
      </c>
      <c r="M550" s="24">
        <f t="shared" si="112"/>
        <v>0</v>
      </c>
    </row>
    <row r="551" spans="2:13" x14ac:dyDescent="0.3">
      <c r="B551" s="17">
        <f t="shared" si="114"/>
        <v>43294</v>
      </c>
      <c r="C551" s="17">
        <f t="shared" si="115"/>
        <v>43294</v>
      </c>
      <c r="D551" s="67"/>
      <c r="E551" s="32">
        <f t="shared" ref="E551:E565" si="120">1+E550</f>
        <v>358</v>
      </c>
      <c r="F551" s="20">
        <v>43294</v>
      </c>
      <c r="G551" s="21">
        <v>43294</v>
      </c>
      <c r="H551" s="21">
        <v>43294</v>
      </c>
      <c r="I551" s="62" t="str">
        <f t="shared" si="110"/>
        <v>Error</v>
      </c>
      <c r="J551" s="22" t="str">
        <f t="shared" si="116"/>
        <v/>
      </c>
      <c r="K551" s="23"/>
      <c r="L551" s="24">
        <f t="shared" si="119"/>
        <v>357</v>
      </c>
      <c r="M551" s="24">
        <f t="shared" si="112"/>
        <v>-1</v>
      </c>
    </row>
    <row r="552" spans="2:13" x14ac:dyDescent="0.3">
      <c r="B552" s="17">
        <f t="shared" si="114"/>
        <v>43294</v>
      </c>
      <c r="C552" s="17">
        <f t="shared" si="115"/>
        <v>43294</v>
      </c>
      <c r="D552" s="68"/>
      <c r="E552" s="32">
        <f t="shared" si="120"/>
        <v>359</v>
      </c>
      <c r="F552" s="20">
        <v>43294</v>
      </c>
      <c r="G552" s="21">
        <v>43294</v>
      </c>
      <c r="H552" s="21">
        <v>43294</v>
      </c>
      <c r="I552" s="62" t="str">
        <f t="shared" si="110"/>
        <v>Error</v>
      </c>
      <c r="J552" s="22" t="str">
        <f t="shared" si="116"/>
        <v/>
      </c>
      <c r="K552" s="23"/>
      <c r="L552" s="24">
        <f t="shared" si="119"/>
        <v>358</v>
      </c>
      <c r="M552" s="24">
        <f t="shared" si="112"/>
        <v>-1</v>
      </c>
    </row>
    <row r="553" spans="2:13" x14ac:dyDescent="0.3">
      <c r="B553" s="17">
        <f t="shared" si="114"/>
        <v>43297</v>
      </c>
      <c r="C553" s="17">
        <f t="shared" si="115"/>
        <v>43297</v>
      </c>
      <c r="D553" s="68"/>
      <c r="E553" s="32">
        <f t="shared" si="120"/>
        <v>360</v>
      </c>
      <c r="F553" s="20">
        <f t="shared" si="117"/>
        <v>43297</v>
      </c>
      <c r="G553" s="21">
        <f t="shared" si="118"/>
        <v>43297</v>
      </c>
      <c r="H553" s="21">
        <v>43297</v>
      </c>
      <c r="I553" s="62" t="str">
        <f t="shared" si="110"/>
        <v/>
      </c>
      <c r="J553" s="22" t="str">
        <f t="shared" si="116"/>
        <v/>
      </c>
      <c r="K553" s="23"/>
      <c r="L553" s="24">
        <f t="shared" si="119"/>
        <v>360</v>
      </c>
      <c r="M553" s="24">
        <f t="shared" si="112"/>
        <v>0</v>
      </c>
    </row>
    <row r="554" spans="2:13" x14ac:dyDescent="0.3">
      <c r="B554" s="17">
        <f t="shared" si="114"/>
        <v>43298</v>
      </c>
      <c r="C554" s="17">
        <f t="shared" si="115"/>
        <v>43298</v>
      </c>
      <c r="D554" s="67"/>
      <c r="E554" s="32">
        <f t="shared" si="120"/>
        <v>361</v>
      </c>
      <c r="F554" s="20">
        <f t="shared" si="117"/>
        <v>43298</v>
      </c>
      <c r="G554" s="21">
        <f t="shared" si="118"/>
        <v>43298</v>
      </c>
      <c r="H554" s="21">
        <v>43298</v>
      </c>
      <c r="I554" s="62" t="str">
        <f t="shared" si="110"/>
        <v/>
      </c>
      <c r="J554" s="22" t="str">
        <f t="shared" si="116"/>
        <v/>
      </c>
      <c r="K554" s="23"/>
      <c r="L554" s="24">
        <f t="shared" si="119"/>
        <v>361</v>
      </c>
      <c r="M554" s="24">
        <f t="shared" si="112"/>
        <v>0</v>
      </c>
    </row>
    <row r="555" spans="2:13" x14ac:dyDescent="0.3">
      <c r="B555" s="17">
        <f t="shared" si="114"/>
        <v>43299</v>
      </c>
      <c r="C555" s="17">
        <f t="shared" si="115"/>
        <v>43299</v>
      </c>
      <c r="D555" s="67"/>
      <c r="E555" s="32">
        <f t="shared" si="120"/>
        <v>362</v>
      </c>
      <c r="F555" s="20">
        <f t="shared" si="117"/>
        <v>43299</v>
      </c>
      <c r="G555" s="21">
        <f t="shared" si="118"/>
        <v>43299</v>
      </c>
      <c r="H555" s="21">
        <v>43299</v>
      </c>
      <c r="I555" s="62" t="str">
        <f t="shared" si="110"/>
        <v/>
      </c>
      <c r="J555" s="22" t="str">
        <f t="shared" si="116"/>
        <v/>
      </c>
      <c r="K555" s="23"/>
      <c r="L555" s="24">
        <f t="shared" si="119"/>
        <v>362</v>
      </c>
      <c r="M555" s="24">
        <f t="shared" si="112"/>
        <v>0</v>
      </c>
    </row>
    <row r="556" spans="2:13" x14ac:dyDescent="0.3">
      <c r="B556" s="17">
        <f t="shared" si="114"/>
        <v>43300</v>
      </c>
      <c r="C556" s="17">
        <f t="shared" si="115"/>
        <v>43300</v>
      </c>
      <c r="D556" s="67"/>
      <c r="E556" s="32">
        <f t="shared" si="120"/>
        <v>363</v>
      </c>
      <c r="F556" s="20">
        <f t="shared" si="117"/>
        <v>43300</v>
      </c>
      <c r="G556" s="21">
        <f t="shared" si="118"/>
        <v>43300</v>
      </c>
      <c r="H556" s="21">
        <v>43300</v>
      </c>
      <c r="I556" s="62" t="str">
        <f t="shared" ref="I556:I565" si="121">IF(G556=G555,IF(E556=E555,"","Error"),IF((E556-E555)&gt;1,"Error",""))</f>
        <v/>
      </c>
      <c r="J556" s="22" t="str">
        <f t="shared" si="116"/>
        <v/>
      </c>
      <c r="K556" s="23"/>
      <c r="L556" s="24">
        <f t="shared" si="119"/>
        <v>363</v>
      </c>
      <c r="M556" s="24">
        <f t="shared" si="112"/>
        <v>0</v>
      </c>
    </row>
    <row r="557" spans="2:13" x14ac:dyDescent="0.3">
      <c r="B557" s="17">
        <f t="shared" si="114"/>
        <v>43301</v>
      </c>
      <c r="C557" s="17">
        <f t="shared" si="115"/>
        <v>43301</v>
      </c>
      <c r="D557" s="67"/>
      <c r="E557" s="32">
        <f t="shared" si="120"/>
        <v>364</v>
      </c>
      <c r="F557" s="20">
        <v>43301</v>
      </c>
      <c r="G557" s="21">
        <v>43301</v>
      </c>
      <c r="H557" s="21">
        <v>43301</v>
      </c>
      <c r="I557" s="62" t="str">
        <f t="shared" si="121"/>
        <v/>
      </c>
      <c r="J557" s="22" t="str">
        <f t="shared" si="116"/>
        <v/>
      </c>
      <c r="K557" s="23"/>
      <c r="L557" s="24">
        <f t="shared" ref="L557:L567" si="122">IF(G557=G556,+E556,+E556+1)</f>
        <v>364</v>
      </c>
      <c r="M557" s="24">
        <f t="shared" si="112"/>
        <v>0</v>
      </c>
    </row>
    <row r="558" spans="2:13" x14ac:dyDescent="0.3">
      <c r="B558" s="17">
        <f t="shared" si="114"/>
        <v>43301</v>
      </c>
      <c r="C558" s="17">
        <f t="shared" si="115"/>
        <v>43301</v>
      </c>
      <c r="D558" s="67"/>
      <c r="E558" s="32">
        <f t="shared" si="120"/>
        <v>365</v>
      </c>
      <c r="F558" s="20">
        <v>43301</v>
      </c>
      <c r="G558" s="21">
        <v>43301</v>
      </c>
      <c r="H558" s="21">
        <v>43301</v>
      </c>
      <c r="I558" s="62" t="str">
        <f t="shared" si="121"/>
        <v>Error</v>
      </c>
      <c r="J558" s="22" t="str">
        <f t="shared" si="116"/>
        <v/>
      </c>
      <c r="K558" s="23"/>
      <c r="L558" s="24">
        <f t="shared" si="122"/>
        <v>364</v>
      </c>
      <c r="M558" s="24">
        <f t="shared" si="112"/>
        <v>-1</v>
      </c>
    </row>
    <row r="559" spans="2:13" x14ac:dyDescent="0.3">
      <c r="B559" s="17">
        <f t="shared" si="114"/>
        <v>43301</v>
      </c>
      <c r="C559" s="17">
        <f t="shared" si="115"/>
        <v>43301</v>
      </c>
      <c r="D559" s="68"/>
      <c r="E559" s="32">
        <f t="shared" si="120"/>
        <v>366</v>
      </c>
      <c r="F559" s="20">
        <v>43301</v>
      </c>
      <c r="G559" s="21">
        <v>43301</v>
      </c>
      <c r="H559" s="21">
        <v>43301</v>
      </c>
      <c r="I559" s="62" t="str">
        <f t="shared" si="121"/>
        <v>Error</v>
      </c>
      <c r="J559" s="22" t="str">
        <f t="shared" si="116"/>
        <v/>
      </c>
      <c r="K559" s="23"/>
      <c r="L559" s="24">
        <f t="shared" si="122"/>
        <v>365</v>
      </c>
      <c r="M559" s="24">
        <f t="shared" si="112"/>
        <v>-1</v>
      </c>
    </row>
    <row r="560" spans="2:13" x14ac:dyDescent="0.3">
      <c r="B560" s="17">
        <f t="shared" si="114"/>
        <v>43304</v>
      </c>
      <c r="C560" s="17">
        <f t="shared" si="115"/>
        <v>43304</v>
      </c>
      <c r="D560" s="68"/>
      <c r="E560" s="32">
        <f t="shared" si="120"/>
        <v>367</v>
      </c>
      <c r="F560" s="20">
        <f t="shared" si="117"/>
        <v>43304</v>
      </c>
      <c r="G560" s="21">
        <f t="shared" si="118"/>
        <v>43304</v>
      </c>
      <c r="H560" s="21">
        <v>43304</v>
      </c>
      <c r="I560" s="62" t="str">
        <f t="shared" si="121"/>
        <v/>
      </c>
      <c r="J560" s="22" t="str">
        <f t="shared" si="116"/>
        <v/>
      </c>
      <c r="K560" s="23"/>
      <c r="L560" s="24">
        <f t="shared" si="122"/>
        <v>367</v>
      </c>
      <c r="M560" s="24">
        <f t="shared" si="112"/>
        <v>0</v>
      </c>
    </row>
    <row r="561" spans="2:13" x14ac:dyDescent="0.3">
      <c r="B561" s="17">
        <f t="shared" si="114"/>
        <v>43305</v>
      </c>
      <c r="C561" s="17">
        <f t="shared" si="115"/>
        <v>43305</v>
      </c>
      <c r="D561" s="67"/>
      <c r="E561" s="32">
        <f t="shared" si="120"/>
        <v>368</v>
      </c>
      <c r="F561" s="20">
        <f t="shared" si="117"/>
        <v>43305</v>
      </c>
      <c r="G561" s="21">
        <f t="shared" si="118"/>
        <v>43305</v>
      </c>
      <c r="H561" s="21">
        <v>43305</v>
      </c>
      <c r="I561" s="62" t="str">
        <f t="shared" si="121"/>
        <v/>
      </c>
      <c r="J561" s="22" t="str">
        <f t="shared" si="116"/>
        <v/>
      </c>
      <c r="K561" s="23"/>
      <c r="L561" s="24">
        <f t="shared" si="122"/>
        <v>368</v>
      </c>
      <c r="M561" s="24">
        <f t="shared" si="112"/>
        <v>0</v>
      </c>
    </row>
    <row r="562" spans="2:13" x14ac:dyDescent="0.3">
      <c r="B562" s="17">
        <f t="shared" si="114"/>
        <v>43306</v>
      </c>
      <c r="C562" s="17">
        <f t="shared" si="115"/>
        <v>43306</v>
      </c>
      <c r="D562" s="67"/>
      <c r="E562" s="32">
        <f t="shared" si="120"/>
        <v>369</v>
      </c>
      <c r="F562" s="20">
        <f t="shared" si="117"/>
        <v>43306</v>
      </c>
      <c r="G562" s="21">
        <f t="shared" si="118"/>
        <v>43306</v>
      </c>
      <c r="H562" s="21">
        <v>43306</v>
      </c>
      <c r="I562" s="62" t="str">
        <f t="shared" si="121"/>
        <v/>
      </c>
      <c r="J562" s="22" t="str">
        <f t="shared" si="116"/>
        <v/>
      </c>
      <c r="K562" s="23"/>
      <c r="L562" s="24">
        <f t="shared" si="122"/>
        <v>369</v>
      </c>
      <c r="M562" s="24">
        <f t="shared" si="112"/>
        <v>0</v>
      </c>
    </row>
    <row r="563" spans="2:13" x14ac:dyDescent="0.3">
      <c r="B563" s="17">
        <v>43307</v>
      </c>
      <c r="C563" s="17">
        <v>43307</v>
      </c>
      <c r="D563" s="67"/>
      <c r="E563" s="32">
        <f t="shared" si="120"/>
        <v>370</v>
      </c>
      <c r="F563" s="20">
        <v>43307</v>
      </c>
      <c r="G563" s="21">
        <v>43307</v>
      </c>
      <c r="H563" s="21">
        <v>43307</v>
      </c>
      <c r="I563" s="62" t="str">
        <f t="shared" si="121"/>
        <v/>
      </c>
      <c r="J563" s="22" t="s">
        <v>174</v>
      </c>
      <c r="K563" s="23"/>
      <c r="L563" s="24">
        <f t="shared" si="122"/>
        <v>370</v>
      </c>
      <c r="M563" s="24">
        <f t="shared" si="112"/>
        <v>0</v>
      </c>
    </row>
    <row r="564" spans="2:13" x14ac:dyDescent="0.3">
      <c r="B564" s="17">
        <v>43307</v>
      </c>
      <c r="C564" s="17">
        <v>43307</v>
      </c>
      <c r="D564" s="67"/>
      <c r="E564" s="32">
        <f t="shared" si="120"/>
        <v>371</v>
      </c>
      <c r="F564" s="20">
        <v>43307</v>
      </c>
      <c r="G564" s="21">
        <v>43307</v>
      </c>
      <c r="H564" s="21">
        <v>43307</v>
      </c>
      <c r="I564" s="62" t="str">
        <f t="shared" si="121"/>
        <v>Error</v>
      </c>
      <c r="J564" s="22" t="s">
        <v>174</v>
      </c>
      <c r="K564" s="23"/>
      <c r="L564" s="24">
        <f t="shared" si="122"/>
        <v>370</v>
      </c>
      <c r="M564" s="24">
        <f t="shared" si="112"/>
        <v>-1</v>
      </c>
    </row>
    <row r="565" spans="2:13" x14ac:dyDescent="0.3">
      <c r="B565" s="17">
        <f t="shared" si="114"/>
        <v>43308</v>
      </c>
      <c r="C565" s="17">
        <f t="shared" si="115"/>
        <v>43308</v>
      </c>
      <c r="D565" s="67"/>
      <c r="E565" s="32">
        <f t="shared" si="120"/>
        <v>372</v>
      </c>
      <c r="F565" s="20">
        <f t="shared" si="117"/>
        <v>43308</v>
      </c>
      <c r="G565" s="21">
        <f t="shared" si="118"/>
        <v>43308</v>
      </c>
      <c r="H565" s="21">
        <v>43308</v>
      </c>
      <c r="I565" s="62" t="str">
        <f t="shared" si="121"/>
        <v/>
      </c>
      <c r="J565" s="22" t="str">
        <f t="shared" si="116"/>
        <v/>
      </c>
      <c r="K565" s="23"/>
      <c r="L565" s="24">
        <f t="shared" si="122"/>
        <v>372</v>
      </c>
      <c r="M565" s="24">
        <f>+L565-E565</f>
        <v>0</v>
      </c>
    </row>
    <row r="566" spans="2:13" x14ac:dyDescent="0.3">
      <c r="B566" s="17"/>
      <c r="C566" s="17"/>
      <c r="D566" s="67"/>
      <c r="E566" s="19"/>
      <c r="F566" s="20"/>
      <c r="J566" s="22"/>
      <c r="K566" s="23"/>
      <c r="L566" s="24">
        <f t="shared" si="122"/>
        <v>373</v>
      </c>
      <c r="M566" s="24">
        <f>+L566-E566</f>
        <v>373</v>
      </c>
    </row>
    <row r="567" spans="2:13" x14ac:dyDescent="0.3">
      <c r="D567" s="68"/>
      <c r="L567" s="24">
        <f t="shared" si="122"/>
        <v>0</v>
      </c>
      <c r="M567" s="24">
        <f>+L567-E567</f>
        <v>0</v>
      </c>
    </row>
    <row r="568" spans="2:13" x14ac:dyDescent="0.3">
      <c r="D568" s="68"/>
    </row>
    <row r="569" spans="2:13" x14ac:dyDescent="0.3">
      <c r="D569" s="68"/>
    </row>
    <row r="570" spans="2:13" x14ac:dyDescent="0.3">
      <c r="D570" s="67"/>
    </row>
    <row r="571" spans="2:13" x14ac:dyDescent="0.3">
      <c r="D571" s="68"/>
    </row>
    <row r="572" spans="2:13" x14ac:dyDescent="0.3">
      <c r="D572" s="69"/>
    </row>
    <row r="573" spans="2:13" x14ac:dyDescent="0.3">
      <c r="D573" s="68"/>
    </row>
    <row r="574" spans="2:13" x14ac:dyDescent="0.3">
      <c r="D574" s="68"/>
    </row>
  </sheetData>
  <mergeCells count="13">
    <mergeCell ref="A194:A228"/>
    <mergeCell ref="A229:A263"/>
    <mergeCell ref="A264:A298"/>
    <mergeCell ref="A299:A333"/>
    <mergeCell ref="A439:A472"/>
    <mergeCell ref="A404:A438"/>
    <mergeCell ref="A369:A403"/>
    <mergeCell ref="A334:A368"/>
    <mergeCell ref="A19:A53"/>
    <mergeCell ref="A54:A88"/>
    <mergeCell ref="A89:A123"/>
    <mergeCell ref="A124:A158"/>
    <mergeCell ref="A159:A193"/>
  </mergeCells>
  <phoneticPr fontId="0" type="noConversion"/>
  <conditionalFormatting sqref="G3:H53 G55:H65536">
    <cfRule type="expression" dxfId="37" priority="376" stopIfTrue="1">
      <formula>WEEKDAY(G3)=1</formula>
    </cfRule>
    <cfRule type="expression" dxfId="36" priority="377" stopIfTrue="1">
      <formula>WEEKDAY(G3)=7</formula>
    </cfRule>
  </conditionalFormatting>
  <conditionalFormatting sqref="J1:J53 J55:J565">
    <cfRule type="expression" dxfId="35" priority="373" stopIfTrue="1">
      <formula>H1=22/4/2011</formula>
    </cfRule>
  </conditionalFormatting>
  <conditionalFormatting sqref="J1:J53 J55:J565">
    <cfRule type="expression" dxfId="34" priority="370" stopIfTrue="1">
      <formula>H1=30/5/2011</formula>
    </cfRule>
    <cfRule type="expression" dxfId="33" priority="371" stopIfTrue="1">
      <formula>H1=2/5/2011</formula>
    </cfRule>
    <cfRule type="expression" dxfId="32" priority="372" stopIfTrue="1">
      <formula>H1=25/4/2011</formula>
    </cfRule>
  </conditionalFormatting>
  <conditionalFormatting sqref="W4">
    <cfRule type="expression" dxfId="31" priority="319" stopIfTrue="1">
      <formula>WEEKDAY(W4)=7</formula>
    </cfRule>
    <cfRule type="expression" dxfId="30" priority="321" stopIfTrue="1">
      <formula>WEEKDAY(W4)=1</formula>
    </cfRule>
  </conditionalFormatting>
  <conditionalFormatting sqref="T15:U15 T4:T14 V4">
    <cfRule type="expression" dxfId="29" priority="315" stopIfTrue="1">
      <formula>WEEKDAY(T4)=7</formula>
    </cfRule>
    <cfRule type="expression" dxfId="28" priority="316" stopIfTrue="1">
      <formula>WEEKDAY(T4)=1</formula>
    </cfRule>
  </conditionalFormatting>
  <conditionalFormatting sqref="J65202:J65536">
    <cfRule type="expression" dxfId="27" priority="902" stopIfTrue="1">
      <formula>H65166=22/4/2011</formula>
    </cfRule>
  </conditionalFormatting>
  <conditionalFormatting sqref="J65202:J65536">
    <cfRule type="expression" dxfId="26" priority="903" stopIfTrue="1">
      <formula>H65166=30/5/2011</formula>
    </cfRule>
    <cfRule type="expression" dxfId="25" priority="904" stopIfTrue="1">
      <formula>H65166=2/5/2011</formula>
    </cfRule>
    <cfRule type="expression" dxfId="24" priority="905" stopIfTrue="1">
      <formula>H65166=25/4/2011</formula>
    </cfRule>
  </conditionalFormatting>
  <conditionalFormatting sqref="J64743:J65201">
    <cfRule type="expression" dxfId="23" priority="926" stopIfTrue="1">
      <formula>H64708=22/4/2011</formula>
    </cfRule>
  </conditionalFormatting>
  <conditionalFormatting sqref="J64743:J65201">
    <cfRule type="expression" dxfId="22" priority="927" stopIfTrue="1">
      <formula>H64708=30/5/2011</formula>
    </cfRule>
    <cfRule type="expression" dxfId="21" priority="928" stopIfTrue="1">
      <formula>H64708=2/5/2011</formula>
    </cfRule>
    <cfRule type="expression" dxfId="20" priority="929" stopIfTrue="1">
      <formula>H64708=25/4/2011</formula>
    </cfRule>
  </conditionalFormatting>
  <conditionalFormatting sqref="J566:J64742">
    <cfRule type="expression" dxfId="19" priority="973" stopIfTrue="1">
      <formula>#REF!=22/4/2011</formula>
    </cfRule>
  </conditionalFormatting>
  <conditionalFormatting sqref="J566:J64742">
    <cfRule type="expression" dxfId="18" priority="977" stopIfTrue="1">
      <formula>#REF!=30/5/2011</formula>
    </cfRule>
    <cfRule type="expression" dxfId="17" priority="978" stopIfTrue="1">
      <formula>#REF!=2/5/2011</formula>
    </cfRule>
    <cfRule type="expression" dxfId="16" priority="979" stopIfTrue="1">
      <formula>#REF!=25/4/2011</formula>
    </cfRule>
  </conditionalFormatting>
  <conditionalFormatting sqref="U4:U14">
    <cfRule type="expression" dxfId="15" priority="313" stopIfTrue="1">
      <formula>WEEKDAY(U4)=7</formula>
    </cfRule>
    <cfRule type="expression" dxfId="14" priority="314" stopIfTrue="1">
      <formula>WEEKDAY(U4)=1</formula>
    </cfRule>
  </conditionalFormatting>
  <conditionalFormatting sqref="W5:W15">
    <cfRule type="expression" dxfId="13" priority="311" stopIfTrue="1">
      <formula>WEEKDAY(W5)=7</formula>
    </cfRule>
    <cfRule type="expression" dxfId="12" priority="312" stopIfTrue="1">
      <formula>WEEKDAY(W5)=1</formula>
    </cfRule>
  </conditionalFormatting>
  <conditionalFormatting sqref="J566">
    <cfRule type="expression" dxfId="11" priority="1866" stopIfTrue="1">
      <formula>H511=22/4/2011</formula>
    </cfRule>
  </conditionalFormatting>
  <conditionalFormatting sqref="J566">
    <cfRule type="expression" dxfId="10" priority="1867" stopIfTrue="1">
      <formula>H511=30/5/2011</formula>
    </cfRule>
    <cfRule type="expression" dxfId="9" priority="1868" stopIfTrue="1">
      <formula>H511=2/5/2011</formula>
    </cfRule>
    <cfRule type="expression" dxfId="8" priority="1869" stopIfTrue="1">
      <formula>H511=25/4/2011</formula>
    </cfRule>
  </conditionalFormatting>
  <conditionalFormatting sqref="G54:H54">
    <cfRule type="expression" dxfId="7" priority="7" stopIfTrue="1">
      <formula>WEEKDAY(G54)=1</formula>
    </cfRule>
    <cfRule type="expression" dxfId="6" priority="8" stopIfTrue="1">
      <formula>WEEKDAY(G54)=7</formula>
    </cfRule>
  </conditionalFormatting>
  <conditionalFormatting sqref="J54">
    <cfRule type="expression" dxfId="5" priority="6" stopIfTrue="1">
      <formula>H54=22/4/2011</formula>
    </cfRule>
  </conditionalFormatting>
  <conditionalFormatting sqref="J54">
    <cfRule type="expression" dxfId="4" priority="3" stopIfTrue="1">
      <formula>H54=30/5/2011</formula>
    </cfRule>
    <cfRule type="expression" dxfId="3" priority="4" stopIfTrue="1">
      <formula>H54=2/5/2011</formula>
    </cfRule>
    <cfRule type="expression" dxfId="2" priority="5" stopIfTrue="1">
      <formula>H54=25/4/2011</formula>
    </cfRule>
  </conditionalFormatting>
  <conditionalFormatting sqref="V5:V15">
    <cfRule type="expression" dxfId="1" priority="1" stopIfTrue="1">
      <formula>WEEKDAY(V5)=7</formula>
    </cfRule>
    <cfRule type="expression" dxfId="0" priority="2" stopIfTrue="1">
      <formula>WEEKDAY(V5)=1</formula>
    </cfRule>
  </conditionalFormatting>
  <pageMargins left="0.75" right="0.75" top="1" bottom="1" header="0.5" footer="0.5"/>
  <pageSetup paperSize="4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27</vt:i4>
      </vt:variant>
    </vt:vector>
  </HeadingPairs>
  <TitlesOfParts>
    <vt:vector size="28" baseType="lpstr">
      <vt:lpstr>PAY DATES</vt:lpstr>
      <vt:lpstr>APRIL</vt:lpstr>
      <vt:lpstr>AUGUST</vt:lpstr>
      <vt:lpstr>BANKHOLS</vt:lpstr>
      <vt:lpstr>BHols</vt:lpstr>
      <vt:lpstr>CALENDAR</vt:lpstr>
      <vt:lpstr>CALENDAR1</vt:lpstr>
      <vt:lpstr>CALENDAR3</vt:lpstr>
      <vt:lpstr>CALENDAR4</vt:lpstr>
      <vt:lpstr>DATE</vt:lpstr>
      <vt:lpstr>DATELIST</vt:lpstr>
      <vt:lpstr>DECEMBER</vt:lpstr>
      <vt:lpstr>FEBRUARY</vt:lpstr>
      <vt:lpstr>JANUARY</vt:lpstr>
      <vt:lpstr>JULY</vt:lpstr>
      <vt:lpstr>JUNE</vt:lpstr>
      <vt:lpstr>MARCH</vt:lpstr>
      <vt:lpstr>MAY</vt:lpstr>
      <vt:lpstr>MENU</vt:lpstr>
      <vt:lpstr>MENU1</vt:lpstr>
      <vt:lpstr>NOVEMBER</vt:lpstr>
      <vt:lpstr>OCTOBER</vt:lpstr>
      <vt:lpstr>PP</vt:lpstr>
      <vt:lpstr>'PAY DATES'!Print_Area</vt:lpstr>
      <vt:lpstr>SEPTEMBER</vt:lpstr>
      <vt:lpstr>TEST</vt:lpstr>
      <vt:lpstr>TEST1</vt:lpstr>
      <vt:lpstr>YEAR</vt:lpstr>
    </vt:vector>
  </TitlesOfParts>
  <Company>Paycheck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Ball</dc:creator>
  <cp:lastModifiedBy>Philip Ball</cp:lastModifiedBy>
  <cp:lastPrinted>2010-11-23T13:43:35Z</cp:lastPrinted>
  <dcterms:created xsi:type="dcterms:W3CDTF">2003-01-15T13:58:12Z</dcterms:created>
  <dcterms:modified xsi:type="dcterms:W3CDTF">2022-02-11T11:43:36Z</dcterms:modified>
</cp:coreProperties>
</file>