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35e6eceb5702d4e/IEBI/Sistemas/AcampBlackTeen/"/>
    </mc:Choice>
  </mc:AlternateContent>
  <xr:revisionPtr revIDLastSave="153" documentId="8_{30BAC8CF-0EA2-4BFF-AB06-4B74287ED76C}" xr6:coauthVersionLast="47" xr6:coauthVersionMax="47" xr10:uidLastSave="{E9278EAD-016C-4A79-AF9F-2D990E00EE16}"/>
  <bookViews>
    <workbookView xWindow="-120" yWindow="-120" windowWidth="20730" windowHeight="11040" activeTab="1" xr2:uid="{9715924B-C3A6-4F0A-BD95-27BF535064DE}"/>
  </bookViews>
  <sheets>
    <sheet name="Planilha1" sheetId="1" r:id="rId1"/>
    <sheet name="Caixa" sheetId="2" r:id="rId2"/>
  </sheets>
  <definedNames>
    <definedName name="_xlnm._FilterDatabase" localSheetId="0" hidden="1">Planilha1!$A$2:$F$326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B4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0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8" i="1"/>
  <c r="A127" i="1"/>
  <c r="A126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A5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E17" i="2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E5" i="2" l="1"/>
  <c r="E21" i="2" s="1"/>
  <c r="H4" i="2"/>
  <c r="E18" i="2" s="1"/>
  <c r="K4" i="2"/>
  <c r="E4" i="2"/>
  <c r="J4" i="2"/>
  <c r="E7" i="2" l="1"/>
  <c r="E11" i="2"/>
  <c r="E13" i="2" s="1"/>
  <c r="E14" i="2" s="1"/>
  <c r="E16" i="2" s="1"/>
  <c r="E19" i="2" s="1"/>
  <c r="E22" i="2" s="1"/>
</calcChain>
</file>

<file path=xl/sharedStrings.xml><?xml version="1.0" encoding="utf-8"?>
<sst xmlns="http://schemas.openxmlformats.org/spreadsheetml/2006/main" count="368" uniqueCount="292">
  <si>
    <t>Valor</t>
  </si>
  <si>
    <t>Saldo</t>
  </si>
  <si>
    <t>Pix recebido: "Cp :00360305-FABRICIA DA SILVA AVELINO"</t>
  </si>
  <si>
    <t>Pix recebido: "Cp :00360305-FERNANDA DA SILVA AVELINO"</t>
  </si>
  <si>
    <t>Pix recebido: "Cp :00360305-MARIA DAS DORES BUARQUE ONOFRE"</t>
  </si>
  <si>
    <t>Pix recebido: "Cp :18236120-Joao Lucas Martimiani Pascarelli"</t>
  </si>
  <si>
    <t>Pix recebido: "Cp :18236120-Alicia Lima Aragao"</t>
  </si>
  <si>
    <t>Pix recebido: "Cp :00360305-JAQUELINE MENDONCA GARCIA"</t>
  </si>
  <si>
    <t>Pix recebido: "Cp :18236120-Maria Raiane Evelle Alves de Melo"</t>
  </si>
  <si>
    <t>Pix recebido: "Cp :18236120-Anderson Gomes Bezerra"</t>
  </si>
  <si>
    <t>Pix recebido: "Cp :60701190-DELMAIR CAVALCANTE PINHEIRO"</t>
  </si>
  <si>
    <t>Pix recebido: "Cp :18236120-Waltiene Maria da Silva Santos"</t>
  </si>
  <si>
    <t>Pix recebido: "Cp :18236120-Joao Pedro Tavares Viturino"</t>
  </si>
  <si>
    <t>Pix recebido: "Cp :18236120-Maria Eduarda da Silva Guimaraes"</t>
  </si>
  <si>
    <t>Pix recebido: "Cp :18236120-Matheus da Silva Rocha"</t>
  </si>
  <si>
    <t>Pix recebido: "Cp :22896431-AMANDA PONTES DA COSTA MATOS"</t>
  </si>
  <si>
    <t>Pix recebido: "Cp :18236120-Jose Mario da Silva Sousa Filho"</t>
  </si>
  <si>
    <t>Pix recebido: "Cp :00000000-MARIA GRACAS A ESCOREL"</t>
  </si>
  <si>
    <t>Pix recebido: "Cp :08561701-joelia santos da Silva"</t>
  </si>
  <si>
    <t>Pix recebido: "Cp :00360305-CLAUDIO CARNEIRO DE LIMA"</t>
  </si>
  <si>
    <t>Pix recebido: "Cp :18236120-Evelyn Pontes Monteiro"</t>
  </si>
  <si>
    <t>Pix recebido: "Cp :18236120-Gilmara Julia Rocha de Lima"</t>
  </si>
  <si>
    <t>Pix recebido: "Cp :90400888-MARIA DA LUZ PONTES DA COSTA"</t>
  </si>
  <si>
    <t>Pix recebido: "Cp :10573521-Beatriz de Araujo Castro"</t>
  </si>
  <si>
    <t>Pix recebido: "Cp :35571249-SALOMAO BERNARDO DA SILVA"</t>
  </si>
  <si>
    <t>Pix recebido: "Cp :00000000-CARMEN S F C ARNAUD"</t>
  </si>
  <si>
    <t>Pix recebido: "Cp :10573521-Maria Josineide Bezerra da Silva"</t>
  </si>
  <si>
    <t>Pix recebido: "Cp :10573521-Jadilene de Araujo Mendonca"</t>
  </si>
  <si>
    <t>Pix recebido: "Cp :18236120-Diogo Weryston da Silva Santos"</t>
  </si>
  <si>
    <t>Pix recebido: "Cp :10573521-Welder Mendonca Guerra"</t>
  </si>
  <si>
    <t>Pix recebido: "Cp :18236120-Jadilene de Araujo Mendonca"</t>
  </si>
  <si>
    <t>Pix recebido: "Cp :60701190-WESLEY MENDONCA GUERRA"</t>
  </si>
  <si>
    <t>Pix recebido: "Cp :60746948-URSULA KEYLA FEITOSA BEZERRA"</t>
  </si>
  <si>
    <t>Pix recebido: "Cp :60746948-FARUSKA LEITE MATIAS DE ARAUJO"</t>
  </si>
  <si>
    <t>Pix recebido: "00019 54996236 MARIA MELO"</t>
  </si>
  <si>
    <t>Pix recebido: "Cp :10573521-Claudia Beatriz Gediel de Souza"</t>
  </si>
  <si>
    <t>Pix recebido: "Cp :18236120-Robson Andre Viana do Nascimento"</t>
  </si>
  <si>
    <t>Pix recebido: "Cp :35571249-MARIA LUCIA FELIPE DA SILVA"</t>
  </si>
  <si>
    <t>Pix recebido: "Cp :90400888-PAULO ALBERTO ARAUJO DA SILVA"</t>
  </si>
  <si>
    <t>Pix recebido: "Cp :22896431-Reginaldo De Albuquerque Bezerra Junior"</t>
  </si>
  <si>
    <t>Pix recebido: "Cp :22896431-Luzia Pontes Mendonca"</t>
  </si>
  <si>
    <t>Pix recebido: "Cp :00000000-DIEGO R NASCIMENTO"</t>
  </si>
  <si>
    <t>Pix recebido: "Cp :00360305-DAMIANA CRISTINA DA SILVA"</t>
  </si>
  <si>
    <t>Pix recebido: "Cp :00360305-HILDA CARLA FREIRE DOS SANTOS"</t>
  </si>
  <si>
    <t>Pix recebido: "Cp :31872495-DOMIRES ALVES DOS REIS"</t>
  </si>
  <si>
    <t>Pix recebido: "Cp :08561701-JOSE INACIO FIRMINO FERREIRA 01922393410"</t>
  </si>
  <si>
    <t>Pix recebido: "Cp :08561701-Dalvanice Gomes de freitas passos"</t>
  </si>
  <si>
    <t>Pix recebido: "Cp :00360305-NATHALIA KELLY AVELINO MENDONCA"</t>
  </si>
  <si>
    <t>Pix recebido: "Cp :00360305-INALICE DE SOUZA MATOS"</t>
  </si>
  <si>
    <t>Pix recebido: "Cp :18236120-Jardel de Araujo Mendonca Filho"</t>
  </si>
  <si>
    <t>Pix enviado: "Cp :18236120-Joao Lucas Martimiani Pascarelli"</t>
  </si>
  <si>
    <t>Pix recebido: "Cp :00000000-JAILAN D M FARIAS AGRA"</t>
  </si>
  <si>
    <t>Pix recebido: "Cp :60701190-JANICE DE ARAUJO MENDONCA FIRM"</t>
  </si>
  <si>
    <t>Pix recebido: "Cp :00000000-ANTONIO A SOUZA MATOS"</t>
  </si>
  <si>
    <t>Pix recebido: "Cp :60701190-EVELYN PONTES MONTEIRO"</t>
  </si>
  <si>
    <t>Pix recebido: "Cp :00360305-LUCIMAR SILVA SANTOS"</t>
  </si>
  <si>
    <t>Pix recebido: "Cp :00360305-LUSIMAR MEDEIROS DA SILVA"</t>
  </si>
  <si>
    <t>Pix recebido: "Cp :40710595-Gilmara Julia Rocha De Lima"</t>
  </si>
  <si>
    <t>Pix recebido: "Cp :18236120-Antonia Jaqueline Inacio de Souza"</t>
  </si>
  <si>
    <t>Pix recebido: "Cp :00000000-JOSE CARLOS SOUZA MATOS"</t>
  </si>
  <si>
    <t>Pix recebido: "00019 310883679 LUDMILA MARTINS"</t>
  </si>
  <si>
    <t>Pix enviado: "Cp :70038237-Facil Bones Personalizados"</t>
  </si>
  <si>
    <t>Pix recebido: "Cp :00000000-CAMILLA ROCHA ROLIM"</t>
  </si>
  <si>
    <t>Pix recebido: "Cp :18236120-Maria Eliane Chaves de Oliveira"</t>
  </si>
  <si>
    <t>Pix recebido: "Cp :90400888-ALYSSON SAMUEL BATISTA DE AMORIM"</t>
  </si>
  <si>
    <t>Pix recebido: "Cp :00000000-ANDRE R F MAGALHAES"</t>
  </si>
  <si>
    <t>Pix recebido: "Cp :35571249-Augusto Rodrigues De Souza"</t>
  </si>
  <si>
    <t>Pix recebido: "Cp :08561701-CAROL GONCALVES DE ARAUJO"</t>
  </si>
  <si>
    <t>Pix recebido: "Cp :18236120-Rogerio Carlos Vieira da Silva"</t>
  </si>
  <si>
    <t>Pix recebido: "Cp :60746948-JAIRO MOISES SPERB"</t>
  </si>
  <si>
    <t>Pix recebido: "Cp :18236120-Hildebrando Mota Alexandre"</t>
  </si>
  <si>
    <t>Pix recebido: "Cp :37241230-Ismael Correia Couto"</t>
  </si>
  <si>
    <t>Pix recebido: "Cp :60746948-JOYCE TERTO DE MEDEIROS"</t>
  </si>
  <si>
    <t>Pix recebido: "Cp :10573521-Vanderlei Perboni Dos Santos"</t>
  </si>
  <si>
    <t>Pix recebido: "00019 337522618 WESKLLEY YURI FIALHO DA SILVA"</t>
  </si>
  <si>
    <t>Pix recebido: "Cp :10573521-Jaise Mendonca Justiniano"</t>
  </si>
  <si>
    <t>Pix recebido: "00019 318257955 JOSIMAR SOUSA"</t>
  </si>
  <si>
    <t>Pix recebido: "Cp :18236120-Danielle da Silveira Diniz Sousa"</t>
  </si>
  <si>
    <t>Pix recebido: "Cp :00360305-ALYNE RODRIGUES ARAUJO CAVALCANTI GOMES"</t>
  </si>
  <si>
    <t>Pix recebido: "Cp :18236120-Thalita Araujo Cavalcante"</t>
  </si>
  <si>
    <t>Pix recebido: "Cp :00000000-FRANCISCO DE ASSIS DE LIMA ARAUJO JUNIOR"</t>
  </si>
  <si>
    <t>Pix recebido: "Cp :22896431-Maria Vitoria Araujo Do Nascimento"</t>
  </si>
  <si>
    <t>Pix recebido: "Cp :90400888-ALINE DA SILVEIRA DINIZ"</t>
  </si>
  <si>
    <t>Pix recebido: "Cp :18236120-Cenyra Pimentel Cavalcanti Torres"</t>
  </si>
  <si>
    <t>Pix recebido: "Cp :60701190-IONE DA SILVEIRA DINIZ"</t>
  </si>
  <si>
    <t>Pix recebido: "Cp :18236120-Diemano Bruno Lima Nobrega"</t>
  </si>
  <si>
    <t>Pix recebido: "Cp :35571249-Elaine Cristina Medeiros Cruz"</t>
  </si>
  <si>
    <t>Pix recebido: "Cp :00000000-FABIO PONTES DA COSTA"</t>
  </si>
  <si>
    <t>Pix recebido: "Cp :60746948-JOAO ARTUR RODRIGUES PESSOA"</t>
  </si>
  <si>
    <t>Pix recebido: "Cp :90400888-MARIA DAS GRACAS ONOFRE DA SILVA"</t>
  </si>
  <si>
    <t>Pix recebido: "Cp :60746948-TULIO BATISTA VIEIRA DELGADO"</t>
  </si>
  <si>
    <t>Pix recebido: "Cp :00000000-ERICKSON ANDRE R MADRUGA"</t>
  </si>
  <si>
    <t>Pix recebido: "Cp :00360305-SAMARA CRISTINA DA SILVA FERREIRA SOUZA"</t>
  </si>
  <si>
    <t>Pix recebido: "Cp :10573521-Raquel Costa Cirne Lopes"</t>
  </si>
  <si>
    <t>Pix recebido: "Cp :31872495-AUGUSTO BRUNO DE ANDRADE RODRIGUES"</t>
  </si>
  <si>
    <t>Pix recebido: "Cp :00360305-OLLYVER MARCEL MARTINS FERREIRA"</t>
  </si>
  <si>
    <t>Pix recebido: "Cp :60746948-FABIANNE CELESTINO BARRETO SILVA"</t>
  </si>
  <si>
    <t>Pix recebido: "Cp :00000000-BELMIRO M.S.NETO"</t>
  </si>
  <si>
    <t>Pix recebido: "Cp :00000000-MARIANA T VASCONCELOS"</t>
  </si>
  <si>
    <t>Pix recebido: "Cp :60746948-LEONARDO CELESTINO"</t>
  </si>
  <si>
    <t>Pix recebido: "Cp :00360305-MAURO BARRETO DA SILVA"</t>
  </si>
  <si>
    <t>Pix recebido: "Cp :00000000-JANINE EMMANUELE S LIRA"</t>
  </si>
  <si>
    <t>Pix recebido: "Cp :18236120-Natalia Candida Silva Andrade"</t>
  </si>
  <si>
    <t>Pix recebido: "Cp :10573521-Giuliane Santos de Lira"</t>
  </si>
  <si>
    <t>Pix recebido: "Cp :00360305-MARIA DO SOCORRO SANTOS"</t>
  </si>
  <si>
    <t>Pix recebido: "Cp :00000000-ADRIANNE PAULA V ANDRADE"</t>
  </si>
  <si>
    <t>Pix recebido: "Cp :18236120-Juliane Iomery Lima Case Gehrke"</t>
  </si>
  <si>
    <t>Pix recebido: "Cp :18236120-Janaina Gomes de Brito"</t>
  </si>
  <si>
    <t>Pix recebido: "Cp :00360305-DANIEL CEZARIO LOURENCO ANTONELLI"</t>
  </si>
  <si>
    <t>Pix recebido: "Cp :60701190-JORGINEIDE MARIA SILVA ANDRADE"</t>
  </si>
  <si>
    <t>Pix recebido: "Cp :18236120-Juan Carlos da Conceicao Reis"</t>
  </si>
  <si>
    <t>Pix recebido: "Cp :60701190-THALITA ARAUJO CAVALCANTE"</t>
  </si>
  <si>
    <t>Pix recebido: "Cp :18236120-Arthuro Lira Amado"</t>
  </si>
  <si>
    <t>Pix recebido: "Cp :00000000-VANEIDE ARAUJO A SILVA"</t>
  </si>
  <si>
    <t>Pix enviado: "Cp :00000000-Igreja Evangelica Batista de Intermares"</t>
  </si>
  <si>
    <t>Pix recebido: "Cp :59285411-Gabriel Silvestre Da Fonseca Arrais"</t>
  </si>
  <si>
    <t>Pix recebido: "Cp :00000208-JOSE WILAMY XAVIER DE LACERDA"</t>
  </si>
  <si>
    <t>Pix recebido: "Cp :00000000-SARA RAQUEL VIEIRA SILVA"</t>
  </si>
  <si>
    <t>Pix recebido: "00019 134756312 STEFANY MARQUES"</t>
  </si>
  <si>
    <t>Pix recebido: "Cp :01187961-MARIA JOSE DE LIMA RODRIGUES"</t>
  </si>
  <si>
    <t>Pix recebido: "Cp :18236120-Amanda Ayres de Lima"</t>
  </si>
  <si>
    <t>Pix recebido: "Cp :18236120-Vanessa Rodrigues Pereira"</t>
  </si>
  <si>
    <t>Pix recebido: "Cp :18236120-Joseane Martimiani Pascarelli"</t>
  </si>
  <si>
    <t>Pix recebido: "Cp :60701190-CIRILO CESAR FILHO"</t>
  </si>
  <si>
    <t>Pix recebido: "Cp :18236120-Sandra Maria da Silva"</t>
  </si>
  <si>
    <t>Pix recebido: "Cp :22896431-KALEB ALVES OLIVEIRA SILVA"</t>
  </si>
  <si>
    <t>Pix recebido: "Cp :00000208-DEBORAH LIMA DE OLIVEIRA"</t>
  </si>
  <si>
    <t>Pix recebido: "Cp :00000000-MONIQUE ARNAUD BEZERRA"</t>
  </si>
  <si>
    <t>Pix recebido: "Cp :18236120-Josivania Marcolino Batista"</t>
  </si>
  <si>
    <t>Pix recebido: "Cp :00360305-LENIZA S M ELIAS"</t>
  </si>
  <si>
    <t>Pix recebido: "Cp :00360305-AGATHA AVILA DINIZ SOARES DE MIRANDA"</t>
  </si>
  <si>
    <t>Pix recebido: "Cp :00360305-SAYONARA TAVARES SOUSA FERRER"</t>
  </si>
  <si>
    <t>Pix recebido: "Cp :00360305-VANESKA LEITE VITORINO DE SOUZA"</t>
  </si>
  <si>
    <t>Pix recebido: "Cp :60746948-ALENI CRISTINA BARBOSA DO NASCIMENTO"</t>
  </si>
  <si>
    <t>Pix recebido: "Cp :00360305-SONIA MARIA MORAES DO NASCIMENTO"</t>
  </si>
  <si>
    <t>Pix recebido: "Cp :60746948-MAYARA CELESTINO BARRETO SILVA"</t>
  </si>
  <si>
    <t>Pix recebido: "Cp :00000000-CARLOS A FREITAS"</t>
  </si>
  <si>
    <t>Pix recebido: "Cp :60701190-ANTONIO EVERALDO ARAUJO MORAES"</t>
  </si>
  <si>
    <t>Pix recebido: "Cp :18236120-Rebeca Fernandes Barbosa"</t>
  </si>
  <si>
    <t>Pix recebido: "00019 282564349 ISMAEL OLIVEIRA"</t>
  </si>
  <si>
    <t>Pix recebido: "Cp :18236120-THIAGO DIAS DE SOUSA"</t>
  </si>
  <si>
    <t>Pix recebido: "Cp :00000000-CARLANE DE MORAES MOURA"</t>
  </si>
  <si>
    <t>Pix enviado: "Cp :18236120-Marcielle Aparecida Santos Morais Crizostomo"</t>
  </si>
  <si>
    <t>Pix recebido: "Cp :00360305-SUENIA BATISTA SILVA"</t>
  </si>
  <si>
    <t>Pix recebido: "Cp :00360305-HELIO ANDRE MACHADO SOARES"</t>
  </si>
  <si>
    <t>Pix recebido: "Cp :00000000-QUELLI MARIA O NASCIMENTO"</t>
  </si>
  <si>
    <t>Pix recebido: "Cp :18236120-Odete Aparecida Santos"</t>
  </si>
  <si>
    <t>Pix recebido: "Cp :00360305-DJAIR VICENTE FERREIRA"</t>
  </si>
  <si>
    <t>Pix recebido: "Cp :60701190-THAYANE GERMANA ALVES COSTA"</t>
  </si>
  <si>
    <t>Pix recebido: "Cp :33264668-GUILHERME ALVES DOS SANTOS NOBRE"</t>
  </si>
  <si>
    <t>Pix recebido: "Cp :00000000-ELEN SUZI MEDEIROS SILVA"</t>
  </si>
  <si>
    <t>Pix recebido: "Cp :00000000-ZENILDA MARQUES DE LIMA LIMEIRA"</t>
  </si>
  <si>
    <t>Pix recebido: "Cp :18236120-Elijanara Raissa da Silva Cordova"</t>
  </si>
  <si>
    <t>Pix recebido: "Cp :00360305-ANTONIO ESPEDITO DE ARAUJO MORAIS"</t>
  </si>
  <si>
    <t>Pix enviado: "Cp :60701190-Thayane Germana Alves Costa"</t>
  </si>
  <si>
    <t>Pix recebido: "Cp :18236120-Roberta Barbosa de Andrade"</t>
  </si>
  <si>
    <t>Pix recebido: "Cp :00000000-SIMONE FERREIRA LOPES"</t>
  </si>
  <si>
    <t>Pix recebido: "Cp :10573521-Pamela Silva de Freitas"</t>
  </si>
  <si>
    <t>Pix recebido: "Cp :90400888-GIOVANI XAVIER DE LIMA"</t>
  </si>
  <si>
    <t>Pix recebido: "Cp :00000000-GILMARA BELO DE OLIVEIRA"</t>
  </si>
  <si>
    <t>Pix recebido: "Cp :10664513-Lucidia de Medeiros Tavares"</t>
  </si>
  <si>
    <t>Pix recebido: "Cp :00360305-SERGIO MAGALHAES DOS SANTOS"</t>
  </si>
  <si>
    <t>Pix recebido: "Cp :08561701-MARIA INEZ MARQUES DE LIMA"</t>
  </si>
  <si>
    <t>Pix recebido: "Cp :22896431-Kayo Victor Da Silva Costa"</t>
  </si>
  <si>
    <t>Pix recebido: "Cp :60746948-ALICE BARBOSA LIMA MAIA"</t>
  </si>
  <si>
    <t>Pix recebido: "Cp :18236120-marilyana de Fatima Matias Leite Almeida"</t>
  </si>
  <si>
    <t>Pix recebido: "Cp :00000000-JUAN EBANO SOARES ALENCAR"</t>
  </si>
  <si>
    <t>Pix recebido: "Cp :60701190-ANDREANE MORAIS DE ALBUQUERQUE"</t>
  </si>
  <si>
    <t>Pix recebido: "Cp :92555150-Marcielle Aparecida Santos Morais Crizostomo"</t>
  </si>
  <si>
    <t>Pix recebido: "Cp :18236120-Lindonjonson Soares Alencar"</t>
  </si>
  <si>
    <t>Pix recebido: "Cp :60746948-ANA EMILIA BEZERRA VIANA"</t>
  </si>
  <si>
    <t>Pix recebido: "Cp :60746948-CLAUDIA MOREIRA DE OLIVEIRA"</t>
  </si>
  <si>
    <t>Pix recebido: "Cp :00360305-FRANCINETE DA SILVEIRA PINHEIRO"</t>
  </si>
  <si>
    <t>Pix recebido: "Cp :00000000-AILA SOARES FERREIRA"</t>
  </si>
  <si>
    <t>Pix recebido: "Cp :00360305-MARIA DA PAZ DA SILVA"</t>
  </si>
  <si>
    <t>Pix recebido: "Cp :07237373-ARTUR CARLOS MINERVINO"</t>
  </si>
  <si>
    <t>Pix recebido: "Cp :90400888-MARCIA ERIKA MAURICIO DO MONTE"</t>
  </si>
  <si>
    <t>Pix recebido: "Cp :00000000-ANTONIO DYEGO V MACIEL"</t>
  </si>
  <si>
    <t>Pix recebido: "Cp :18236120-Alba Rejane Pontes Cavalcanti"</t>
  </si>
  <si>
    <t>Pix recebido: "Cp :18236120-Maria Aparecida Ribeiro da Silva"</t>
  </si>
  <si>
    <t>Pix recebido: "Cp :18236120-Thalita Cybelle Ferreira Pinheiro Ximenes"</t>
  </si>
  <si>
    <t>Pix recebido: "Cp :18236120-Francisca Lucia Sousa Marques"</t>
  </si>
  <si>
    <t>Pix recebido: "Cp :00000000-THAIZ S F P GONCALVES"</t>
  </si>
  <si>
    <t>Pix recebido: "Cp :18236120-Francineide Pinheiro da Silva"</t>
  </si>
  <si>
    <t>Pix recebido: "Cp :60701190-SORAYA ALMEIDA MENDES RIBEIRO"</t>
  </si>
  <si>
    <t>Pix recebido: "Cp :18236120-Stefany Helena Goncalves Silva"</t>
  </si>
  <si>
    <t>Pix recebido: "Cp :00360305-PETRUCIO ALEXANDRINO BENDITO"</t>
  </si>
  <si>
    <t>Pix recebido: "Cp :00360305-JOSELMA COSTA CIRNE"</t>
  </si>
  <si>
    <t>Pix recebido: "Cp :22896431-ROSA ELIANE PESSOA"</t>
  </si>
  <si>
    <t>Pix recebido: "Cp :10573521-John Carlos da Silveira Pinheiro Soares"</t>
  </si>
  <si>
    <t>Pix recebido: "Cp :08561701-22.523.041 ADRIANO FIRME DE SOUZA"</t>
  </si>
  <si>
    <t>Pix recebido: "Cp :00000000-PASKALY B A FORMIGA"</t>
  </si>
  <si>
    <t>Pix recebido: "Cp :00000000-CARLA EMILIA S F MOREIRA"</t>
  </si>
  <si>
    <t>Pix recebido: "Cp :60746948-NEUSA LEITE"</t>
  </si>
  <si>
    <t>Pix recebido: "Cp :18236120-Francileide da Silveira Pinheiro Soares"</t>
  </si>
  <si>
    <t>Pix recebido: "Cp :10573521-Fabricio Silva Pinheiro"</t>
  </si>
  <si>
    <t>Pix recebido: "Cp :00000000-NATALIA FIRME DINIZ"</t>
  </si>
  <si>
    <t>Pix recebido: "Cp :18236120-Natalia Firme Diniz"</t>
  </si>
  <si>
    <t>Pix recebido: "Cp :18236120-Luiz Tavares da Silva Neto"</t>
  </si>
  <si>
    <t>Pix recebido: "Cp :22896431-Joao Pedro Ribeiro Cirne"</t>
  </si>
  <si>
    <t>Pix recebido: "Cp :60701190-YARA CELLY CIRNE E SILVA"</t>
  </si>
  <si>
    <t>Pix recebido: "Cp :60701190-JONAS THIAGO REGIS CAVALCANTI"</t>
  </si>
  <si>
    <t>Pix recebido: "Cp :60701190-LUCIA FATIMA C D SOUSA"</t>
  </si>
  <si>
    <t>Pix recebido: "Cp :18236120-Patricia Regia Vieira"</t>
  </si>
  <si>
    <t>Pix recebido: "Cp :60701190-YEDDA MARIA COSTA NASCIMENTO M"</t>
  </si>
  <si>
    <t>Pix recebido: "Cp :00000000-ALESSANDRA PATRICIA DE ARAUJO DANTAS"</t>
  </si>
  <si>
    <t>Pix recebido: "Cp :60746948-DOMIRA COSTA NASCIMENTO"</t>
  </si>
  <si>
    <t>Pix recebido: "Cp :10573521-Joao Rodrigues da Silva Filho"</t>
  </si>
  <si>
    <t>Pix recebido: "00019 26337584 ANDERSON TRAJANO"</t>
  </si>
  <si>
    <t>Pix recebido: "Cp :00000000-VANESSA DE PAULA GUIMARAE"</t>
  </si>
  <si>
    <t>Pix recebido: "Cp :20855875-Luciana Cabral da Cruz"</t>
  </si>
  <si>
    <t>Pix recebido: "Cp :60746948-MOZER DO NASCIMENTO CRIZOSTOMO"</t>
  </si>
  <si>
    <t>Pix recebido: "Cp :28127603-KATY JULIE CARVALHO DE MELO"</t>
  </si>
  <si>
    <t>Pix recebido: "Cp :08561701-VERA LUCIA SILVA ARAUJO 78849659415"</t>
  </si>
  <si>
    <t>Pix recebido: "Cp :18236120-Emilly Martins da Silva"</t>
  </si>
  <si>
    <t>Pix recebido: "Cp :60746948-MELISSA ALVES LIMA"</t>
  </si>
  <si>
    <t>Pix recebido: "Cp :00000000-FLAVIANA SOUZA SILVA"</t>
  </si>
  <si>
    <t>Pix recebido: "Cp :18236120-Yale Cavalcante Pereira Rocha"</t>
  </si>
  <si>
    <t>Pix recebido: "Cp :18236120-Tarciana Cabral Carvalho de Morais"</t>
  </si>
  <si>
    <t>Pix recebido: "Cp :00360305-LIVIA BRUNA BELO NASCIMENTO"</t>
  </si>
  <si>
    <t>Pix recebido: "Cp :00000000-IRISELI BUARQUE ONOFRE"</t>
  </si>
  <si>
    <t>Pix recebido: "Cp :18236120-Patricia Monica Barbosa de Araujo"</t>
  </si>
  <si>
    <t>Pix recebido: "Cp :60746948-VANDA LIGIA SILVA DE LUCENA"</t>
  </si>
  <si>
    <t>Pix recebido: "Cp :00360305-EVELYNE REGO DE ALBUQUERQUE DOS REIS"</t>
  </si>
  <si>
    <t>Data</t>
  </si>
  <si>
    <t>Descrição</t>
  </si>
  <si>
    <t>Lava Rápido</t>
  </si>
  <si>
    <t>Caixa</t>
  </si>
  <si>
    <t>Rifa</t>
  </si>
  <si>
    <t>Cantina</t>
  </si>
  <si>
    <t>Movimentação</t>
  </si>
  <si>
    <t>Saída</t>
  </si>
  <si>
    <t>Organização</t>
  </si>
  <si>
    <t>Entrada</t>
  </si>
  <si>
    <t>Volor Total</t>
  </si>
  <si>
    <t>Inscrição</t>
  </si>
  <si>
    <t>Balancete</t>
  </si>
  <si>
    <t>Rifa + Inscrição</t>
  </si>
  <si>
    <t>Valor Organização (250 - 180)</t>
  </si>
  <si>
    <t>Qtd Acampantes (Baseado no Valor)</t>
  </si>
  <si>
    <t>Saldo Organização</t>
  </si>
  <si>
    <t>Entradas</t>
  </si>
  <si>
    <t>Saídas</t>
  </si>
  <si>
    <t>Valor Missão Resgate (R$ 180)</t>
  </si>
  <si>
    <t>Pix recebido: "Cp :18236120-Anna Beatriz Morais Crizostomo"</t>
  </si>
  <si>
    <t>Pix recebido: "Cp :18236120-Rodrigo da Silva Braga de Mesquita"</t>
  </si>
  <si>
    <t>Pix recebido: "Cp :18236120-Carla Imaculada da Silva"</t>
  </si>
  <si>
    <t>Pix recebido: "Cp :18236120-Faruska Leite Matias de Araujo"</t>
  </si>
  <si>
    <t>Pix recebido: "Cp :18236120-Amanda Anselmo de Souza Batista"</t>
  </si>
  <si>
    <t>Pix recebido: "Cp :18236120-Lais Marinho Mendonca"</t>
  </si>
  <si>
    <t>Pix recebido: "Cp :60746948-AIRTON CANDIDO DA SILVA NETO"</t>
  </si>
  <si>
    <t>Pix recebido: "Cp :00000000-MARIA JOSE J NASCIMENTO"</t>
  </si>
  <si>
    <t>Pix recebido: "Cp :60701190-JOSELITA JESUS DE MIRANDA"</t>
  </si>
  <si>
    <t>Pix recebido: "Cp :00360305-JESSICA PRISCILA DA SILVA MESQUITA"</t>
  </si>
  <si>
    <t>Pix recebido: "Cp :08561701-IGREJA EVANGELICA BATISTA DE INTERMARES"</t>
  </si>
  <si>
    <t>Pix recebido: "Cp :00360305-CLOVIS RANGEL COUTINHO NETO"</t>
  </si>
  <si>
    <t>Pix recebido: "Cp :00000000-ANTONIETA FARIAS ARNAUD"</t>
  </si>
  <si>
    <t>Pix recebido: "Cp :00360305-MARIA INEZ MARQUES DE LIMA"</t>
  </si>
  <si>
    <t>Pix recebido: "Cp :60746948-WALDOMIRO GOMES JUNIOR"</t>
  </si>
  <si>
    <t>Pix recebido: "Cp :60746948-SEBASTIANA PASCARELLI CAVALCANTE"</t>
  </si>
  <si>
    <t>Pix recebido: "Cp :18236120-Karyne Millena Nascimento Silva"</t>
  </si>
  <si>
    <t>Pix recebido: "Cp :18236120-Ana Emilia Silva Andrade"</t>
  </si>
  <si>
    <t>Pix recebido: "Cp :22896431-FILIPE GABRIEL PONTES DA COSTA MATOS"</t>
  </si>
  <si>
    <t>Pix recebido: "Cp :18236120-Jessica Buarque Martimiani"</t>
  </si>
  <si>
    <t>Pix recebido: "Cp :00360305-LUZIA RIBEIRO DA SILVA ALVES"</t>
  </si>
  <si>
    <t>Pix recebido: "Cp :00000000-ALDEMIR F GALVAO FH"</t>
  </si>
  <si>
    <t>Pix recebido: "Cp :90400888-KLEBER ALEXANDRE DE SOUSA"</t>
  </si>
  <si>
    <t>Pix recebido: "Cp :00360305-TARCISIO FRANCISCO DA SILVA JUNIOR"</t>
  </si>
  <si>
    <t>Pix recebido: "Cp :60701190-GRAZIELE CRISTINA S O PRATES"</t>
  </si>
  <si>
    <t>Pix recebido: "Cp :90400888-PATRICIA DA SILVEIRA DINIZ RODRIGUES"</t>
  </si>
  <si>
    <t>Pix recebido: "Cp :00360305-SUZANA MARIA FERREIRA NASCIMENTO"</t>
  </si>
  <si>
    <t>Pix recebido: "Cp :18236120-Raissa Bruna de Andrade Rodrigues"</t>
  </si>
  <si>
    <t>Pix recebido: "Cp :90400888-HELINETE GOMES DE BRITO"</t>
  </si>
  <si>
    <t>Pix recebido: "00019 210902779 ANNA ANDRADE"</t>
  </si>
  <si>
    <t>Pix recebido: "00019 305294083 SAMUEL R M M LEITE"</t>
  </si>
  <si>
    <t>Pix recebido: "00019 126966680 REBECA NOBREGA"</t>
  </si>
  <si>
    <t>Pix recebido: "Cp :00000000-LUCIANO CORREIA ARAGAO"</t>
  </si>
  <si>
    <t>Pix recebido: "Cp :00000000-HUMBERTO SOARES RIBEIRO JUNIOR"</t>
  </si>
  <si>
    <t>Pix recebido: "Cp :31872495-Filippy Odebrecht Marques"</t>
  </si>
  <si>
    <t>Pix recebido: "Cp :60746948-MERCIA MARIA DE MEDEIROS MACEDO"</t>
  </si>
  <si>
    <t>Pix recebido: "Cp :60746948-FRANCISCO ASSIS MENDES DE SOUSA"</t>
  </si>
  <si>
    <t>Pix recebido: "Cp :60746948-MARISTELA LAMBRECHT COMASSETTO"</t>
  </si>
  <si>
    <t>Pix recebido: "Cp :00360305-ALLIS KARLA BEZERRA MEDEIROS"</t>
  </si>
  <si>
    <t>Pix recebido: "Cp :01644264-LEON DENIZART CAVALCANTI GOMES FILHO"</t>
  </si>
  <si>
    <t>Pix recebido: "Cp :18236120-Ana Clara Portela Tavares"</t>
  </si>
  <si>
    <t>Pix enviado: "Cp :92555150-Marcielle Aparecida Santos Morais Crizostomo"</t>
  </si>
  <si>
    <t>Pix recebido: "Cp :18236120-Marcielle Aparecida Santos Morais Crizostomo"</t>
  </si>
  <si>
    <t>Inicial</t>
  </si>
  <si>
    <t>Pix Mozer</t>
  </si>
  <si>
    <t>Saída Prev</t>
  </si>
  <si>
    <t>Ônibus</t>
  </si>
  <si>
    <t>Checar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</si>
</sst>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FFA3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14" fontId="0" fillId="0" borderId="0" xfId="0" applyNumberFormat="1"/>
    <xf numFmtId="4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4" fontId="0" fillId="0" borderId="0" xfId="0" applyNumberFormat="1" applyAlignment="1">
      <alignment horizontal="right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right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2" fillId="2" borderId="5" xfId="0" applyFont="1" applyFill="1" applyBorder="1" applyAlignment="1">
      <alignment horizontal="center"/>
    </xf>
    <xf numFmtId="4" fontId="0" fillId="0" borderId="6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0" fontId="0" fillId="0" borderId="9" xfId="0" applyBorder="1" applyAlignment="1">
      <alignment horizontal="right"/>
    </xf>
    <xf numFmtId="4" fontId="2" fillId="3" borderId="8" xfId="0" applyNumberFormat="1" applyFont="1" applyFill="1" applyBorder="1" applyAlignment="1">
      <alignment horizontal="right"/>
    </xf>
    <xf numFmtId="43" fontId="0" fillId="0" borderId="6" xfId="0" applyNumberFormat="1" applyBorder="1"/>
    <xf numFmtId="43" fontId="0" fillId="0" borderId="7" xfId="0" applyNumberFormat="1" applyBorder="1"/>
    <xf numFmtId="43" fontId="3" fillId="5" borderId="8" xfId="0" applyNumberFormat="1" applyFont="1" applyFill="1" applyBorder="1"/>
    <xf numFmtId="43" fontId="0" fillId="0" borderId="0" xfId="0" applyNumberFormat="1"/>
    <xf numFmtId="43" fontId="3" fillId="0" borderId="7" xfId="0" applyNumberFormat="1" applyFont="1" applyBorder="1"/>
    <xf numFmtId="43" fontId="0" fillId="0" borderId="9" xfId="0" applyNumberFormat="1" applyBorder="1"/>
    <xf numFmtId="43" fontId="3" fillId="4" borderId="8" xfId="0" applyNumberFormat="1" applyFont="1" applyFill="1" applyBorder="1"/>
    <xf numFmtId="0" fontId="0" fillId="0" borderId="10" xfId="0" applyBorder="1"/>
    <xf numFmtId="0" fontId="0" fillId="0" borderId="4" xfId="0" applyBorder="1"/>
    <xf numFmtId="0" fontId="3" fillId="5" borderId="11" xfId="0" applyFont="1" applyFill="1" applyBorder="1"/>
    <xf numFmtId="0" fontId="3" fillId="0" borderId="4" xfId="0" applyFont="1" applyBorder="1"/>
    <xf numFmtId="0" fontId="3" fillId="4" borderId="11" xfId="0" applyFont="1" applyFill="1" applyBorder="1"/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10" fontId="0" fillId="0" borderId="0" xfId="1" applyNumberFormat="1" applyFont="1"/>
    <xf numFmtId="0" fontId="2" fillId="3" borderId="1" xfId="0" applyFont="1" applyFill="1" applyBorder="1" applyAlignment="1">
      <alignment horizontal="center"/>
    </xf>
    <xf numFmtId="0" fontId="3" fillId="0" borderId="12" xfId="0" applyFont="1" applyBorder="1" applyAlignment="1">
      <alignment horizontal="left" vertical="center" textRotation="90"/>
    </xf>
    <xf numFmtId="0" fontId="3" fillId="0" borderId="13" xfId="0" applyFont="1" applyBorder="1" applyAlignment="1">
      <alignment horizontal="left" vertical="center" textRotation="90"/>
    </xf>
    <xf numFmtId="0" fontId="3" fillId="0" borderId="14" xfId="0" applyFont="1" applyBorder="1" applyAlignment="1">
      <alignment horizontal="left" vertical="center" textRotation="90"/>
    </xf>
    <xf numFmtId="0" fontId="4" fillId="0" borderId="12" xfId="0" applyFont="1" applyBorder="1" applyAlignment="1">
      <alignment horizontal="center" vertical="center" textRotation="90"/>
    </xf>
    <xf numFmtId="0" fontId="4" fillId="0" borderId="13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3" fillId="0" borderId="12" xfId="0" applyFont="1" applyBorder="1" applyAlignment="1">
      <alignment horizontal="center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3" fillId="0" borderId="14" xfId="0" applyFont="1" applyBorder="1" applyAlignment="1">
      <alignment horizontal="center" vertical="center" textRotation="90"/>
    </xf>
    <xf numFmtId="0" fontId="3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F8FF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638E3-371E-451B-B0B2-3C09A3D60615}">
  <dimension ref="A2:G356"/>
  <sheetViews>
    <sheetView workbookViewId="0">
      <selection activeCell="B5" sqref="B5"/>
    </sheetView>
  </sheetViews>
  <sheetFormatPr defaultRowHeight="15" x14ac:dyDescent="0.25"/>
  <cols>
    <col min="3" max="3" width="10.42578125" bestFit="1" customWidth="1"/>
    <col min="4" max="4" width="51" customWidth="1"/>
    <col min="5" max="5" width="8.85546875" bestFit="1" customWidth="1"/>
    <col min="6" max="6" width="8.28515625" bestFit="1" customWidth="1"/>
    <col min="7" max="7" width="18.140625" bestFit="1" customWidth="1"/>
  </cols>
  <sheetData>
    <row r="2" spans="1:7" x14ac:dyDescent="0.25">
      <c r="A2" s="45" t="s">
        <v>227</v>
      </c>
      <c r="B2" s="45" t="s">
        <v>230</v>
      </c>
      <c r="C2" s="45" t="s">
        <v>224</v>
      </c>
      <c r="D2" s="45" t="s">
        <v>225</v>
      </c>
      <c r="E2" s="45" t="s">
        <v>0</v>
      </c>
      <c r="F2" s="45" t="s">
        <v>1</v>
      </c>
      <c r="G2" s="45" t="s">
        <v>291</v>
      </c>
    </row>
    <row r="3" spans="1:7" x14ac:dyDescent="0.25">
      <c r="A3" t="s">
        <v>289</v>
      </c>
      <c r="B3" t="s">
        <v>231</v>
      </c>
      <c r="C3" s="1">
        <v>45731</v>
      </c>
      <c r="D3" t="s">
        <v>290</v>
      </c>
      <c r="E3" s="2">
        <v>-400</v>
      </c>
      <c r="F3" s="2">
        <f>E3</f>
        <v>-400</v>
      </c>
    </row>
    <row r="4" spans="1:7" x14ac:dyDescent="0.25">
      <c r="A4" t="s">
        <v>287</v>
      </c>
      <c r="B4" t="str">
        <f>IF(E4&gt;0,"Entrada","Saída")</f>
        <v>Entrada</v>
      </c>
      <c r="C4" s="1">
        <v>45731</v>
      </c>
      <c r="D4" t="s">
        <v>288</v>
      </c>
      <c r="E4" s="2">
        <v>1.72</v>
      </c>
      <c r="F4" s="2">
        <f>E4</f>
        <v>1.72</v>
      </c>
    </row>
    <row r="5" spans="1:7" x14ac:dyDescent="0.25">
      <c r="A5" t="str">
        <f t="shared" ref="A5:A68" si="0">IF(E5&gt;180,"Inscrição","Rifa")</f>
        <v>Rifa</v>
      </c>
      <c r="B5" t="str">
        <f>IF(E5&gt;0,"Entrada","Saída")</f>
        <v>Entrada</v>
      </c>
      <c r="C5" s="1">
        <v>45731</v>
      </c>
      <c r="D5" t="s">
        <v>2</v>
      </c>
      <c r="E5" s="2">
        <v>20</v>
      </c>
      <c r="F5">
        <v>21.72</v>
      </c>
    </row>
    <row r="6" spans="1:7" x14ac:dyDescent="0.25">
      <c r="A6" t="str">
        <f t="shared" si="0"/>
        <v>Rifa</v>
      </c>
      <c r="B6" t="str">
        <f t="shared" ref="B6:B69" si="1">IF(E6&gt;0,"Entrada","Saída")</f>
        <v>Entrada</v>
      </c>
      <c r="C6" s="1">
        <v>45731</v>
      </c>
      <c r="D6" t="s">
        <v>3</v>
      </c>
      <c r="E6" s="2">
        <v>30</v>
      </c>
      <c r="F6">
        <v>51.72</v>
      </c>
      <c r="G6" s="2"/>
    </row>
    <row r="7" spans="1:7" x14ac:dyDescent="0.25">
      <c r="A7" t="str">
        <f t="shared" si="0"/>
        <v>Rifa</v>
      </c>
      <c r="B7" t="str">
        <f t="shared" si="1"/>
        <v>Entrada</v>
      </c>
      <c r="C7" s="1">
        <v>45732</v>
      </c>
      <c r="D7" t="s">
        <v>4</v>
      </c>
      <c r="E7" s="2">
        <v>20</v>
      </c>
      <c r="F7">
        <v>71.72</v>
      </c>
      <c r="G7" s="2"/>
    </row>
    <row r="8" spans="1:7" x14ac:dyDescent="0.25">
      <c r="A8" t="str">
        <f t="shared" si="0"/>
        <v>Rifa</v>
      </c>
      <c r="B8" t="str">
        <f t="shared" si="1"/>
        <v>Entrada</v>
      </c>
      <c r="C8" s="1">
        <v>45732</v>
      </c>
      <c r="D8" t="s">
        <v>5</v>
      </c>
      <c r="E8" s="2">
        <v>70</v>
      </c>
      <c r="F8">
        <v>141.72</v>
      </c>
      <c r="G8" s="2"/>
    </row>
    <row r="9" spans="1:7" x14ac:dyDescent="0.25">
      <c r="A9" t="str">
        <f t="shared" si="0"/>
        <v>Rifa</v>
      </c>
      <c r="B9" t="str">
        <f t="shared" si="1"/>
        <v>Entrada</v>
      </c>
      <c r="C9" s="1">
        <v>45732</v>
      </c>
      <c r="D9" t="s">
        <v>6</v>
      </c>
      <c r="E9" s="2">
        <v>10</v>
      </c>
      <c r="F9">
        <v>151.72</v>
      </c>
      <c r="G9" s="2"/>
    </row>
    <row r="10" spans="1:7" x14ac:dyDescent="0.25">
      <c r="A10" t="str">
        <f t="shared" si="0"/>
        <v>Rifa</v>
      </c>
      <c r="B10" t="str">
        <f t="shared" si="1"/>
        <v>Entrada</v>
      </c>
      <c r="C10" s="1">
        <v>45732</v>
      </c>
      <c r="D10" t="s">
        <v>7</v>
      </c>
      <c r="E10" s="2">
        <v>10</v>
      </c>
      <c r="F10">
        <v>161.72</v>
      </c>
      <c r="G10" s="2"/>
    </row>
    <row r="11" spans="1:7" x14ac:dyDescent="0.25">
      <c r="A11" t="str">
        <f t="shared" si="0"/>
        <v>Rifa</v>
      </c>
      <c r="B11" t="str">
        <f t="shared" si="1"/>
        <v>Entrada</v>
      </c>
      <c r="C11" s="1">
        <v>45732</v>
      </c>
      <c r="D11" t="s">
        <v>8</v>
      </c>
      <c r="E11" s="2">
        <v>10</v>
      </c>
      <c r="F11">
        <v>171.72</v>
      </c>
      <c r="G11" s="2"/>
    </row>
    <row r="12" spans="1:7" x14ac:dyDescent="0.25">
      <c r="A12" t="str">
        <f t="shared" si="0"/>
        <v>Rifa</v>
      </c>
      <c r="B12" t="str">
        <f t="shared" si="1"/>
        <v>Entrada</v>
      </c>
      <c r="C12" s="1">
        <v>45732</v>
      </c>
      <c r="D12" t="s">
        <v>9</v>
      </c>
      <c r="E12" s="2">
        <v>20</v>
      </c>
      <c r="F12">
        <v>191.72</v>
      </c>
      <c r="G12" s="2"/>
    </row>
    <row r="13" spans="1:7" x14ac:dyDescent="0.25">
      <c r="A13" t="str">
        <f t="shared" si="0"/>
        <v>Rifa</v>
      </c>
      <c r="B13" t="str">
        <f t="shared" si="1"/>
        <v>Entrada</v>
      </c>
      <c r="C13" s="1">
        <v>45732</v>
      </c>
      <c r="D13" t="s">
        <v>10</v>
      </c>
      <c r="E13" s="2">
        <v>10</v>
      </c>
      <c r="F13">
        <v>201.72</v>
      </c>
      <c r="G13" s="2"/>
    </row>
    <row r="14" spans="1:7" x14ac:dyDescent="0.25">
      <c r="A14" t="str">
        <f t="shared" si="0"/>
        <v>Rifa</v>
      </c>
      <c r="B14" t="str">
        <f t="shared" si="1"/>
        <v>Entrada</v>
      </c>
      <c r="C14" s="1">
        <v>45732</v>
      </c>
      <c r="D14" t="s">
        <v>11</v>
      </c>
      <c r="E14" s="2">
        <v>20</v>
      </c>
      <c r="F14">
        <v>221.72</v>
      </c>
      <c r="G14" s="2"/>
    </row>
    <row r="15" spans="1:7" x14ac:dyDescent="0.25">
      <c r="A15" t="str">
        <f t="shared" si="0"/>
        <v>Rifa</v>
      </c>
      <c r="B15" t="str">
        <f t="shared" si="1"/>
        <v>Entrada</v>
      </c>
      <c r="C15" s="1">
        <v>45732</v>
      </c>
      <c r="D15" t="s">
        <v>12</v>
      </c>
      <c r="E15" s="2">
        <v>10</v>
      </c>
      <c r="F15">
        <v>231.72</v>
      </c>
      <c r="G15" s="2"/>
    </row>
    <row r="16" spans="1:7" x14ac:dyDescent="0.25">
      <c r="A16" t="str">
        <f t="shared" si="0"/>
        <v>Rifa</v>
      </c>
      <c r="B16" t="str">
        <f t="shared" si="1"/>
        <v>Entrada</v>
      </c>
      <c r="C16" s="1">
        <v>45732</v>
      </c>
      <c r="D16" t="s">
        <v>13</v>
      </c>
      <c r="E16" s="2">
        <v>10</v>
      </c>
      <c r="F16">
        <v>241.72</v>
      </c>
      <c r="G16" s="2"/>
    </row>
    <row r="17" spans="1:7" x14ac:dyDescent="0.25">
      <c r="A17" t="str">
        <f t="shared" si="0"/>
        <v>Rifa</v>
      </c>
      <c r="B17" t="str">
        <f t="shared" si="1"/>
        <v>Entrada</v>
      </c>
      <c r="C17" s="1">
        <v>45732</v>
      </c>
      <c r="D17" t="s">
        <v>14</v>
      </c>
      <c r="E17" s="2">
        <v>10</v>
      </c>
      <c r="F17">
        <v>251.72</v>
      </c>
      <c r="G17" s="2"/>
    </row>
    <row r="18" spans="1:7" x14ac:dyDescent="0.25">
      <c r="A18" t="str">
        <f t="shared" si="0"/>
        <v>Rifa</v>
      </c>
      <c r="B18" t="str">
        <f t="shared" si="1"/>
        <v>Entrada</v>
      </c>
      <c r="C18" s="1">
        <v>45732</v>
      </c>
      <c r="D18" t="s">
        <v>15</v>
      </c>
      <c r="E18" s="2">
        <v>10</v>
      </c>
      <c r="F18">
        <v>261.72000000000003</v>
      </c>
      <c r="G18" s="2"/>
    </row>
    <row r="19" spans="1:7" x14ac:dyDescent="0.25">
      <c r="A19" t="str">
        <f t="shared" si="0"/>
        <v>Rifa</v>
      </c>
      <c r="B19" t="str">
        <f t="shared" si="1"/>
        <v>Entrada</v>
      </c>
      <c r="C19" s="1">
        <v>45732</v>
      </c>
      <c r="D19" t="s">
        <v>16</v>
      </c>
      <c r="E19" s="2">
        <v>10</v>
      </c>
      <c r="F19">
        <v>271.72000000000003</v>
      </c>
      <c r="G19" s="2"/>
    </row>
    <row r="20" spans="1:7" x14ac:dyDescent="0.25">
      <c r="A20" t="str">
        <f t="shared" si="0"/>
        <v>Rifa</v>
      </c>
      <c r="B20" t="str">
        <f t="shared" si="1"/>
        <v>Entrada</v>
      </c>
      <c r="C20" s="1">
        <v>45732</v>
      </c>
      <c r="D20" t="s">
        <v>17</v>
      </c>
      <c r="E20" s="2">
        <v>10</v>
      </c>
      <c r="F20">
        <v>281.72000000000003</v>
      </c>
      <c r="G20" s="2"/>
    </row>
    <row r="21" spans="1:7" x14ac:dyDescent="0.25">
      <c r="A21" t="str">
        <f t="shared" si="0"/>
        <v>Rifa</v>
      </c>
      <c r="B21" t="str">
        <f t="shared" si="1"/>
        <v>Entrada</v>
      </c>
      <c r="C21" s="1">
        <v>45732</v>
      </c>
      <c r="D21" t="s">
        <v>18</v>
      </c>
      <c r="E21" s="2">
        <v>10</v>
      </c>
      <c r="F21">
        <v>291.72000000000003</v>
      </c>
      <c r="G21" s="2"/>
    </row>
    <row r="22" spans="1:7" x14ac:dyDescent="0.25">
      <c r="A22" t="str">
        <f t="shared" si="0"/>
        <v>Rifa</v>
      </c>
      <c r="B22" t="str">
        <f t="shared" si="1"/>
        <v>Entrada</v>
      </c>
      <c r="C22" s="1">
        <v>45732</v>
      </c>
      <c r="D22" t="s">
        <v>2</v>
      </c>
      <c r="E22" s="2">
        <v>20</v>
      </c>
      <c r="F22">
        <v>311.72000000000003</v>
      </c>
      <c r="G22" s="2"/>
    </row>
    <row r="23" spans="1:7" x14ac:dyDescent="0.25">
      <c r="A23" t="str">
        <f t="shared" si="0"/>
        <v>Rifa</v>
      </c>
      <c r="B23" t="str">
        <f t="shared" si="1"/>
        <v>Entrada</v>
      </c>
      <c r="C23" s="1">
        <v>45732</v>
      </c>
      <c r="D23" t="s">
        <v>3</v>
      </c>
      <c r="E23" s="2">
        <v>30</v>
      </c>
      <c r="F23">
        <v>341.72</v>
      </c>
      <c r="G23" s="2"/>
    </row>
    <row r="24" spans="1:7" x14ac:dyDescent="0.25">
      <c r="A24" t="str">
        <f t="shared" si="0"/>
        <v>Rifa</v>
      </c>
      <c r="B24" t="str">
        <f t="shared" si="1"/>
        <v>Entrada</v>
      </c>
      <c r="C24" s="1">
        <v>45732</v>
      </c>
      <c r="D24" t="s">
        <v>19</v>
      </c>
      <c r="E24" s="2">
        <v>10</v>
      </c>
      <c r="F24">
        <v>351.72</v>
      </c>
      <c r="G24" s="2"/>
    </row>
    <row r="25" spans="1:7" x14ac:dyDescent="0.25">
      <c r="A25" t="str">
        <f t="shared" si="0"/>
        <v>Rifa</v>
      </c>
      <c r="B25" t="str">
        <f t="shared" si="1"/>
        <v>Entrada</v>
      </c>
      <c r="C25" s="1">
        <v>45732</v>
      </c>
      <c r="D25" t="s">
        <v>20</v>
      </c>
      <c r="E25" s="2">
        <v>10</v>
      </c>
      <c r="F25">
        <v>361.72</v>
      </c>
      <c r="G25" s="2"/>
    </row>
    <row r="26" spans="1:7" x14ac:dyDescent="0.25">
      <c r="A26" t="str">
        <f t="shared" si="0"/>
        <v>Rifa</v>
      </c>
      <c r="B26" t="str">
        <f t="shared" si="1"/>
        <v>Entrada</v>
      </c>
      <c r="C26" s="1">
        <v>45732</v>
      </c>
      <c r="D26" t="s">
        <v>21</v>
      </c>
      <c r="E26" s="2">
        <v>10</v>
      </c>
      <c r="F26">
        <v>371.72</v>
      </c>
      <c r="G26" s="2"/>
    </row>
    <row r="27" spans="1:7" x14ac:dyDescent="0.25">
      <c r="A27" t="str">
        <f t="shared" si="0"/>
        <v>Rifa</v>
      </c>
      <c r="B27" t="str">
        <f t="shared" si="1"/>
        <v>Entrada</v>
      </c>
      <c r="C27" s="1">
        <v>45732</v>
      </c>
      <c r="D27" t="s">
        <v>22</v>
      </c>
      <c r="E27" s="2">
        <v>10</v>
      </c>
      <c r="F27">
        <v>381.72</v>
      </c>
      <c r="G27" s="2"/>
    </row>
    <row r="28" spans="1:7" x14ac:dyDescent="0.25">
      <c r="A28" t="str">
        <f t="shared" si="0"/>
        <v>Rifa</v>
      </c>
      <c r="B28" t="str">
        <f t="shared" si="1"/>
        <v>Entrada</v>
      </c>
      <c r="C28" s="1">
        <v>45732</v>
      </c>
      <c r="D28" t="s">
        <v>23</v>
      </c>
      <c r="E28" s="2">
        <v>10</v>
      </c>
      <c r="F28">
        <v>391.72</v>
      </c>
      <c r="G28" s="2"/>
    </row>
    <row r="29" spans="1:7" x14ac:dyDescent="0.25">
      <c r="A29" t="str">
        <f t="shared" si="0"/>
        <v>Rifa</v>
      </c>
      <c r="B29" t="str">
        <f t="shared" si="1"/>
        <v>Entrada</v>
      </c>
      <c r="C29" s="1">
        <v>45732</v>
      </c>
      <c r="D29" t="s">
        <v>21</v>
      </c>
      <c r="E29" s="2">
        <v>10</v>
      </c>
      <c r="F29">
        <v>401.72</v>
      </c>
      <c r="G29" s="2"/>
    </row>
    <row r="30" spans="1:7" x14ac:dyDescent="0.25">
      <c r="A30" t="s">
        <v>228</v>
      </c>
      <c r="B30" t="str">
        <f t="shared" si="1"/>
        <v>Entrada</v>
      </c>
      <c r="C30" s="1">
        <v>45732</v>
      </c>
      <c r="D30" t="s">
        <v>24</v>
      </c>
      <c r="E30" s="2">
        <v>250</v>
      </c>
      <c r="F30">
        <v>651.72</v>
      </c>
      <c r="G30" s="2"/>
    </row>
    <row r="31" spans="1:7" x14ac:dyDescent="0.25">
      <c r="A31" t="str">
        <f t="shared" si="0"/>
        <v>Rifa</v>
      </c>
      <c r="B31" t="str">
        <f t="shared" si="1"/>
        <v>Entrada</v>
      </c>
      <c r="C31" s="1">
        <v>45732</v>
      </c>
      <c r="D31" t="s">
        <v>25</v>
      </c>
      <c r="E31" s="2">
        <v>10</v>
      </c>
      <c r="F31">
        <v>661.72</v>
      </c>
      <c r="G31" s="2"/>
    </row>
    <row r="32" spans="1:7" x14ac:dyDescent="0.25">
      <c r="A32" t="str">
        <f t="shared" si="0"/>
        <v>Rifa</v>
      </c>
      <c r="B32" t="str">
        <f t="shared" si="1"/>
        <v>Entrada</v>
      </c>
      <c r="C32" s="1">
        <v>45732</v>
      </c>
      <c r="D32" t="s">
        <v>26</v>
      </c>
      <c r="E32" s="2">
        <v>10</v>
      </c>
      <c r="F32">
        <v>671.72</v>
      </c>
      <c r="G32" s="2"/>
    </row>
    <row r="33" spans="1:7" x14ac:dyDescent="0.25">
      <c r="A33" t="str">
        <f t="shared" si="0"/>
        <v>Rifa</v>
      </c>
      <c r="B33" t="str">
        <f t="shared" si="1"/>
        <v>Entrada</v>
      </c>
      <c r="C33" s="1">
        <v>45732</v>
      </c>
      <c r="D33" t="s">
        <v>27</v>
      </c>
      <c r="E33" s="2">
        <v>20</v>
      </c>
      <c r="F33">
        <v>691.72</v>
      </c>
      <c r="G33" s="2"/>
    </row>
    <row r="34" spans="1:7" x14ac:dyDescent="0.25">
      <c r="A34" t="str">
        <f t="shared" si="0"/>
        <v>Rifa</v>
      </c>
      <c r="B34" t="str">
        <f t="shared" si="1"/>
        <v>Entrada</v>
      </c>
      <c r="C34" s="1">
        <v>45732</v>
      </c>
      <c r="D34" t="s">
        <v>28</v>
      </c>
      <c r="E34" s="2">
        <v>10</v>
      </c>
      <c r="F34">
        <v>701.72</v>
      </c>
      <c r="G34" s="2"/>
    </row>
    <row r="35" spans="1:7" x14ac:dyDescent="0.25">
      <c r="A35" t="str">
        <f t="shared" si="0"/>
        <v>Rifa</v>
      </c>
      <c r="B35" t="str">
        <f t="shared" si="1"/>
        <v>Entrada</v>
      </c>
      <c r="C35" s="1">
        <v>45733</v>
      </c>
      <c r="D35" t="s">
        <v>29</v>
      </c>
      <c r="E35" s="2">
        <v>10</v>
      </c>
      <c r="F35">
        <v>711.72</v>
      </c>
      <c r="G35" s="2"/>
    </row>
    <row r="36" spans="1:7" x14ac:dyDescent="0.25">
      <c r="A36" t="str">
        <f t="shared" si="0"/>
        <v>Rifa</v>
      </c>
      <c r="B36" t="str">
        <f t="shared" si="1"/>
        <v>Entrada</v>
      </c>
      <c r="C36" s="1">
        <v>45733</v>
      </c>
      <c r="D36" t="s">
        <v>30</v>
      </c>
      <c r="E36" s="2">
        <v>20</v>
      </c>
      <c r="F36">
        <v>731.72</v>
      </c>
      <c r="G36" s="2"/>
    </row>
    <row r="37" spans="1:7" x14ac:dyDescent="0.25">
      <c r="A37" t="str">
        <f t="shared" si="0"/>
        <v>Rifa</v>
      </c>
      <c r="B37" t="str">
        <f t="shared" si="1"/>
        <v>Entrada</v>
      </c>
      <c r="C37" s="1">
        <v>45733</v>
      </c>
      <c r="D37" t="s">
        <v>31</v>
      </c>
      <c r="E37" s="2">
        <v>30</v>
      </c>
      <c r="F37">
        <v>761.72</v>
      </c>
      <c r="G37" s="2"/>
    </row>
    <row r="38" spans="1:7" x14ac:dyDescent="0.25">
      <c r="A38" t="str">
        <f t="shared" si="0"/>
        <v>Rifa</v>
      </c>
      <c r="B38" t="str">
        <f t="shared" si="1"/>
        <v>Entrada</v>
      </c>
      <c r="C38" s="1">
        <v>45733</v>
      </c>
      <c r="D38" t="s">
        <v>32</v>
      </c>
      <c r="E38" s="2">
        <v>10</v>
      </c>
      <c r="F38">
        <v>771.72</v>
      </c>
      <c r="G38" s="2"/>
    </row>
    <row r="39" spans="1:7" x14ac:dyDescent="0.25">
      <c r="A39" t="str">
        <f t="shared" si="0"/>
        <v>Rifa</v>
      </c>
      <c r="B39" t="str">
        <f t="shared" si="1"/>
        <v>Entrada</v>
      </c>
      <c r="C39" s="1">
        <v>45733</v>
      </c>
      <c r="D39" t="s">
        <v>33</v>
      </c>
      <c r="E39" s="2">
        <v>20</v>
      </c>
      <c r="F39">
        <v>791.72</v>
      </c>
      <c r="G39" s="2"/>
    </row>
    <row r="40" spans="1:7" x14ac:dyDescent="0.25">
      <c r="A40" t="str">
        <f t="shared" si="0"/>
        <v>Rifa</v>
      </c>
      <c r="B40" t="str">
        <f t="shared" si="1"/>
        <v>Entrada</v>
      </c>
      <c r="C40" s="1">
        <v>45733</v>
      </c>
      <c r="D40" t="s">
        <v>34</v>
      </c>
      <c r="E40" s="2">
        <v>10</v>
      </c>
      <c r="F40">
        <v>801.72</v>
      </c>
      <c r="G40" s="2"/>
    </row>
    <row r="41" spans="1:7" x14ac:dyDescent="0.25">
      <c r="A41" t="str">
        <f t="shared" si="0"/>
        <v>Rifa</v>
      </c>
      <c r="B41" t="str">
        <f t="shared" si="1"/>
        <v>Entrada</v>
      </c>
      <c r="C41" s="1">
        <v>45733</v>
      </c>
      <c r="D41" t="s">
        <v>35</v>
      </c>
      <c r="E41" s="2">
        <v>10</v>
      </c>
      <c r="F41">
        <v>811.72</v>
      </c>
      <c r="G41" s="2"/>
    </row>
    <row r="42" spans="1:7" x14ac:dyDescent="0.25">
      <c r="A42" t="str">
        <f t="shared" si="0"/>
        <v>Rifa</v>
      </c>
      <c r="B42" t="str">
        <f t="shared" si="1"/>
        <v>Entrada</v>
      </c>
      <c r="C42" s="1">
        <v>45733</v>
      </c>
      <c r="D42" t="s">
        <v>36</v>
      </c>
      <c r="E42" s="2">
        <v>10</v>
      </c>
      <c r="F42">
        <v>821.72</v>
      </c>
      <c r="G42" s="2"/>
    </row>
    <row r="43" spans="1:7" x14ac:dyDescent="0.25">
      <c r="A43" t="str">
        <f t="shared" si="0"/>
        <v>Rifa</v>
      </c>
      <c r="B43" t="str">
        <f t="shared" si="1"/>
        <v>Entrada</v>
      </c>
      <c r="C43" s="1">
        <v>45733</v>
      </c>
      <c r="D43" t="s">
        <v>37</v>
      </c>
      <c r="E43" s="2">
        <v>10</v>
      </c>
      <c r="F43">
        <v>831.72</v>
      </c>
      <c r="G43" s="2"/>
    </row>
    <row r="44" spans="1:7" x14ac:dyDescent="0.25">
      <c r="A44" t="str">
        <f t="shared" si="0"/>
        <v>Rifa</v>
      </c>
      <c r="B44" t="str">
        <f t="shared" si="1"/>
        <v>Entrada</v>
      </c>
      <c r="C44" s="1">
        <v>45733</v>
      </c>
      <c r="D44" t="s">
        <v>38</v>
      </c>
      <c r="E44" s="2">
        <v>20</v>
      </c>
      <c r="F44">
        <v>851.72</v>
      </c>
      <c r="G44" s="2"/>
    </row>
    <row r="45" spans="1:7" x14ac:dyDescent="0.25">
      <c r="A45" t="str">
        <f t="shared" si="0"/>
        <v>Rifa</v>
      </c>
      <c r="B45" t="str">
        <f t="shared" si="1"/>
        <v>Entrada</v>
      </c>
      <c r="C45" s="1">
        <v>45733</v>
      </c>
      <c r="D45" t="s">
        <v>39</v>
      </c>
      <c r="E45" s="2">
        <v>20</v>
      </c>
      <c r="F45">
        <v>871.72</v>
      </c>
      <c r="G45" s="2"/>
    </row>
    <row r="46" spans="1:7" x14ac:dyDescent="0.25">
      <c r="A46" t="str">
        <f t="shared" si="0"/>
        <v>Rifa</v>
      </c>
      <c r="B46" t="str">
        <f t="shared" si="1"/>
        <v>Entrada</v>
      </c>
      <c r="C46" s="1">
        <v>45733</v>
      </c>
      <c r="D46" t="s">
        <v>40</v>
      </c>
      <c r="E46" s="2">
        <v>10</v>
      </c>
      <c r="F46">
        <v>881.72</v>
      </c>
      <c r="G46" s="2"/>
    </row>
    <row r="47" spans="1:7" x14ac:dyDescent="0.25">
      <c r="A47" t="str">
        <f t="shared" si="0"/>
        <v>Rifa</v>
      </c>
      <c r="B47" t="str">
        <f t="shared" si="1"/>
        <v>Entrada</v>
      </c>
      <c r="C47" s="1">
        <v>45733</v>
      </c>
      <c r="D47" t="s">
        <v>41</v>
      </c>
      <c r="E47" s="2">
        <v>10</v>
      </c>
      <c r="F47">
        <v>891.72</v>
      </c>
      <c r="G47" s="2"/>
    </row>
    <row r="48" spans="1:7" x14ac:dyDescent="0.25">
      <c r="A48" t="str">
        <f t="shared" si="0"/>
        <v>Rifa</v>
      </c>
      <c r="B48" t="str">
        <f t="shared" si="1"/>
        <v>Entrada</v>
      </c>
      <c r="C48" s="1">
        <v>45733</v>
      </c>
      <c r="D48" t="s">
        <v>42</v>
      </c>
      <c r="E48" s="2">
        <v>10</v>
      </c>
      <c r="F48">
        <v>901.72</v>
      </c>
      <c r="G48" s="2"/>
    </row>
    <row r="49" spans="1:7" x14ac:dyDescent="0.25">
      <c r="A49" t="str">
        <f t="shared" si="0"/>
        <v>Rifa</v>
      </c>
      <c r="B49" t="str">
        <f t="shared" si="1"/>
        <v>Entrada</v>
      </c>
      <c r="C49" s="1">
        <v>45733</v>
      </c>
      <c r="D49" t="s">
        <v>43</v>
      </c>
      <c r="E49" s="2">
        <v>20</v>
      </c>
      <c r="F49">
        <v>921.72</v>
      </c>
      <c r="G49" s="2"/>
    </row>
    <row r="50" spans="1:7" x14ac:dyDescent="0.25">
      <c r="A50" t="str">
        <f t="shared" si="0"/>
        <v>Rifa</v>
      </c>
      <c r="B50" t="str">
        <f t="shared" si="1"/>
        <v>Entrada</v>
      </c>
      <c r="C50" s="1">
        <v>45733</v>
      </c>
      <c r="D50" t="s">
        <v>44</v>
      </c>
      <c r="E50" s="2">
        <v>30</v>
      </c>
      <c r="F50">
        <v>951.72</v>
      </c>
      <c r="G50" s="2"/>
    </row>
    <row r="51" spans="1:7" x14ac:dyDescent="0.25">
      <c r="A51" t="str">
        <f t="shared" si="0"/>
        <v>Rifa</v>
      </c>
      <c r="B51" t="str">
        <f t="shared" si="1"/>
        <v>Entrada</v>
      </c>
      <c r="C51" s="1">
        <v>45733</v>
      </c>
      <c r="D51" t="s">
        <v>45</v>
      </c>
      <c r="E51" s="2">
        <v>10</v>
      </c>
      <c r="F51">
        <v>961.72</v>
      </c>
      <c r="G51" s="2"/>
    </row>
    <row r="52" spans="1:7" x14ac:dyDescent="0.25">
      <c r="A52" t="str">
        <f t="shared" si="0"/>
        <v>Rifa</v>
      </c>
      <c r="B52" t="str">
        <f t="shared" si="1"/>
        <v>Entrada</v>
      </c>
      <c r="C52" s="1">
        <v>45733</v>
      </c>
      <c r="D52" t="s">
        <v>46</v>
      </c>
      <c r="E52" s="2">
        <v>20</v>
      </c>
      <c r="F52">
        <v>981.72</v>
      </c>
      <c r="G52" s="2"/>
    </row>
    <row r="53" spans="1:7" x14ac:dyDescent="0.25">
      <c r="A53" t="str">
        <f t="shared" si="0"/>
        <v>Rifa</v>
      </c>
      <c r="B53" t="str">
        <f t="shared" si="1"/>
        <v>Entrada</v>
      </c>
      <c r="C53" s="1">
        <v>45733</v>
      </c>
      <c r="D53" t="s">
        <v>47</v>
      </c>
      <c r="E53" s="2">
        <v>10</v>
      </c>
      <c r="F53">
        <v>991.72</v>
      </c>
      <c r="G53" s="2"/>
    </row>
    <row r="54" spans="1:7" x14ac:dyDescent="0.25">
      <c r="A54" t="str">
        <f t="shared" si="0"/>
        <v>Rifa</v>
      </c>
      <c r="B54" t="str">
        <f t="shared" si="1"/>
        <v>Entrada</v>
      </c>
      <c r="C54" s="1">
        <v>45733</v>
      </c>
      <c r="D54" t="s">
        <v>47</v>
      </c>
      <c r="E54" s="2">
        <v>10</v>
      </c>
      <c r="F54">
        <v>1001.72</v>
      </c>
      <c r="G54" s="2"/>
    </row>
    <row r="55" spans="1:7" x14ac:dyDescent="0.25">
      <c r="A55" t="str">
        <f t="shared" si="0"/>
        <v>Rifa</v>
      </c>
      <c r="B55" t="str">
        <f t="shared" si="1"/>
        <v>Entrada</v>
      </c>
      <c r="C55" s="1">
        <v>45733</v>
      </c>
      <c r="D55" t="s">
        <v>48</v>
      </c>
      <c r="E55" s="2">
        <v>30</v>
      </c>
      <c r="F55">
        <v>1031.72</v>
      </c>
      <c r="G55" s="2"/>
    </row>
    <row r="56" spans="1:7" x14ac:dyDescent="0.25">
      <c r="A56" t="str">
        <f t="shared" si="0"/>
        <v>Rifa</v>
      </c>
      <c r="B56" t="str">
        <f t="shared" si="1"/>
        <v>Entrada</v>
      </c>
      <c r="C56" s="1">
        <v>45733</v>
      </c>
      <c r="D56" t="s">
        <v>49</v>
      </c>
      <c r="E56" s="2">
        <v>10</v>
      </c>
      <c r="F56">
        <v>1041.72</v>
      </c>
      <c r="G56" s="2"/>
    </row>
    <row r="57" spans="1:7" x14ac:dyDescent="0.25">
      <c r="A57" t="s">
        <v>232</v>
      </c>
      <c r="B57" t="str">
        <f t="shared" si="1"/>
        <v>Saída</v>
      </c>
      <c r="C57" s="1">
        <v>45733</v>
      </c>
      <c r="D57" t="s">
        <v>50</v>
      </c>
      <c r="E57" s="2">
        <v>-47.4</v>
      </c>
      <c r="F57">
        <v>994.32</v>
      </c>
      <c r="G57" s="2"/>
    </row>
    <row r="58" spans="1:7" x14ac:dyDescent="0.25">
      <c r="A58" t="str">
        <f t="shared" si="0"/>
        <v>Rifa</v>
      </c>
      <c r="B58" t="str">
        <f t="shared" si="1"/>
        <v>Entrada</v>
      </c>
      <c r="C58" s="1">
        <v>45733</v>
      </c>
      <c r="D58" t="s">
        <v>51</v>
      </c>
      <c r="E58" s="2">
        <v>10</v>
      </c>
      <c r="F58">
        <v>1004.32</v>
      </c>
      <c r="G58" s="2"/>
    </row>
    <row r="59" spans="1:7" x14ac:dyDescent="0.25">
      <c r="A59" t="str">
        <f t="shared" si="0"/>
        <v>Rifa</v>
      </c>
      <c r="B59" t="str">
        <f t="shared" si="1"/>
        <v>Entrada</v>
      </c>
      <c r="C59" s="1">
        <v>45733</v>
      </c>
      <c r="D59" t="s">
        <v>52</v>
      </c>
      <c r="E59" s="2">
        <v>20</v>
      </c>
      <c r="F59">
        <v>1024.32</v>
      </c>
      <c r="G59" s="2"/>
    </row>
    <row r="60" spans="1:7" x14ac:dyDescent="0.25">
      <c r="A60" t="str">
        <f t="shared" si="0"/>
        <v>Rifa</v>
      </c>
      <c r="B60" t="str">
        <f t="shared" si="1"/>
        <v>Entrada</v>
      </c>
      <c r="C60" s="1">
        <v>45733</v>
      </c>
      <c r="D60" t="s">
        <v>53</v>
      </c>
      <c r="E60" s="2">
        <v>20</v>
      </c>
      <c r="F60">
        <v>1044.32</v>
      </c>
      <c r="G60" s="2"/>
    </row>
    <row r="61" spans="1:7" x14ac:dyDescent="0.25">
      <c r="A61" t="str">
        <f t="shared" si="0"/>
        <v>Rifa</v>
      </c>
      <c r="B61" t="str">
        <f t="shared" si="1"/>
        <v>Entrada</v>
      </c>
      <c r="C61" s="1">
        <v>45733</v>
      </c>
      <c r="D61" t="s">
        <v>7</v>
      </c>
      <c r="E61" s="2">
        <v>10</v>
      </c>
      <c r="F61">
        <v>1054.32</v>
      </c>
      <c r="G61" s="2"/>
    </row>
    <row r="62" spans="1:7" x14ac:dyDescent="0.25">
      <c r="A62" t="str">
        <f t="shared" si="0"/>
        <v>Rifa</v>
      </c>
      <c r="B62" t="str">
        <f t="shared" si="1"/>
        <v>Entrada</v>
      </c>
      <c r="C62" s="1">
        <v>45733</v>
      </c>
      <c r="D62" t="s">
        <v>54</v>
      </c>
      <c r="E62" s="2">
        <v>20</v>
      </c>
      <c r="F62">
        <v>1074.32</v>
      </c>
      <c r="G62" s="2"/>
    </row>
    <row r="63" spans="1:7" x14ac:dyDescent="0.25">
      <c r="A63" t="str">
        <f t="shared" si="0"/>
        <v>Rifa</v>
      </c>
      <c r="B63" t="str">
        <f t="shared" si="1"/>
        <v>Entrada</v>
      </c>
      <c r="C63" s="1">
        <v>45733</v>
      </c>
      <c r="D63" t="s">
        <v>55</v>
      </c>
      <c r="E63" s="2">
        <v>10</v>
      </c>
      <c r="F63">
        <v>1084.32</v>
      </c>
      <c r="G63" s="2"/>
    </row>
    <row r="64" spans="1:7" x14ac:dyDescent="0.25">
      <c r="A64" t="str">
        <f t="shared" si="0"/>
        <v>Rifa</v>
      </c>
      <c r="B64" t="str">
        <f t="shared" si="1"/>
        <v>Entrada</v>
      </c>
      <c r="C64" s="1">
        <v>45733</v>
      </c>
      <c r="D64" t="s">
        <v>54</v>
      </c>
      <c r="E64" s="2">
        <v>10</v>
      </c>
      <c r="F64">
        <v>1094.32</v>
      </c>
      <c r="G64" s="2"/>
    </row>
    <row r="65" spans="1:7" x14ac:dyDescent="0.25">
      <c r="A65" t="str">
        <f t="shared" si="0"/>
        <v>Rifa</v>
      </c>
      <c r="B65" t="str">
        <f t="shared" si="1"/>
        <v>Entrada</v>
      </c>
      <c r="C65" s="1">
        <v>45733</v>
      </c>
      <c r="D65" t="s">
        <v>48</v>
      </c>
      <c r="E65" s="2">
        <v>30</v>
      </c>
      <c r="F65">
        <v>1124.32</v>
      </c>
      <c r="G65" s="2"/>
    </row>
    <row r="66" spans="1:7" x14ac:dyDescent="0.25">
      <c r="A66" t="str">
        <f t="shared" si="0"/>
        <v>Rifa</v>
      </c>
      <c r="B66" t="str">
        <f t="shared" si="1"/>
        <v>Entrada</v>
      </c>
      <c r="C66" s="1">
        <v>45734</v>
      </c>
      <c r="D66" t="s">
        <v>56</v>
      </c>
      <c r="E66" s="2">
        <v>20</v>
      </c>
      <c r="F66">
        <v>1144.32</v>
      </c>
      <c r="G66" s="2"/>
    </row>
    <row r="67" spans="1:7" x14ac:dyDescent="0.25">
      <c r="A67" t="str">
        <f t="shared" si="0"/>
        <v>Rifa</v>
      </c>
      <c r="B67" t="str">
        <f t="shared" si="1"/>
        <v>Entrada</v>
      </c>
      <c r="C67" s="1">
        <v>45734</v>
      </c>
      <c r="D67" t="s">
        <v>57</v>
      </c>
      <c r="E67" s="2">
        <v>10</v>
      </c>
      <c r="F67">
        <v>1154.32</v>
      </c>
      <c r="G67" s="2"/>
    </row>
    <row r="68" spans="1:7" x14ac:dyDescent="0.25">
      <c r="A68" t="str">
        <f t="shared" si="0"/>
        <v>Rifa</v>
      </c>
      <c r="B68" t="str">
        <f t="shared" si="1"/>
        <v>Entrada</v>
      </c>
      <c r="C68" s="1">
        <v>45734</v>
      </c>
      <c r="D68" t="s">
        <v>58</v>
      </c>
      <c r="E68" s="2">
        <v>20</v>
      </c>
      <c r="F68">
        <v>1174.32</v>
      </c>
      <c r="G68" s="2"/>
    </row>
    <row r="69" spans="1:7" x14ac:dyDescent="0.25">
      <c r="A69" t="str">
        <f t="shared" ref="A69:A132" si="2">IF(E69&gt;180,"Inscrição","Rifa")</f>
        <v>Rifa</v>
      </c>
      <c r="B69" t="str">
        <f t="shared" si="1"/>
        <v>Entrada</v>
      </c>
      <c r="C69" s="1">
        <v>45734</v>
      </c>
      <c r="D69" t="s">
        <v>59</v>
      </c>
      <c r="E69" s="2">
        <v>20</v>
      </c>
      <c r="F69">
        <v>1194.32</v>
      </c>
      <c r="G69" s="2"/>
    </row>
    <row r="70" spans="1:7" x14ac:dyDescent="0.25">
      <c r="A70" t="str">
        <f t="shared" si="2"/>
        <v>Rifa</v>
      </c>
      <c r="B70" t="str">
        <f t="shared" ref="B70:B133" si="3">IF(E70&gt;0,"Entrada","Saída")</f>
        <v>Entrada</v>
      </c>
      <c r="C70" s="1">
        <v>45734</v>
      </c>
      <c r="D70" t="s">
        <v>60</v>
      </c>
      <c r="E70" s="2">
        <v>10</v>
      </c>
      <c r="F70">
        <v>1204.32</v>
      </c>
      <c r="G70" s="2"/>
    </row>
    <row r="71" spans="1:7" x14ac:dyDescent="0.25">
      <c r="A71" t="s">
        <v>232</v>
      </c>
      <c r="B71" t="str">
        <f t="shared" si="3"/>
        <v>Saída</v>
      </c>
      <c r="C71" s="1">
        <v>45734</v>
      </c>
      <c r="D71" t="s">
        <v>61</v>
      </c>
      <c r="E71" s="2">
        <v>-480</v>
      </c>
      <c r="F71">
        <v>724.32</v>
      </c>
      <c r="G71" s="2"/>
    </row>
    <row r="72" spans="1:7" x14ac:dyDescent="0.25">
      <c r="A72" t="str">
        <f t="shared" si="2"/>
        <v>Rifa</v>
      </c>
      <c r="B72" t="str">
        <f t="shared" si="3"/>
        <v>Entrada</v>
      </c>
      <c r="C72" s="1">
        <v>45734</v>
      </c>
      <c r="D72" t="s">
        <v>62</v>
      </c>
      <c r="E72" s="2">
        <v>10</v>
      </c>
      <c r="F72">
        <v>734.32</v>
      </c>
      <c r="G72" s="2"/>
    </row>
    <row r="73" spans="1:7" x14ac:dyDescent="0.25">
      <c r="A73" t="str">
        <f t="shared" si="2"/>
        <v>Rifa</v>
      </c>
      <c r="B73" t="str">
        <f t="shared" si="3"/>
        <v>Entrada</v>
      </c>
      <c r="C73" s="1">
        <v>45735</v>
      </c>
      <c r="D73" t="s">
        <v>63</v>
      </c>
      <c r="E73" s="2">
        <v>20</v>
      </c>
      <c r="F73">
        <v>754.32</v>
      </c>
      <c r="G73" s="2"/>
    </row>
    <row r="74" spans="1:7" x14ac:dyDescent="0.25">
      <c r="A74" t="str">
        <f t="shared" si="2"/>
        <v>Rifa</v>
      </c>
      <c r="B74" t="str">
        <f t="shared" si="3"/>
        <v>Entrada</v>
      </c>
      <c r="C74" s="1">
        <v>45735</v>
      </c>
      <c r="D74" t="s">
        <v>64</v>
      </c>
      <c r="E74" s="2">
        <v>20</v>
      </c>
      <c r="F74">
        <v>774.32</v>
      </c>
      <c r="G74" s="2"/>
    </row>
    <row r="75" spans="1:7" x14ac:dyDescent="0.25">
      <c r="A75" t="str">
        <f t="shared" si="2"/>
        <v>Rifa</v>
      </c>
      <c r="B75" t="str">
        <f t="shared" si="3"/>
        <v>Entrada</v>
      </c>
      <c r="C75" s="1">
        <v>45735</v>
      </c>
      <c r="D75" t="s">
        <v>65</v>
      </c>
      <c r="E75" s="2">
        <v>20</v>
      </c>
      <c r="F75">
        <v>794.32</v>
      </c>
      <c r="G75" s="2"/>
    </row>
    <row r="76" spans="1:7" x14ac:dyDescent="0.25">
      <c r="A76" t="str">
        <f t="shared" si="2"/>
        <v>Rifa</v>
      </c>
      <c r="B76" t="str">
        <f t="shared" si="3"/>
        <v>Entrada</v>
      </c>
      <c r="C76" s="1">
        <v>45735</v>
      </c>
      <c r="D76" t="s">
        <v>66</v>
      </c>
      <c r="E76" s="2">
        <v>20</v>
      </c>
      <c r="F76">
        <v>814.32</v>
      </c>
      <c r="G76" s="2"/>
    </row>
    <row r="77" spans="1:7" x14ac:dyDescent="0.25">
      <c r="A77" t="str">
        <f t="shared" si="2"/>
        <v>Rifa</v>
      </c>
      <c r="B77" t="str">
        <f t="shared" si="3"/>
        <v>Entrada</v>
      </c>
      <c r="C77" s="1">
        <v>45735</v>
      </c>
      <c r="D77" t="s">
        <v>67</v>
      </c>
      <c r="E77" s="2">
        <v>30</v>
      </c>
      <c r="F77">
        <v>844.32</v>
      </c>
      <c r="G77" s="2"/>
    </row>
    <row r="78" spans="1:7" x14ac:dyDescent="0.25">
      <c r="A78" t="str">
        <f t="shared" si="2"/>
        <v>Rifa</v>
      </c>
      <c r="B78" t="str">
        <f t="shared" si="3"/>
        <v>Entrada</v>
      </c>
      <c r="C78" s="1">
        <v>45735</v>
      </c>
      <c r="D78" t="s">
        <v>68</v>
      </c>
      <c r="E78" s="2">
        <v>10</v>
      </c>
      <c r="F78">
        <v>854.32</v>
      </c>
      <c r="G78" s="2"/>
    </row>
    <row r="79" spans="1:7" x14ac:dyDescent="0.25">
      <c r="A79" t="str">
        <f t="shared" si="2"/>
        <v>Rifa</v>
      </c>
      <c r="B79" t="str">
        <f t="shared" si="3"/>
        <v>Entrada</v>
      </c>
      <c r="C79" s="1">
        <v>45735</v>
      </c>
      <c r="D79" t="s">
        <v>69</v>
      </c>
      <c r="E79" s="2">
        <v>40</v>
      </c>
      <c r="F79">
        <v>894.32</v>
      </c>
      <c r="G79" s="2"/>
    </row>
    <row r="80" spans="1:7" x14ac:dyDescent="0.25">
      <c r="A80" t="str">
        <f t="shared" si="2"/>
        <v>Rifa</v>
      </c>
      <c r="B80" t="str">
        <f t="shared" si="3"/>
        <v>Entrada</v>
      </c>
      <c r="C80" s="1">
        <v>45735</v>
      </c>
      <c r="D80" t="s">
        <v>70</v>
      </c>
      <c r="E80" s="2">
        <v>10</v>
      </c>
      <c r="F80">
        <v>904.32</v>
      </c>
      <c r="G80" s="2"/>
    </row>
    <row r="81" spans="1:7" x14ac:dyDescent="0.25">
      <c r="A81" t="str">
        <f t="shared" si="2"/>
        <v>Rifa</v>
      </c>
      <c r="B81" t="str">
        <f t="shared" si="3"/>
        <v>Entrada</v>
      </c>
      <c r="C81" s="1">
        <v>45735</v>
      </c>
      <c r="D81" t="s">
        <v>71</v>
      </c>
      <c r="E81" s="2">
        <v>40</v>
      </c>
      <c r="F81">
        <v>944.32</v>
      </c>
      <c r="G81" s="2"/>
    </row>
    <row r="82" spans="1:7" x14ac:dyDescent="0.25">
      <c r="A82" t="str">
        <f t="shared" si="2"/>
        <v>Rifa</v>
      </c>
      <c r="B82" t="str">
        <f t="shared" si="3"/>
        <v>Entrada</v>
      </c>
      <c r="C82" s="1">
        <v>45735</v>
      </c>
      <c r="D82" t="s">
        <v>72</v>
      </c>
      <c r="E82" s="2">
        <v>20</v>
      </c>
      <c r="F82">
        <v>964.32</v>
      </c>
      <c r="G82" s="2"/>
    </row>
    <row r="83" spans="1:7" x14ac:dyDescent="0.25">
      <c r="A83" t="str">
        <f t="shared" si="2"/>
        <v>Rifa</v>
      </c>
      <c r="B83" t="str">
        <f t="shared" si="3"/>
        <v>Entrada</v>
      </c>
      <c r="C83" s="1">
        <v>45735</v>
      </c>
      <c r="D83" t="s">
        <v>73</v>
      </c>
      <c r="E83" s="2">
        <v>20</v>
      </c>
      <c r="F83">
        <v>984.32</v>
      </c>
      <c r="G83" s="2"/>
    </row>
    <row r="84" spans="1:7" x14ac:dyDescent="0.25">
      <c r="A84" t="str">
        <f t="shared" si="2"/>
        <v>Rifa</v>
      </c>
      <c r="B84" t="str">
        <f t="shared" si="3"/>
        <v>Entrada</v>
      </c>
      <c r="C84" s="1">
        <v>45735</v>
      </c>
      <c r="D84" t="s">
        <v>74</v>
      </c>
      <c r="E84" s="2">
        <v>10</v>
      </c>
      <c r="F84">
        <v>994.32</v>
      </c>
      <c r="G84" s="2"/>
    </row>
    <row r="85" spans="1:7" x14ac:dyDescent="0.25">
      <c r="A85" t="str">
        <f t="shared" si="2"/>
        <v>Rifa</v>
      </c>
      <c r="B85" t="str">
        <f t="shared" si="3"/>
        <v>Entrada</v>
      </c>
      <c r="C85" s="1">
        <v>45735</v>
      </c>
      <c r="D85" t="s">
        <v>75</v>
      </c>
      <c r="E85" s="2">
        <v>10</v>
      </c>
      <c r="F85">
        <v>1004.32</v>
      </c>
      <c r="G85" s="2"/>
    </row>
    <row r="86" spans="1:7" x14ac:dyDescent="0.25">
      <c r="A86" t="str">
        <f t="shared" si="2"/>
        <v>Rifa</v>
      </c>
      <c r="B86" t="str">
        <f t="shared" si="3"/>
        <v>Entrada</v>
      </c>
      <c r="C86" s="1">
        <v>45736</v>
      </c>
      <c r="D86" t="s">
        <v>76</v>
      </c>
      <c r="E86" s="2">
        <v>10</v>
      </c>
      <c r="F86">
        <v>1014.32</v>
      </c>
      <c r="G86" s="2"/>
    </row>
    <row r="87" spans="1:7" x14ac:dyDescent="0.25">
      <c r="A87" t="str">
        <f t="shared" si="2"/>
        <v>Rifa</v>
      </c>
      <c r="B87" t="str">
        <f t="shared" si="3"/>
        <v>Entrada</v>
      </c>
      <c r="C87" s="1">
        <v>45736</v>
      </c>
      <c r="D87" t="s">
        <v>77</v>
      </c>
      <c r="E87" s="2">
        <v>10</v>
      </c>
      <c r="F87">
        <v>1024.32</v>
      </c>
      <c r="G87" s="2"/>
    </row>
    <row r="88" spans="1:7" x14ac:dyDescent="0.25">
      <c r="A88" t="str">
        <f t="shared" si="2"/>
        <v>Rifa</v>
      </c>
      <c r="B88" t="str">
        <f t="shared" si="3"/>
        <v>Entrada</v>
      </c>
      <c r="C88" s="1">
        <v>45736</v>
      </c>
      <c r="D88" t="s">
        <v>78</v>
      </c>
      <c r="E88" s="2">
        <v>20</v>
      </c>
      <c r="F88">
        <v>1044.32</v>
      </c>
      <c r="G88" s="2"/>
    </row>
    <row r="89" spans="1:7" x14ac:dyDescent="0.25">
      <c r="A89" t="str">
        <f t="shared" si="2"/>
        <v>Rifa</v>
      </c>
      <c r="B89" t="str">
        <f t="shared" si="3"/>
        <v>Entrada</v>
      </c>
      <c r="C89" s="1">
        <v>45736</v>
      </c>
      <c r="D89" t="s">
        <v>79</v>
      </c>
      <c r="E89" s="2">
        <v>10</v>
      </c>
      <c r="F89">
        <v>1054.32</v>
      </c>
      <c r="G89" s="2"/>
    </row>
    <row r="90" spans="1:7" x14ac:dyDescent="0.25">
      <c r="A90" t="str">
        <f t="shared" si="2"/>
        <v>Rifa</v>
      </c>
      <c r="B90" t="str">
        <f t="shared" si="3"/>
        <v>Entrada</v>
      </c>
      <c r="C90" s="1">
        <v>45736</v>
      </c>
      <c r="D90" t="s">
        <v>79</v>
      </c>
      <c r="E90" s="2">
        <v>10</v>
      </c>
      <c r="F90">
        <v>1064.32</v>
      </c>
      <c r="G90" s="2"/>
    </row>
    <row r="91" spans="1:7" x14ac:dyDescent="0.25">
      <c r="A91" t="str">
        <f t="shared" si="2"/>
        <v>Rifa</v>
      </c>
      <c r="B91" t="str">
        <f t="shared" si="3"/>
        <v>Entrada</v>
      </c>
      <c r="C91" s="1">
        <v>45736</v>
      </c>
      <c r="D91" t="s">
        <v>80</v>
      </c>
      <c r="E91" s="2">
        <v>20</v>
      </c>
      <c r="F91">
        <v>1084.32</v>
      </c>
      <c r="G91" s="2"/>
    </row>
    <row r="92" spans="1:7" x14ac:dyDescent="0.25">
      <c r="A92" t="str">
        <f t="shared" si="2"/>
        <v>Rifa</v>
      </c>
      <c r="B92" t="str">
        <f t="shared" si="3"/>
        <v>Entrada</v>
      </c>
      <c r="C92" s="1">
        <v>45736</v>
      </c>
      <c r="D92" t="s">
        <v>81</v>
      </c>
      <c r="E92" s="2">
        <v>10</v>
      </c>
      <c r="F92">
        <v>1094.32</v>
      </c>
      <c r="G92" s="2"/>
    </row>
    <row r="93" spans="1:7" x14ac:dyDescent="0.25">
      <c r="A93" t="str">
        <f t="shared" si="2"/>
        <v>Rifa</v>
      </c>
      <c r="B93" t="str">
        <f t="shared" si="3"/>
        <v>Entrada</v>
      </c>
      <c r="C93" s="1">
        <v>45736</v>
      </c>
      <c r="D93" t="s">
        <v>82</v>
      </c>
      <c r="E93" s="2">
        <v>10</v>
      </c>
      <c r="F93">
        <v>1104.32</v>
      </c>
      <c r="G93" s="2"/>
    </row>
    <row r="94" spans="1:7" x14ac:dyDescent="0.25">
      <c r="A94" t="str">
        <f t="shared" si="2"/>
        <v>Rifa</v>
      </c>
      <c r="B94" t="str">
        <f t="shared" si="3"/>
        <v>Entrada</v>
      </c>
      <c r="C94" s="1">
        <v>45736</v>
      </c>
      <c r="D94" t="s">
        <v>83</v>
      </c>
      <c r="E94" s="2">
        <v>50</v>
      </c>
      <c r="F94">
        <v>1154.32</v>
      </c>
      <c r="G94" s="2"/>
    </row>
    <row r="95" spans="1:7" x14ac:dyDescent="0.25">
      <c r="A95" t="str">
        <f t="shared" si="2"/>
        <v>Rifa</v>
      </c>
      <c r="B95" t="str">
        <f t="shared" si="3"/>
        <v>Entrada</v>
      </c>
      <c r="C95" s="1">
        <v>45736</v>
      </c>
      <c r="D95" t="s">
        <v>84</v>
      </c>
      <c r="E95" s="2">
        <v>10</v>
      </c>
      <c r="F95">
        <v>1164.32</v>
      </c>
      <c r="G95" s="2"/>
    </row>
    <row r="96" spans="1:7" x14ac:dyDescent="0.25">
      <c r="A96" t="str">
        <f t="shared" si="2"/>
        <v>Rifa</v>
      </c>
      <c r="B96" t="str">
        <f t="shared" si="3"/>
        <v>Entrada</v>
      </c>
      <c r="C96" s="1">
        <v>45737</v>
      </c>
      <c r="D96" t="s">
        <v>85</v>
      </c>
      <c r="E96" s="2">
        <v>20</v>
      </c>
      <c r="F96">
        <v>1184.32</v>
      </c>
      <c r="G96" s="2"/>
    </row>
    <row r="97" spans="1:7" x14ac:dyDescent="0.25">
      <c r="A97" t="str">
        <f t="shared" si="2"/>
        <v>Rifa</v>
      </c>
      <c r="B97" t="str">
        <f t="shared" si="3"/>
        <v>Entrada</v>
      </c>
      <c r="C97" s="1">
        <v>45737</v>
      </c>
      <c r="D97" t="s">
        <v>86</v>
      </c>
      <c r="E97" s="2">
        <v>20</v>
      </c>
      <c r="F97">
        <v>1204.32</v>
      </c>
      <c r="G97" s="2"/>
    </row>
    <row r="98" spans="1:7" x14ac:dyDescent="0.25">
      <c r="A98" t="str">
        <f t="shared" si="2"/>
        <v>Rifa</v>
      </c>
      <c r="B98" t="str">
        <f t="shared" si="3"/>
        <v>Entrada</v>
      </c>
      <c r="C98" s="1">
        <v>45737</v>
      </c>
      <c r="D98" t="s">
        <v>87</v>
      </c>
      <c r="E98" s="2">
        <v>30</v>
      </c>
      <c r="F98">
        <v>1234.32</v>
      </c>
      <c r="G98" s="2"/>
    </row>
    <row r="99" spans="1:7" x14ac:dyDescent="0.25">
      <c r="A99" t="str">
        <f t="shared" si="2"/>
        <v>Rifa</v>
      </c>
      <c r="B99" t="str">
        <f t="shared" si="3"/>
        <v>Entrada</v>
      </c>
      <c r="C99" s="1">
        <v>45737</v>
      </c>
      <c r="D99" t="s">
        <v>88</v>
      </c>
      <c r="E99" s="2">
        <v>20</v>
      </c>
      <c r="F99">
        <v>1254.32</v>
      </c>
      <c r="G99" s="2"/>
    </row>
    <row r="100" spans="1:7" x14ac:dyDescent="0.25">
      <c r="A100" t="str">
        <f t="shared" si="2"/>
        <v>Rifa</v>
      </c>
      <c r="B100" t="str">
        <f t="shared" si="3"/>
        <v>Entrada</v>
      </c>
      <c r="C100" s="1">
        <v>45737</v>
      </c>
      <c r="D100" t="s">
        <v>89</v>
      </c>
      <c r="E100" s="2">
        <v>30</v>
      </c>
      <c r="F100">
        <v>1284.32</v>
      </c>
      <c r="G100" s="2"/>
    </row>
    <row r="101" spans="1:7" x14ac:dyDescent="0.25">
      <c r="A101" t="str">
        <f t="shared" si="2"/>
        <v>Rifa</v>
      </c>
      <c r="B101" t="str">
        <f t="shared" si="3"/>
        <v>Entrada</v>
      </c>
      <c r="C101" s="1">
        <v>45737</v>
      </c>
      <c r="D101" t="s">
        <v>90</v>
      </c>
      <c r="E101" s="2">
        <v>20</v>
      </c>
      <c r="F101">
        <v>1304.32</v>
      </c>
      <c r="G101" s="2"/>
    </row>
    <row r="102" spans="1:7" x14ac:dyDescent="0.25">
      <c r="A102" t="str">
        <f t="shared" si="2"/>
        <v>Rifa</v>
      </c>
      <c r="B102" t="str">
        <f t="shared" si="3"/>
        <v>Entrada</v>
      </c>
      <c r="C102" s="1">
        <v>45737</v>
      </c>
      <c r="D102" t="s">
        <v>91</v>
      </c>
      <c r="E102" s="2">
        <v>30</v>
      </c>
      <c r="F102">
        <v>1334.32</v>
      </c>
      <c r="G102" s="2"/>
    </row>
    <row r="103" spans="1:7" x14ac:dyDescent="0.25">
      <c r="A103" t="str">
        <f t="shared" si="2"/>
        <v>Rifa</v>
      </c>
      <c r="B103" t="str">
        <f t="shared" si="3"/>
        <v>Entrada</v>
      </c>
      <c r="C103" s="1">
        <v>45737</v>
      </c>
      <c r="D103" t="s">
        <v>92</v>
      </c>
      <c r="E103" s="2">
        <v>20</v>
      </c>
      <c r="F103">
        <v>1354.32</v>
      </c>
      <c r="G103" s="2"/>
    </row>
    <row r="104" spans="1:7" x14ac:dyDescent="0.25">
      <c r="A104" t="str">
        <f t="shared" si="2"/>
        <v>Rifa</v>
      </c>
      <c r="B104" t="str">
        <f t="shared" si="3"/>
        <v>Entrada</v>
      </c>
      <c r="C104" s="1">
        <v>45737</v>
      </c>
      <c r="D104" t="s">
        <v>93</v>
      </c>
      <c r="E104" s="2">
        <v>10</v>
      </c>
      <c r="F104">
        <v>1364.32</v>
      </c>
      <c r="G104" s="2"/>
    </row>
    <row r="105" spans="1:7" x14ac:dyDescent="0.25">
      <c r="A105" t="str">
        <f t="shared" si="2"/>
        <v>Rifa</v>
      </c>
      <c r="B105" t="str">
        <f t="shared" si="3"/>
        <v>Entrada</v>
      </c>
      <c r="C105" s="1">
        <v>45737</v>
      </c>
      <c r="D105" t="s">
        <v>94</v>
      </c>
      <c r="E105" s="2">
        <v>20</v>
      </c>
      <c r="F105">
        <v>1384.32</v>
      </c>
      <c r="G105" s="2"/>
    </row>
    <row r="106" spans="1:7" x14ac:dyDescent="0.25">
      <c r="A106" t="str">
        <f t="shared" si="2"/>
        <v>Rifa</v>
      </c>
      <c r="B106" t="str">
        <f t="shared" si="3"/>
        <v>Entrada</v>
      </c>
      <c r="C106" s="1">
        <v>45737</v>
      </c>
      <c r="D106" t="s">
        <v>95</v>
      </c>
      <c r="E106" s="2">
        <v>25</v>
      </c>
      <c r="F106">
        <v>1409.32</v>
      </c>
      <c r="G106" s="2"/>
    </row>
    <row r="107" spans="1:7" x14ac:dyDescent="0.25">
      <c r="A107" t="str">
        <f t="shared" si="2"/>
        <v>Rifa</v>
      </c>
      <c r="B107" t="str">
        <f t="shared" si="3"/>
        <v>Entrada</v>
      </c>
      <c r="C107" s="1">
        <v>45737</v>
      </c>
      <c r="D107" t="s">
        <v>96</v>
      </c>
      <c r="E107" s="2">
        <v>10</v>
      </c>
      <c r="F107">
        <v>1419.32</v>
      </c>
      <c r="G107" s="2"/>
    </row>
    <row r="108" spans="1:7" x14ac:dyDescent="0.25">
      <c r="A108" t="str">
        <f t="shared" si="2"/>
        <v>Rifa</v>
      </c>
      <c r="B108" t="str">
        <f t="shared" si="3"/>
        <v>Entrada</v>
      </c>
      <c r="C108" s="1">
        <v>45737</v>
      </c>
      <c r="D108" t="s">
        <v>97</v>
      </c>
      <c r="E108" s="2">
        <v>20</v>
      </c>
      <c r="F108">
        <v>1439.32</v>
      </c>
      <c r="G108" s="2"/>
    </row>
    <row r="109" spans="1:7" x14ac:dyDescent="0.25">
      <c r="A109" t="str">
        <f t="shared" si="2"/>
        <v>Rifa</v>
      </c>
      <c r="B109" t="str">
        <f t="shared" si="3"/>
        <v>Entrada</v>
      </c>
      <c r="C109" s="1">
        <v>45737</v>
      </c>
      <c r="D109" t="s">
        <v>33</v>
      </c>
      <c r="E109" s="2">
        <v>20</v>
      </c>
      <c r="F109">
        <v>1459.32</v>
      </c>
      <c r="G109" s="2"/>
    </row>
    <row r="110" spans="1:7" x14ac:dyDescent="0.25">
      <c r="A110" t="str">
        <f t="shared" si="2"/>
        <v>Rifa</v>
      </c>
      <c r="B110" t="str">
        <f t="shared" si="3"/>
        <v>Entrada</v>
      </c>
      <c r="C110" s="1">
        <v>45737</v>
      </c>
      <c r="D110" t="s">
        <v>98</v>
      </c>
      <c r="E110" s="2">
        <v>10</v>
      </c>
      <c r="F110">
        <v>1469.32</v>
      </c>
      <c r="G110" s="2"/>
    </row>
    <row r="111" spans="1:7" x14ac:dyDescent="0.25">
      <c r="A111" t="str">
        <f t="shared" si="2"/>
        <v>Rifa</v>
      </c>
      <c r="B111" t="str">
        <f t="shared" si="3"/>
        <v>Entrada</v>
      </c>
      <c r="C111" s="1">
        <v>45737</v>
      </c>
      <c r="D111" t="s">
        <v>99</v>
      </c>
      <c r="E111" s="2">
        <v>20</v>
      </c>
      <c r="F111">
        <v>1489.32</v>
      </c>
      <c r="G111" s="2"/>
    </row>
    <row r="112" spans="1:7" x14ac:dyDescent="0.25">
      <c r="A112" t="str">
        <f t="shared" si="2"/>
        <v>Rifa</v>
      </c>
      <c r="B112" t="str">
        <f t="shared" si="3"/>
        <v>Entrada</v>
      </c>
      <c r="C112" s="1">
        <v>45737</v>
      </c>
      <c r="D112" t="s">
        <v>100</v>
      </c>
      <c r="E112" s="2">
        <v>40</v>
      </c>
      <c r="F112">
        <v>1529.32</v>
      </c>
      <c r="G112" s="2"/>
    </row>
    <row r="113" spans="1:7" x14ac:dyDescent="0.25">
      <c r="A113" t="str">
        <f t="shared" si="2"/>
        <v>Rifa</v>
      </c>
      <c r="B113" t="str">
        <f t="shared" si="3"/>
        <v>Entrada</v>
      </c>
      <c r="C113" s="1">
        <v>45737</v>
      </c>
      <c r="D113" t="s">
        <v>101</v>
      </c>
      <c r="E113" s="2">
        <v>20</v>
      </c>
      <c r="F113">
        <v>1549.32</v>
      </c>
      <c r="G113" s="2"/>
    </row>
    <row r="114" spans="1:7" x14ac:dyDescent="0.25">
      <c r="A114" t="str">
        <f t="shared" si="2"/>
        <v>Rifa</v>
      </c>
      <c r="B114" t="str">
        <f t="shared" si="3"/>
        <v>Entrada</v>
      </c>
      <c r="C114" s="1">
        <v>45737</v>
      </c>
      <c r="D114" t="s">
        <v>100</v>
      </c>
      <c r="E114" s="2">
        <v>40</v>
      </c>
      <c r="F114">
        <v>1589.32</v>
      </c>
      <c r="G114" s="2"/>
    </row>
    <row r="115" spans="1:7" x14ac:dyDescent="0.25">
      <c r="A115" t="str">
        <f t="shared" si="2"/>
        <v>Rifa</v>
      </c>
      <c r="B115" t="str">
        <f t="shared" si="3"/>
        <v>Entrada</v>
      </c>
      <c r="C115" s="1">
        <v>45737</v>
      </c>
      <c r="D115" t="s">
        <v>102</v>
      </c>
      <c r="E115" s="2">
        <v>10</v>
      </c>
      <c r="F115">
        <v>1599.32</v>
      </c>
      <c r="G115" s="2"/>
    </row>
    <row r="116" spans="1:7" x14ac:dyDescent="0.25">
      <c r="A116" t="str">
        <f t="shared" si="2"/>
        <v>Rifa</v>
      </c>
      <c r="B116" t="str">
        <f t="shared" si="3"/>
        <v>Entrada</v>
      </c>
      <c r="C116" s="1">
        <v>45737</v>
      </c>
      <c r="D116" t="s">
        <v>103</v>
      </c>
      <c r="E116" s="2">
        <v>10</v>
      </c>
      <c r="F116">
        <v>1609.32</v>
      </c>
      <c r="G116" s="2"/>
    </row>
    <row r="117" spans="1:7" x14ac:dyDescent="0.25">
      <c r="A117" t="str">
        <f t="shared" si="2"/>
        <v>Rifa</v>
      </c>
      <c r="B117" t="str">
        <f t="shared" si="3"/>
        <v>Entrada</v>
      </c>
      <c r="C117" s="1">
        <v>45737</v>
      </c>
      <c r="D117" t="s">
        <v>104</v>
      </c>
      <c r="E117" s="2">
        <v>50</v>
      </c>
      <c r="F117">
        <v>1659.32</v>
      </c>
      <c r="G117" s="2"/>
    </row>
    <row r="118" spans="1:7" x14ac:dyDescent="0.25">
      <c r="A118" t="str">
        <f t="shared" si="2"/>
        <v>Rifa</v>
      </c>
      <c r="B118" t="str">
        <f t="shared" si="3"/>
        <v>Entrada</v>
      </c>
      <c r="C118" s="1">
        <v>45737</v>
      </c>
      <c r="D118" t="s">
        <v>102</v>
      </c>
      <c r="E118" s="2">
        <v>20</v>
      </c>
      <c r="F118">
        <v>1679.32</v>
      </c>
      <c r="G118" s="2"/>
    </row>
    <row r="119" spans="1:7" x14ac:dyDescent="0.25">
      <c r="A119" t="str">
        <f t="shared" si="2"/>
        <v>Rifa</v>
      </c>
      <c r="B119" t="str">
        <f t="shared" si="3"/>
        <v>Entrada</v>
      </c>
      <c r="C119" s="1">
        <v>45737</v>
      </c>
      <c r="D119" t="s">
        <v>105</v>
      </c>
      <c r="E119" s="2">
        <v>30</v>
      </c>
      <c r="F119">
        <v>1709.32</v>
      </c>
      <c r="G119" s="2"/>
    </row>
    <row r="120" spans="1:7" x14ac:dyDescent="0.25">
      <c r="A120" t="str">
        <f t="shared" si="2"/>
        <v>Rifa</v>
      </c>
      <c r="B120" t="str">
        <f t="shared" si="3"/>
        <v>Entrada</v>
      </c>
      <c r="C120" s="1">
        <v>45737</v>
      </c>
      <c r="D120" t="s">
        <v>106</v>
      </c>
      <c r="E120" s="2">
        <v>40</v>
      </c>
      <c r="F120">
        <v>1749.32</v>
      </c>
      <c r="G120" s="2"/>
    </row>
    <row r="121" spans="1:7" x14ac:dyDescent="0.25">
      <c r="A121" t="str">
        <f t="shared" si="2"/>
        <v>Rifa</v>
      </c>
      <c r="B121" t="str">
        <f t="shared" si="3"/>
        <v>Entrada</v>
      </c>
      <c r="C121" s="1">
        <v>45738</v>
      </c>
      <c r="D121" t="s">
        <v>107</v>
      </c>
      <c r="E121" s="2">
        <v>20</v>
      </c>
      <c r="F121">
        <v>1769.32</v>
      </c>
      <c r="G121" s="2"/>
    </row>
    <row r="122" spans="1:7" x14ac:dyDescent="0.25">
      <c r="A122" t="str">
        <f t="shared" si="2"/>
        <v>Rifa</v>
      </c>
      <c r="B122" t="str">
        <f t="shared" si="3"/>
        <v>Entrada</v>
      </c>
      <c r="C122" s="1">
        <v>45738</v>
      </c>
      <c r="D122" t="s">
        <v>108</v>
      </c>
      <c r="E122" s="2">
        <v>10</v>
      </c>
      <c r="F122">
        <v>1779.32</v>
      </c>
      <c r="G122" s="2"/>
    </row>
    <row r="123" spans="1:7" x14ac:dyDescent="0.25">
      <c r="A123" t="str">
        <f t="shared" si="2"/>
        <v>Rifa</v>
      </c>
      <c r="B123" t="str">
        <f t="shared" si="3"/>
        <v>Entrada</v>
      </c>
      <c r="C123" s="1">
        <v>45738</v>
      </c>
      <c r="D123" t="s">
        <v>109</v>
      </c>
      <c r="E123" s="2">
        <v>20</v>
      </c>
      <c r="F123">
        <v>1799.32</v>
      </c>
      <c r="G123" s="2"/>
    </row>
    <row r="124" spans="1:7" x14ac:dyDescent="0.25">
      <c r="A124" t="str">
        <f t="shared" si="2"/>
        <v>Rifa</v>
      </c>
      <c r="B124" t="str">
        <f t="shared" si="3"/>
        <v>Entrada</v>
      </c>
      <c r="C124" s="1">
        <v>45738</v>
      </c>
      <c r="D124" t="s">
        <v>110</v>
      </c>
      <c r="E124" s="2">
        <v>20</v>
      </c>
      <c r="F124">
        <v>1819.32</v>
      </c>
      <c r="G124" s="2"/>
    </row>
    <row r="125" spans="1:7" x14ac:dyDescent="0.25">
      <c r="A125" t="s">
        <v>232</v>
      </c>
      <c r="B125" t="str">
        <f t="shared" si="3"/>
        <v>Saída</v>
      </c>
      <c r="C125" s="1">
        <v>45738</v>
      </c>
      <c r="D125" t="s">
        <v>50</v>
      </c>
      <c r="E125" s="2">
        <v>-14.39</v>
      </c>
      <c r="F125">
        <v>1804.93</v>
      </c>
      <c r="G125" s="2"/>
    </row>
    <row r="126" spans="1:7" x14ac:dyDescent="0.25">
      <c r="A126" t="str">
        <f t="shared" si="2"/>
        <v>Rifa</v>
      </c>
      <c r="B126" t="str">
        <f t="shared" si="3"/>
        <v>Entrada</v>
      </c>
      <c r="C126" s="1">
        <v>45739</v>
      </c>
      <c r="D126" t="s">
        <v>111</v>
      </c>
      <c r="E126" s="2">
        <v>10</v>
      </c>
      <c r="F126">
        <v>1814.93</v>
      </c>
      <c r="G126" s="2"/>
    </row>
    <row r="127" spans="1:7" x14ac:dyDescent="0.25">
      <c r="A127" t="str">
        <f t="shared" si="2"/>
        <v>Inscrição</v>
      </c>
      <c r="B127" t="str">
        <f t="shared" si="3"/>
        <v>Entrada</v>
      </c>
      <c r="C127" s="1">
        <v>45740</v>
      </c>
      <c r="D127" t="s">
        <v>112</v>
      </c>
      <c r="E127" s="2">
        <v>250</v>
      </c>
      <c r="F127">
        <v>2064.9299999999998</v>
      </c>
      <c r="G127" s="2"/>
    </row>
    <row r="128" spans="1:7" x14ac:dyDescent="0.25">
      <c r="A128" t="str">
        <f t="shared" si="2"/>
        <v>Rifa</v>
      </c>
      <c r="B128" t="str">
        <f t="shared" si="3"/>
        <v>Entrada</v>
      </c>
      <c r="C128" s="1">
        <v>45740</v>
      </c>
      <c r="D128" t="s">
        <v>113</v>
      </c>
      <c r="E128" s="2">
        <v>40</v>
      </c>
      <c r="F128">
        <v>2104.9299999999998</v>
      </c>
      <c r="G128" s="2"/>
    </row>
    <row r="129" spans="1:7" x14ac:dyDescent="0.25">
      <c r="A129" t="s">
        <v>232</v>
      </c>
      <c r="B129" t="str">
        <f t="shared" si="3"/>
        <v>Saída</v>
      </c>
      <c r="C129" s="1">
        <v>45740</v>
      </c>
      <c r="D129" t="s">
        <v>114</v>
      </c>
      <c r="E129" s="2">
        <v>-44.82</v>
      </c>
      <c r="F129">
        <v>2060.11</v>
      </c>
      <c r="G129" s="2"/>
    </row>
    <row r="130" spans="1:7" x14ac:dyDescent="0.25">
      <c r="A130" t="str">
        <f t="shared" si="2"/>
        <v>Rifa</v>
      </c>
      <c r="B130" t="str">
        <f t="shared" si="3"/>
        <v>Entrada</v>
      </c>
      <c r="C130" s="1">
        <v>45740</v>
      </c>
      <c r="D130" t="s">
        <v>115</v>
      </c>
      <c r="E130" s="2">
        <v>12</v>
      </c>
      <c r="F130">
        <v>2072.11</v>
      </c>
      <c r="G130" s="2"/>
    </row>
    <row r="131" spans="1:7" x14ac:dyDescent="0.25">
      <c r="A131" t="str">
        <f t="shared" si="2"/>
        <v>Rifa</v>
      </c>
      <c r="B131" t="str">
        <f t="shared" si="3"/>
        <v>Entrada</v>
      </c>
      <c r="C131" s="1">
        <v>45740</v>
      </c>
      <c r="D131" t="s">
        <v>116</v>
      </c>
      <c r="E131" s="2">
        <v>10</v>
      </c>
      <c r="F131">
        <v>2082.11</v>
      </c>
      <c r="G131" s="2"/>
    </row>
    <row r="132" spans="1:7" x14ac:dyDescent="0.25">
      <c r="A132" t="str">
        <f t="shared" si="2"/>
        <v>Rifa</v>
      </c>
      <c r="B132" t="str">
        <f t="shared" si="3"/>
        <v>Entrada</v>
      </c>
      <c r="C132" s="1">
        <v>45741</v>
      </c>
      <c r="D132" t="s">
        <v>117</v>
      </c>
      <c r="E132" s="2">
        <v>50</v>
      </c>
      <c r="F132">
        <v>2132.11</v>
      </c>
      <c r="G132" s="2"/>
    </row>
    <row r="133" spans="1:7" x14ac:dyDescent="0.25">
      <c r="A133" t="str">
        <f t="shared" ref="A133:A196" si="4">IF(E133&gt;180,"Inscrição","Rifa")</f>
        <v>Inscrição</v>
      </c>
      <c r="B133" t="str">
        <f t="shared" si="3"/>
        <v>Entrada</v>
      </c>
      <c r="C133" s="1">
        <v>45742</v>
      </c>
      <c r="D133" t="s">
        <v>118</v>
      </c>
      <c r="E133" s="2">
        <v>500</v>
      </c>
      <c r="F133">
        <v>2632.11</v>
      </c>
      <c r="G133" s="2"/>
    </row>
    <row r="134" spans="1:7" x14ac:dyDescent="0.25">
      <c r="A134" t="str">
        <f t="shared" si="4"/>
        <v>Rifa</v>
      </c>
      <c r="B134" t="str">
        <f t="shared" ref="B134:B197" si="5">IF(E134&gt;0,"Entrada","Saída")</f>
        <v>Entrada</v>
      </c>
      <c r="C134" s="1">
        <v>45742</v>
      </c>
      <c r="D134" t="s">
        <v>119</v>
      </c>
      <c r="E134" s="2">
        <v>10</v>
      </c>
      <c r="F134">
        <v>2642.11</v>
      </c>
      <c r="G134" s="2"/>
    </row>
    <row r="135" spans="1:7" x14ac:dyDescent="0.25">
      <c r="A135" t="str">
        <f t="shared" si="4"/>
        <v>Rifa</v>
      </c>
      <c r="B135" t="str">
        <f t="shared" si="5"/>
        <v>Entrada</v>
      </c>
      <c r="C135" s="1">
        <v>45742</v>
      </c>
      <c r="D135" t="s">
        <v>120</v>
      </c>
      <c r="E135" s="2">
        <v>20</v>
      </c>
      <c r="F135">
        <v>2662.11</v>
      </c>
      <c r="G135" s="2"/>
    </row>
    <row r="136" spans="1:7" x14ac:dyDescent="0.25">
      <c r="A136" t="str">
        <f t="shared" si="4"/>
        <v>Rifa</v>
      </c>
      <c r="B136" t="str">
        <f t="shared" si="5"/>
        <v>Entrada</v>
      </c>
      <c r="C136" s="1">
        <v>45742</v>
      </c>
      <c r="D136" t="s">
        <v>121</v>
      </c>
      <c r="E136" s="2">
        <v>10</v>
      </c>
      <c r="F136">
        <v>2672.11</v>
      </c>
      <c r="G136" s="2"/>
    </row>
    <row r="137" spans="1:7" x14ac:dyDescent="0.25">
      <c r="A137" t="str">
        <f t="shared" si="4"/>
        <v>Rifa</v>
      </c>
      <c r="B137" t="str">
        <f t="shared" si="5"/>
        <v>Entrada</v>
      </c>
      <c r="C137" s="1">
        <v>45742</v>
      </c>
      <c r="D137" t="s">
        <v>86</v>
      </c>
      <c r="E137" s="2">
        <v>20</v>
      </c>
      <c r="F137">
        <v>2692.11</v>
      </c>
      <c r="G137" s="2"/>
    </row>
    <row r="138" spans="1:7" x14ac:dyDescent="0.25">
      <c r="A138" t="str">
        <f t="shared" si="4"/>
        <v>Rifa</v>
      </c>
      <c r="B138" t="str">
        <f t="shared" si="5"/>
        <v>Entrada</v>
      </c>
      <c r="C138" s="1">
        <v>45742</v>
      </c>
      <c r="D138" t="s">
        <v>122</v>
      </c>
      <c r="E138" s="2">
        <v>20</v>
      </c>
      <c r="F138">
        <v>2712.11</v>
      </c>
      <c r="G138" s="2"/>
    </row>
    <row r="139" spans="1:7" x14ac:dyDescent="0.25">
      <c r="A139" t="str">
        <f t="shared" si="4"/>
        <v>Rifa</v>
      </c>
      <c r="B139" t="str">
        <f t="shared" si="5"/>
        <v>Entrada</v>
      </c>
      <c r="C139" s="1">
        <v>45742</v>
      </c>
      <c r="D139" t="s">
        <v>123</v>
      </c>
      <c r="E139" s="2">
        <v>10</v>
      </c>
      <c r="F139">
        <v>2722.11</v>
      </c>
      <c r="G139" s="2"/>
    </row>
    <row r="140" spans="1:7" x14ac:dyDescent="0.25">
      <c r="A140" t="str">
        <f t="shared" si="4"/>
        <v>Rifa</v>
      </c>
      <c r="B140" t="str">
        <f t="shared" si="5"/>
        <v>Entrada</v>
      </c>
      <c r="C140" s="1">
        <v>45742</v>
      </c>
      <c r="D140" t="s">
        <v>124</v>
      </c>
      <c r="E140" s="2">
        <v>10</v>
      </c>
      <c r="F140">
        <v>2732.11</v>
      </c>
      <c r="G140" s="2"/>
    </row>
    <row r="141" spans="1:7" x14ac:dyDescent="0.25">
      <c r="A141" t="str">
        <f t="shared" si="4"/>
        <v>Rifa</v>
      </c>
      <c r="B141" t="str">
        <f t="shared" si="5"/>
        <v>Entrada</v>
      </c>
      <c r="C141" s="1">
        <v>45742</v>
      </c>
      <c r="D141" t="s">
        <v>125</v>
      </c>
      <c r="E141" s="2">
        <v>10</v>
      </c>
      <c r="F141">
        <v>2742.11</v>
      </c>
      <c r="G141" s="2"/>
    </row>
    <row r="142" spans="1:7" x14ac:dyDescent="0.25">
      <c r="A142" t="str">
        <f t="shared" si="4"/>
        <v>Rifa</v>
      </c>
      <c r="B142" t="str">
        <f t="shared" si="5"/>
        <v>Entrada</v>
      </c>
      <c r="C142" s="1">
        <v>45742</v>
      </c>
      <c r="D142" t="s">
        <v>126</v>
      </c>
      <c r="E142" s="2">
        <v>20</v>
      </c>
      <c r="F142">
        <v>2762.11</v>
      </c>
      <c r="G142" s="2"/>
    </row>
    <row r="143" spans="1:7" x14ac:dyDescent="0.25">
      <c r="A143" t="str">
        <f t="shared" si="4"/>
        <v>Rifa</v>
      </c>
      <c r="B143" t="str">
        <f t="shared" si="5"/>
        <v>Entrada</v>
      </c>
      <c r="C143" s="1">
        <v>45742</v>
      </c>
      <c r="D143" t="s">
        <v>126</v>
      </c>
      <c r="E143" s="2">
        <v>30</v>
      </c>
      <c r="F143">
        <v>2792.11</v>
      </c>
      <c r="G143" s="2"/>
    </row>
    <row r="144" spans="1:7" x14ac:dyDescent="0.25">
      <c r="A144" t="str">
        <f t="shared" si="4"/>
        <v>Rifa</v>
      </c>
      <c r="B144" t="str">
        <f t="shared" si="5"/>
        <v>Entrada</v>
      </c>
      <c r="C144" s="1">
        <v>45742</v>
      </c>
      <c r="D144" t="s">
        <v>127</v>
      </c>
      <c r="E144" s="2">
        <v>10</v>
      </c>
      <c r="F144">
        <v>2802.11</v>
      </c>
      <c r="G144" s="2"/>
    </row>
    <row r="145" spans="1:7" x14ac:dyDescent="0.25">
      <c r="A145" t="str">
        <f t="shared" si="4"/>
        <v>Rifa</v>
      </c>
      <c r="B145" t="str">
        <f t="shared" si="5"/>
        <v>Entrada</v>
      </c>
      <c r="C145" s="1">
        <v>45742</v>
      </c>
      <c r="D145" t="s">
        <v>128</v>
      </c>
      <c r="E145" s="2">
        <v>10</v>
      </c>
      <c r="F145">
        <v>2812.11</v>
      </c>
      <c r="G145" s="2"/>
    </row>
    <row r="146" spans="1:7" x14ac:dyDescent="0.25">
      <c r="A146" t="str">
        <f t="shared" si="4"/>
        <v>Rifa</v>
      </c>
      <c r="B146" t="str">
        <f t="shared" si="5"/>
        <v>Entrada</v>
      </c>
      <c r="C146" s="1">
        <v>45742</v>
      </c>
      <c r="D146" t="s">
        <v>129</v>
      </c>
      <c r="E146" s="2">
        <v>10</v>
      </c>
      <c r="F146">
        <v>2822.11</v>
      </c>
      <c r="G146" s="2"/>
    </row>
    <row r="147" spans="1:7" x14ac:dyDescent="0.25">
      <c r="A147" t="str">
        <f t="shared" si="4"/>
        <v>Rifa</v>
      </c>
      <c r="B147" t="str">
        <f t="shared" si="5"/>
        <v>Entrada</v>
      </c>
      <c r="C147" s="1">
        <v>45742</v>
      </c>
      <c r="D147" t="s">
        <v>91</v>
      </c>
      <c r="E147" s="2">
        <v>10</v>
      </c>
      <c r="F147">
        <v>2832.11</v>
      </c>
      <c r="G147" s="2"/>
    </row>
    <row r="148" spans="1:7" x14ac:dyDescent="0.25">
      <c r="A148" t="str">
        <f t="shared" si="4"/>
        <v>Rifa</v>
      </c>
      <c r="B148" t="str">
        <f t="shared" si="5"/>
        <v>Entrada</v>
      </c>
      <c r="C148" s="1">
        <v>45742</v>
      </c>
      <c r="D148" t="s">
        <v>130</v>
      </c>
      <c r="E148" s="2">
        <v>30</v>
      </c>
      <c r="F148">
        <v>2862.11</v>
      </c>
      <c r="G148" s="2"/>
    </row>
    <row r="149" spans="1:7" x14ac:dyDescent="0.25">
      <c r="A149" t="str">
        <f t="shared" si="4"/>
        <v>Rifa</v>
      </c>
      <c r="B149" t="str">
        <f t="shared" si="5"/>
        <v>Entrada</v>
      </c>
      <c r="C149" s="1">
        <v>45742</v>
      </c>
      <c r="D149" t="s">
        <v>131</v>
      </c>
      <c r="E149" s="2">
        <v>50</v>
      </c>
      <c r="F149">
        <v>2912.11</v>
      </c>
      <c r="G149" s="2"/>
    </row>
    <row r="150" spans="1:7" x14ac:dyDescent="0.25">
      <c r="A150" t="str">
        <f t="shared" si="4"/>
        <v>Rifa</v>
      </c>
      <c r="B150" t="str">
        <f t="shared" si="5"/>
        <v>Entrada</v>
      </c>
      <c r="C150" s="1">
        <v>45743</v>
      </c>
      <c r="D150" t="s">
        <v>132</v>
      </c>
      <c r="E150" s="2">
        <v>10</v>
      </c>
      <c r="F150">
        <v>2922.11</v>
      </c>
      <c r="G150" s="2"/>
    </row>
    <row r="151" spans="1:7" x14ac:dyDescent="0.25">
      <c r="A151" t="str">
        <f t="shared" si="4"/>
        <v>Rifa</v>
      </c>
      <c r="B151" t="str">
        <f t="shared" si="5"/>
        <v>Entrada</v>
      </c>
      <c r="C151" s="1">
        <v>45743</v>
      </c>
      <c r="D151" t="s">
        <v>133</v>
      </c>
      <c r="E151" s="2">
        <v>20</v>
      </c>
      <c r="F151">
        <v>2942.11</v>
      </c>
      <c r="G151" s="2"/>
    </row>
    <row r="152" spans="1:7" x14ac:dyDescent="0.25">
      <c r="A152" t="str">
        <f t="shared" si="4"/>
        <v>Rifa</v>
      </c>
      <c r="B152" t="str">
        <f t="shared" si="5"/>
        <v>Entrada</v>
      </c>
      <c r="C152" s="1">
        <v>45743</v>
      </c>
      <c r="D152" t="s">
        <v>134</v>
      </c>
      <c r="E152" s="2">
        <v>30</v>
      </c>
      <c r="F152">
        <v>2972.11</v>
      </c>
      <c r="G152" s="2"/>
    </row>
    <row r="153" spans="1:7" x14ac:dyDescent="0.25">
      <c r="A153" t="str">
        <f t="shared" si="4"/>
        <v>Rifa</v>
      </c>
      <c r="B153" t="str">
        <f t="shared" si="5"/>
        <v>Entrada</v>
      </c>
      <c r="C153" s="1">
        <v>45743</v>
      </c>
      <c r="D153" t="s">
        <v>135</v>
      </c>
      <c r="E153" s="2">
        <v>50</v>
      </c>
      <c r="F153">
        <v>3022.11</v>
      </c>
      <c r="G153" s="2"/>
    </row>
    <row r="154" spans="1:7" x14ac:dyDescent="0.25">
      <c r="A154" t="str">
        <f t="shared" si="4"/>
        <v>Rifa</v>
      </c>
      <c r="B154" t="str">
        <f t="shared" si="5"/>
        <v>Entrada</v>
      </c>
      <c r="C154" s="1">
        <v>45743</v>
      </c>
      <c r="D154" t="s">
        <v>136</v>
      </c>
      <c r="E154" s="2">
        <v>20</v>
      </c>
      <c r="F154">
        <v>3042.11</v>
      </c>
      <c r="G154" s="2"/>
    </row>
    <row r="155" spans="1:7" x14ac:dyDescent="0.25">
      <c r="A155" t="str">
        <f t="shared" si="4"/>
        <v>Rifa</v>
      </c>
      <c r="B155" t="str">
        <f t="shared" si="5"/>
        <v>Entrada</v>
      </c>
      <c r="C155" s="1">
        <v>45743</v>
      </c>
      <c r="D155" t="s">
        <v>137</v>
      </c>
      <c r="E155" s="2">
        <v>10</v>
      </c>
      <c r="F155">
        <v>3052.11</v>
      </c>
      <c r="G155" s="2"/>
    </row>
    <row r="156" spans="1:7" x14ac:dyDescent="0.25">
      <c r="A156" t="str">
        <f t="shared" si="4"/>
        <v>Rifa</v>
      </c>
      <c r="B156" t="str">
        <f t="shared" si="5"/>
        <v>Entrada</v>
      </c>
      <c r="C156" s="1">
        <v>45743</v>
      </c>
      <c r="D156" t="s">
        <v>5</v>
      </c>
      <c r="E156" s="2">
        <v>130</v>
      </c>
      <c r="F156">
        <v>3182.11</v>
      </c>
      <c r="G156" s="2"/>
    </row>
    <row r="157" spans="1:7" x14ac:dyDescent="0.25">
      <c r="A157" t="str">
        <f t="shared" si="4"/>
        <v>Rifa</v>
      </c>
      <c r="B157" t="str">
        <f t="shared" si="5"/>
        <v>Entrada</v>
      </c>
      <c r="C157" s="1">
        <v>45743</v>
      </c>
      <c r="D157" t="s">
        <v>138</v>
      </c>
      <c r="E157" s="2">
        <v>10</v>
      </c>
      <c r="F157">
        <v>3192.11</v>
      </c>
      <c r="G157" s="2"/>
    </row>
    <row r="158" spans="1:7" x14ac:dyDescent="0.25">
      <c r="A158" t="str">
        <f t="shared" si="4"/>
        <v>Rifa</v>
      </c>
      <c r="B158" t="str">
        <f t="shared" si="5"/>
        <v>Entrada</v>
      </c>
      <c r="C158" s="1">
        <v>45743</v>
      </c>
      <c r="D158" t="s">
        <v>139</v>
      </c>
      <c r="E158" s="2">
        <v>10</v>
      </c>
      <c r="F158">
        <v>3202.11</v>
      </c>
      <c r="G158" s="2"/>
    </row>
    <row r="159" spans="1:7" x14ac:dyDescent="0.25">
      <c r="A159" t="s">
        <v>229</v>
      </c>
      <c r="B159" t="str">
        <f t="shared" si="5"/>
        <v>Entrada</v>
      </c>
      <c r="C159" s="1">
        <v>45743</v>
      </c>
      <c r="D159" t="s">
        <v>140</v>
      </c>
      <c r="E159" s="2">
        <v>889.51</v>
      </c>
      <c r="F159">
        <v>4091.62</v>
      </c>
      <c r="G159" s="2"/>
    </row>
    <row r="160" spans="1:7" x14ac:dyDescent="0.25">
      <c r="A160" t="str">
        <f t="shared" si="4"/>
        <v>Rifa</v>
      </c>
      <c r="B160" t="str">
        <f t="shared" si="5"/>
        <v>Entrada</v>
      </c>
      <c r="C160" s="1">
        <v>45744</v>
      </c>
      <c r="D160" t="s">
        <v>141</v>
      </c>
      <c r="E160" s="2">
        <v>10</v>
      </c>
      <c r="F160">
        <v>4101.62</v>
      </c>
      <c r="G160" s="2"/>
    </row>
    <row r="161" spans="1:7" x14ac:dyDescent="0.25">
      <c r="A161" t="s">
        <v>232</v>
      </c>
      <c r="B161" t="str">
        <f t="shared" si="5"/>
        <v>Saída</v>
      </c>
      <c r="C161" s="1">
        <v>45744</v>
      </c>
      <c r="D161" t="s">
        <v>142</v>
      </c>
      <c r="E161" s="2">
        <v>-60</v>
      </c>
      <c r="F161">
        <v>4041.62</v>
      </c>
      <c r="G161" s="2"/>
    </row>
    <row r="162" spans="1:7" x14ac:dyDescent="0.25">
      <c r="A162" t="s">
        <v>232</v>
      </c>
      <c r="B162" t="str">
        <f t="shared" si="5"/>
        <v>Saída</v>
      </c>
      <c r="C162" s="1">
        <v>45744</v>
      </c>
      <c r="D162" t="s">
        <v>142</v>
      </c>
      <c r="E162" s="2">
        <v>-1540</v>
      </c>
      <c r="F162">
        <v>2501.62</v>
      </c>
      <c r="G162" s="2"/>
    </row>
    <row r="163" spans="1:7" x14ac:dyDescent="0.25">
      <c r="A163" t="str">
        <f t="shared" si="4"/>
        <v>Inscrição</v>
      </c>
      <c r="B163" t="str">
        <f t="shared" si="5"/>
        <v>Entrada</v>
      </c>
      <c r="C163" s="1">
        <v>45744</v>
      </c>
      <c r="D163" t="s">
        <v>143</v>
      </c>
      <c r="E163" s="2">
        <v>250</v>
      </c>
      <c r="F163">
        <v>2751.62</v>
      </c>
      <c r="G163" s="2"/>
    </row>
    <row r="164" spans="1:7" x14ac:dyDescent="0.25">
      <c r="A164" t="str">
        <f t="shared" si="4"/>
        <v>Rifa</v>
      </c>
      <c r="B164" t="str">
        <f t="shared" si="5"/>
        <v>Entrada</v>
      </c>
      <c r="C164" s="1">
        <v>45745</v>
      </c>
      <c r="D164" t="s">
        <v>62</v>
      </c>
      <c r="E164" s="2">
        <v>10</v>
      </c>
      <c r="F164">
        <v>2761.62</v>
      </c>
      <c r="G164" s="2"/>
    </row>
    <row r="165" spans="1:7" x14ac:dyDescent="0.25">
      <c r="A165" t="str">
        <f t="shared" si="4"/>
        <v>Rifa</v>
      </c>
      <c r="B165" t="str">
        <f t="shared" si="5"/>
        <v>Entrada</v>
      </c>
      <c r="C165" s="1">
        <v>45745</v>
      </c>
      <c r="D165" t="s">
        <v>144</v>
      </c>
      <c r="E165" s="2">
        <v>30</v>
      </c>
      <c r="F165">
        <v>2791.62</v>
      </c>
      <c r="G165" s="2"/>
    </row>
    <row r="166" spans="1:7" x14ac:dyDescent="0.25">
      <c r="A166" t="str">
        <f t="shared" si="4"/>
        <v>Rifa</v>
      </c>
      <c r="B166" t="str">
        <f t="shared" si="5"/>
        <v>Entrada</v>
      </c>
      <c r="C166" s="1">
        <v>45745</v>
      </c>
      <c r="D166" t="s">
        <v>145</v>
      </c>
      <c r="E166" s="2">
        <v>50</v>
      </c>
      <c r="F166">
        <v>2841.62</v>
      </c>
      <c r="G166" s="2"/>
    </row>
    <row r="167" spans="1:7" x14ac:dyDescent="0.25">
      <c r="A167" t="str">
        <f t="shared" si="4"/>
        <v>Inscrição</v>
      </c>
      <c r="B167" t="str">
        <f t="shared" si="5"/>
        <v>Entrada</v>
      </c>
      <c r="C167" s="1">
        <v>45745</v>
      </c>
      <c r="D167" t="s">
        <v>91</v>
      </c>
      <c r="E167" s="2">
        <v>250</v>
      </c>
      <c r="F167">
        <v>3091.62</v>
      </c>
      <c r="G167" s="2"/>
    </row>
    <row r="168" spans="1:7" x14ac:dyDescent="0.25">
      <c r="A168" t="str">
        <f t="shared" si="4"/>
        <v>Rifa</v>
      </c>
      <c r="B168" t="str">
        <f t="shared" si="5"/>
        <v>Entrada</v>
      </c>
      <c r="C168" s="1">
        <v>45745</v>
      </c>
      <c r="D168" t="s">
        <v>146</v>
      </c>
      <c r="E168" s="2">
        <v>10</v>
      </c>
      <c r="F168">
        <v>3101.62</v>
      </c>
      <c r="G168" s="2"/>
    </row>
    <row r="169" spans="1:7" x14ac:dyDescent="0.25">
      <c r="A169" t="str">
        <f t="shared" si="4"/>
        <v>Rifa</v>
      </c>
      <c r="B169" t="str">
        <f t="shared" si="5"/>
        <v>Entrada</v>
      </c>
      <c r="C169" s="1">
        <v>45745</v>
      </c>
      <c r="D169" t="s">
        <v>147</v>
      </c>
      <c r="E169" s="2">
        <v>70</v>
      </c>
      <c r="F169">
        <v>3171.62</v>
      </c>
      <c r="G169" s="2"/>
    </row>
    <row r="170" spans="1:7" x14ac:dyDescent="0.25">
      <c r="A170" t="str">
        <f t="shared" si="4"/>
        <v>Inscrição</v>
      </c>
      <c r="B170" t="str">
        <f t="shared" si="5"/>
        <v>Entrada</v>
      </c>
      <c r="C170" s="1">
        <v>45745</v>
      </c>
      <c r="D170" t="s">
        <v>148</v>
      </c>
      <c r="E170" s="2">
        <v>250</v>
      </c>
      <c r="F170">
        <v>3421.62</v>
      </c>
      <c r="G170" s="2"/>
    </row>
    <row r="171" spans="1:7" x14ac:dyDescent="0.25">
      <c r="A171" t="str">
        <f t="shared" si="4"/>
        <v>Rifa</v>
      </c>
      <c r="B171" t="str">
        <f t="shared" si="5"/>
        <v>Entrada</v>
      </c>
      <c r="C171" s="1">
        <v>45745</v>
      </c>
      <c r="D171" t="s">
        <v>149</v>
      </c>
      <c r="E171" s="2">
        <v>50</v>
      </c>
      <c r="F171">
        <v>3471.62</v>
      </c>
      <c r="G171" s="2"/>
    </row>
    <row r="172" spans="1:7" x14ac:dyDescent="0.25">
      <c r="A172" t="str">
        <f t="shared" si="4"/>
        <v>Rifa</v>
      </c>
      <c r="B172" t="str">
        <f t="shared" si="5"/>
        <v>Entrada</v>
      </c>
      <c r="C172" s="1">
        <v>45745</v>
      </c>
      <c r="D172" t="s">
        <v>131</v>
      </c>
      <c r="E172" s="2">
        <v>20</v>
      </c>
      <c r="F172">
        <v>3491.62</v>
      </c>
      <c r="G172" s="2"/>
    </row>
    <row r="173" spans="1:7" x14ac:dyDescent="0.25">
      <c r="A173" t="str">
        <f t="shared" si="4"/>
        <v>Inscrição</v>
      </c>
      <c r="B173" t="str">
        <f t="shared" si="5"/>
        <v>Entrada</v>
      </c>
      <c r="C173" s="1">
        <v>45745</v>
      </c>
      <c r="D173" t="s">
        <v>150</v>
      </c>
      <c r="E173" s="2">
        <v>250</v>
      </c>
      <c r="F173">
        <v>3741.62</v>
      </c>
      <c r="G173" s="2"/>
    </row>
    <row r="174" spans="1:7" x14ac:dyDescent="0.25">
      <c r="A174" t="str">
        <f t="shared" si="4"/>
        <v>Rifa</v>
      </c>
      <c r="B174" t="str">
        <f t="shared" si="5"/>
        <v>Entrada</v>
      </c>
      <c r="C174" s="1">
        <v>45745</v>
      </c>
      <c r="D174" t="s">
        <v>151</v>
      </c>
      <c r="E174" s="2">
        <v>30</v>
      </c>
      <c r="F174">
        <v>3771.62</v>
      </c>
      <c r="G174" s="2"/>
    </row>
    <row r="175" spans="1:7" x14ac:dyDescent="0.25">
      <c r="A175" t="str">
        <f t="shared" si="4"/>
        <v>Rifa</v>
      </c>
      <c r="B175" t="str">
        <f t="shared" si="5"/>
        <v>Entrada</v>
      </c>
      <c r="C175" s="1">
        <v>45745</v>
      </c>
      <c r="D175" t="s">
        <v>152</v>
      </c>
      <c r="E175" s="2">
        <v>10</v>
      </c>
      <c r="F175">
        <v>3781.62</v>
      </c>
      <c r="G175" s="2"/>
    </row>
    <row r="176" spans="1:7" x14ac:dyDescent="0.25">
      <c r="A176" t="str">
        <f t="shared" si="4"/>
        <v>Rifa</v>
      </c>
      <c r="B176" t="str">
        <f t="shared" si="5"/>
        <v>Entrada</v>
      </c>
      <c r="C176" s="1">
        <v>45745</v>
      </c>
      <c r="D176" t="s">
        <v>153</v>
      </c>
      <c r="E176" s="2">
        <v>20</v>
      </c>
      <c r="F176">
        <v>3801.62</v>
      </c>
      <c r="G176" s="2"/>
    </row>
    <row r="177" spans="1:7" x14ac:dyDescent="0.25">
      <c r="A177" t="str">
        <f t="shared" si="4"/>
        <v>Inscrição</v>
      </c>
      <c r="B177" t="str">
        <f t="shared" si="5"/>
        <v>Entrada</v>
      </c>
      <c r="C177" s="1">
        <v>45746</v>
      </c>
      <c r="D177" t="s">
        <v>88</v>
      </c>
      <c r="E177" s="2">
        <v>250</v>
      </c>
      <c r="F177">
        <v>4051.62</v>
      </c>
      <c r="G177" s="2"/>
    </row>
    <row r="178" spans="1:7" x14ac:dyDescent="0.25">
      <c r="A178" t="s">
        <v>232</v>
      </c>
      <c r="B178" t="str">
        <f t="shared" si="5"/>
        <v>Saída</v>
      </c>
      <c r="C178" s="1">
        <v>45746</v>
      </c>
      <c r="D178" t="s">
        <v>154</v>
      </c>
      <c r="E178" s="2">
        <v>-250</v>
      </c>
      <c r="F178">
        <v>3801.62</v>
      </c>
      <c r="G178" s="2"/>
    </row>
    <row r="179" spans="1:7" x14ac:dyDescent="0.25">
      <c r="A179" t="str">
        <f t="shared" si="4"/>
        <v>Rifa</v>
      </c>
      <c r="B179" t="str">
        <f t="shared" si="5"/>
        <v>Entrada</v>
      </c>
      <c r="C179" s="1">
        <v>45746</v>
      </c>
      <c r="D179" t="s">
        <v>33</v>
      </c>
      <c r="E179" s="2">
        <v>10</v>
      </c>
      <c r="F179">
        <v>3811.62</v>
      </c>
      <c r="G179" s="2"/>
    </row>
    <row r="180" spans="1:7" x14ac:dyDescent="0.25">
      <c r="A180" t="str">
        <f t="shared" si="4"/>
        <v>Rifa</v>
      </c>
      <c r="B180" t="str">
        <f t="shared" si="5"/>
        <v>Entrada</v>
      </c>
      <c r="C180" s="1">
        <v>45746</v>
      </c>
      <c r="D180" t="s">
        <v>155</v>
      </c>
      <c r="E180" s="2">
        <v>10</v>
      </c>
      <c r="F180">
        <v>3821.62</v>
      </c>
      <c r="G180" s="2"/>
    </row>
    <row r="181" spans="1:7" x14ac:dyDescent="0.25">
      <c r="A181" t="str">
        <f t="shared" si="4"/>
        <v>Rifa</v>
      </c>
      <c r="B181" t="str">
        <f t="shared" si="5"/>
        <v>Entrada</v>
      </c>
      <c r="C181" s="1">
        <v>45746</v>
      </c>
      <c r="D181" t="s">
        <v>156</v>
      </c>
      <c r="E181" s="2">
        <v>30</v>
      </c>
      <c r="F181">
        <v>3851.62</v>
      </c>
      <c r="G181" s="2"/>
    </row>
    <row r="182" spans="1:7" x14ac:dyDescent="0.25">
      <c r="A182" t="str">
        <f t="shared" si="4"/>
        <v>Rifa</v>
      </c>
      <c r="B182" t="str">
        <f t="shared" si="5"/>
        <v>Entrada</v>
      </c>
      <c r="C182" s="1">
        <v>45746</v>
      </c>
      <c r="D182" t="s">
        <v>157</v>
      </c>
      <c r="E182" s="2">
        <v>40</v>
      </c>
      <c r="F182">
        <v>3891.62</v>
      </c>
      <c r="G182" s="2"/>
    </row>
    <row r="183" spans="1:7" x14ac:dyDescent="0.25">
      <c r="A183" t="str">
        <f t="shared" si="4"/>
        <v>Rifa</v>
      </c>
      <c r="B183" t="str">
        <f t="shared" si="5"/>
        <v>Entrada</v>
      </c>
      <c r="C183" s="1">
        <v>45746</v>
      </c>
      <c r="D183" t="s">
        <v>158</v>
      </c>
      <c r="E183" s="2">
        <v>100</v>
      </c>
      <c r="F183">
        <v>3991.62</v>
      </c>
      <c r="G183" s="2"/>
    </row>
    <row r="184" spans="1:7" x14ac:dyDescent="0.25">
      <c r="A184" t="str">
        <f t="shared" si="4"/>
        <v>Inscrição</v>
      </c>
      <c r="B184" t="str">
        <f t="shared" si="5"/>
        <v>Entrada</v>
      </c>
      <c r="C184" s="1">
        <v>45746</v>
      </c>
      <c r="D184" t="s">
        <v>21</v>
      </c>
      <c r="E184" s="2">
        <v>250</v>
      </c>
      <c r="F184">
        <v>4241.62</v>
      </c>
      <c r="G184" s="2"/>
    </row>
    <row r="185" spans="1:7" x14ac:dyDescent="0.25">
      <c r="A185" t="str">
        <f t="shared" si="4"/>
        <v>Rifa</v>
      </c>
      <c r="B185" t="str">
        <f t="shared" si="5"/>
        <v>Entrada</v>
      </c>
      <c r="C185" s="1">
        <v>45747</v>
      </c>
      <c r="D185" t="s">
        <v>159</v>
      </c>
      <c r="E185" s="2">
        <v>40</v>
      </c>
      <c r="F185">
        <v>4281.62</v>
      </c>
      <c r="G185" s="2"/>
    </row>
    <row r="186" spans="1:7" x14ac:dyDescent="0.25">
      <c r="A186" t="str">
        <f t="shared" si="4"/>
        <v>Rifa</v>
      </c>
      <c r="B186" t="str">
        <f t="shared" si="5"/>
        <v>Entrada</v>
      </c>
      <c r="C186" s="1">
        <v>45747</v>
      </c>
      <c r="D186" t="s">
        <v>160</v>
      </c>
      <c r="E186" s="2">
        <v>20</v>
      </c>
      <c r="F186">
        <v>4301.62</v>
      </c>
      <c r="G186" s="2"/>
    </row>
    <row r="187" spans="1:7" x14ac:dyDescent="0.25">
      <c r="A187" t="str">
        <f t="shared" si="4"/>
        <v>Rifa</v>
      </c>
      <c r="B187" t="str">
        <f t="shared" si="5"/>
        <v>Entrada</v>
      </c>
      <c r="C187" s="1">
        <v>45747</v>
      </c>
      <c r="D187" t="s">
        <v>161</v>
      </c>
      <c r="E187" s="2">
        <v>20</v>
      </c>
      <c r="F187">
        <v>4321.62</v>
      </c>
      <c r="G187" s="2"/>
    </row>
    <row r="188" spans="1:7" x14ac:dyDescent="0.25">
      <c r="A188" t="str">
        <f t="shared" si="4"/>
        <v>Rifa</v>
      </c>
      <c r="B188" t="str">
        <f t="shared" si="5"/>
        <v>Entrada</v>
      </c>
      <c r="C188" s="1">
        <v>45747</v>
      </c>
      <c r="D188" t="s">
        <v>162</v>
      </c>
      <c r="E188" s="2">
        <v>20</v>
      </c>
      <c r="F188">
        <v>4341.62</v>
      </c>
      <c r="G188" s="2"/>
    </row>
    <row r="189" spans="1:7" x14ac:dyDescent="0.25">
      <c r="A189" t="str">
        <f t="shared" si="4"/>
        <v>Rifa</v>
      </c>
      <c r="B189" t="str">
        <f t="shared" si="5"/>
        <v>Entrada</v>
      </c>
      <c r="C189" s="1">
        <v>45747</v>
      </c>
      <c r="D189" t="s">
        <v>93</v>
      </c>
      <c r="E189" s="2">
        <v>10</v>
      </c>
      <c r="F189">
        <v>4351.62</v>
      </c>
      <c r="G189" s="2"/>
    </row>
    <row r="190" spans="1:7" x14ac:dyDescent="0.25">
      <c r="A190" t="str">
        <f t="shared" si="4"/>
        <v>Rifa</v>
      </c>
      <c r="B190" t="str">
        <f t="shared" si="5"/>
        <v>Entrada</v>
      </c>
      <c r="C190" s="1">
        <v>45747</v>
      </c>
      <c r="D190" t="s">
        <v>163</v>
      </c>
      <c r="E190" s="2">
        <v>10</v>
      </c>
      <c r="F190">
        <v>4361.62</v>
      </c>
      <c r="G190" s="2"/>
    </row>
    <row r="191" spans="1:7" x14ac:dyDescent="0.25">
      <c r="A191" t="str">
        <f t="shared" si="4"/>
        <v>Inscrição</v>
      </c>
      <c r="B191" t="str">
        <f t="shared" si="5"/>
        <v>Entrada</v>
      </c>
      <c r="C191" s="1">
        <v>45747</v>
      </c>
      <c r="D191" t="s">
        <v>164</v>
      </c>
      <c r="E191" s="2">
        <v>500</v>
      </c>
      <c r="F191">
        <v>4861.62</v>
      </c>
      <c r="G191" s="2"/>
    </row>
    <row r="192" spans="1:7" x14ac:dyDescent="0.25">
      <c r="A192" t="str">
        <f t="shared" si="4"/>
        <v>Rifa</v>
      </c>
      <c r="B192" t="str">
        <f t="shared" si="5"/>
        <v>Entrada</v>
      </c>
      <c r="C192" s="1">
        <v>45748</v>
      </c>
      <c r="D192" t="s">
        <v>165</v>
      </c>
      <c r="E192" s="2">
        <v>10</v>
      </c>
      <c r="F192">
        <v>4871.62</v>
      </c>
      <c r="G192" s="2"/>
    </row>
    <row r="193" spans="1:7" x14ac:dyDescent="0.25">
      <c r="A193" t="str">
        <f t="shared" si="4"/>
        <v>Rifa</v>
      </c>
      <c r="B193" t="str">
        <f t="shared" si="5"/>
        <v>Entrada</v>
      </c>
      <c r="C193" s="1">
        <v>45748</v>
      </c>
      <c r="D193" t="s">
        <v>166</v>
      </c>
      <c r="E193" s="2">
        <v>10</v>
      </c>
      <c r="F193">
        <v>4881.62</v>
      </c>
      <c r="G193" s="2"/>
    </row>
    <row r="194" spans="1:7" x14ac:dyDescent="0.25">
      <c r="A194" t="str">
        <f t="shared" si="4"/>
        <v>Rifa</v>
      </c>
      <c r="B194" t="str">
        <f t="shared" si="5"/>
        <v>Entrada</v>
      </c>
      <c r="C194" s="1">
        <v>45748</v>
      </c>
      <c r="D194" t="s">
        <v>117</v>
      </c>
      <c r="E194" s="2">
        <v>40</v>
      </c>
      <c r="F194">
        <v>4921.62</v>
      </c>
      <c r="G194" s="2"/>
    </row>
    <row r="195" spans="1:7" x14ac:dyDescent="0.25">
      <c r="A195" t="str">
        <f t="shared" si="4"/>
        <v>Rifa</v>
      </c>
      <c r="B195" t="str">
        <f t="shared" si="5"/>
        <v>Entrada</v>
      </c>
      <c r="C195" s="1">
        <v>45748</v>
      </c>
      <c r="D195" t="s">
        <v>167</v>
      </c>
      <c r="E195" s="2">
        <v>10</v>
      </c>
      <c r="F195">
        <v>4931.62</v>
      </c>
      <c r="G195" s="2"/>
    </row>
    <row r="196" spans="1:7" x14ac:dyDescent="0.25">
      <c r="A196" t="str">
        <f t="shared" si="4"/>
        <v>Rifa</v>
      </c>
      <c r="B196" t="str">
        <f t="shared" si="5"/>
        <v>Entrada</v>
      </c>
      <c r="C196" s="1">
        <v>45748</v>
      </c>
      <c r="D196" t="s">
        <v>168</v>
      </c>
      <c r="E196" s="2">
        <v>10</v>
      </c>
      <c r="F196">
        <v>4941.62</v>
      </c>
      <c r="G196" s="2"/>
    </row>
    <row r="197" spans="1:7" x14ac:dyDescent="0.25">
      <c r="A197" t="str">
        <f t="shared" ref="A197:A260" si="6">IF(E197&gt;180,"Inscrição","Rifa")</f>
        <v>Rifa</v>
      </c>
      <c r="B197" t="str">
        <f t="shared" si="5"/>
        <v>Entrada</v>
      </c>
      <c r="C197" s="1">
        <v>45748</v>
      </c>
      <c r="D197" t="s">
        <v>169</v>
      </c>
      <c r="E197" s="2">
        <v>10</v>
      </c>
      <c r="F197">
        <v>4951.62</v>
      </c>
      <c r="G197" s="2"/>
    </row>
    <row r="198" spans="1:7" x14ac:dyDescent="0.25">
      <c r="A198" t="str">
        <f t="shared" si="6"/>
        <v>Rifa</v>
      </c>
      <c r="B198" t="str">
        <f t="shared" ref="B198:B261" si="7">IF(E198&gt;0,"Entrada","Saída")</f>
        <v>Entrada</v>
      </c>
      <c r="C198" s="1">
        <v>45748</v>
      </c>
      <c r="D198" t="s">
        <v>118</v>
      </c>
      <c r="E198" s="2">
        <v>20</v>
      </c>
      <c r="F198">
        <v>4971.62</v>
      </c>
      <c r="G198" s="2"/>
    </row>
    <row r="199" spans="1:7" x14ac:dyDescent="0.25">
      <c r="A199" t="str">
        <f t="shared" si="6"/>
        <v>Rifa</v>
      </c>
      <c r="B199" t="str">
        <f t="shared" si="7"/>
        <v>Entrada</v>
      </c>
      <c r="C199" s="1">
        <v>45748</v>
      </c>
      <c r="D199" t="s">
        <v>170</v>
      </c>
      <c r="E199" s="2">
        <v>10</v>
      </c>
      <c r="F199">
        <v>4981.62</v>
      </c>
      <c r="G199" s="2"/>
    </row>
    <row r="200" spans="1:7" x14ac:dyDescent="0.25">
      <c r="A200" t="str">
        <f t="shared" si="6"/>
        <v>Rifa</v>
      </c>
      <c r="B200" t="str">
        <f t="shared" si="7"/>
        <v>Entrada</v>
      </c>
      <c r="C200" s="1">
        <v>45748</v>
      </c>
      <c r="D200" t="s">
        <v>171</v>
      </c>
      <c r="E200" s="2">
        <v>10</v>
      </c>
      <c r="F200">
        <v>4991.62</v>
      </c>
      <c r="G200" s="2"/>
    </row>
    <row r="201" spans="1:7" x14ac:dyDescent="0.25">
      <c r="A201" t="str">
        <f t="shared" si="6"/>
        <v>Rifa</v>
      </c>
      <c r="B201" t="str">
        <f t="shared" si="7"/>
        <v>Entrada</v>
      </c>
      <c r="C201" s="1">
        <v>45748</v>
      </c>
      <c r="D201" t="s">
        <v>94</v>
      </c>
      <c r="E201" s="2">
        <v>10</v>
      </c>
      <c r="F201">
        <v>5001.62</v>
      </c>
      <c r="G201" s="2"/>
    </row>
    <row r="202" spans="1:7" x14ac:dyDescent="0.25">
      <c r="A202" t="str">
        <f t="shared" si="6"/>
        <v>Rifa</v>
      </c>
      <c r="B202" t="str">
        <f t="shared" si="7"/>
        <v>Entrada</v>
      </c>
      <c r="C202" s="1">
        <v>45748</v>
      </c>
      <c r="D202" t="s">
        <v>172</v>
      </c>
      <c r="E202" s="2">
        <v>30</v>
      </c>
      <c r="F202">
        <v>5031.62</v>
      </c>
      <c r="G202" s="2"/>
    </row>
    <row r="203" spans="1:7" x14ac:dyDescent="0.25">
      <c r="A203" t="str">
        <f t="shared" si="6"/>
        <v>Rifa</v>
      </c>
      <c r="B203" t="str">
        <f t="shared" si="7"/>
        <v>Entrada</v>
      </c>
      <c r="C203" s="1">
        <v>45748</v>
      </c>
      <c r="D203" t="s">
        <v>173</v>
      </c>
      <c r="E203" s="2">
        <v>10</v>
      </c>
      <c r="F203">
        <v>5041.62</v>
      </c>
      <c r="G203" s="2"/>
    </row>
    <row r="204" spans="1:7" x14ac:dyDescent="0.25">
      <c r="A204" t="str">
        <f t="shared" si="6"/>
        <v>Rifa</v>
      </c>
      <c r="B204" t="str">
        <f t="shared" si="7"/>
        <v>Entrada</v>
      </c>
      <c r="C204" s="1">
        <v>45748</v>
      </c>
      <c r="D204" t="s">
        <v>174</v>
      </c>
      <c r="E204" s="2">
        <v>20</v>
      </c>
      <c r="F204">
        <v>5061.62</v>
      </c>
      <c r="G204" s="2"/>
    </row>
    <row r="205" spans="1:7" x14ac:dyDescent="0.25">
      <c r="A205" t="str">
        <f t="shared" si="6"/>
        <v>Rifa</v>
      </c>
      <c r="B205" t="str">
        <f t="shared" si="7"/>
        <v>Entrada</v>
      </c>
      <c r="C205" s="1">
        <v>45748</v>
      </c>
      <c r="D205" t="s">
        <v>175</v>
      </c>
      <c r="E205" s="2">
        <v>50</v>
      </c>
      <c r="F205">
        <v>5111.62</v>
      </c>
      <c r="G205" s="2"/>
    </row>
    <row r="206" spans="1:7" x14ac:dyDescent="0.25">
      <c r="A206" t="str">
        <f t="shared" si="6"/>
        <v>Rifa</v>
      </c>
      <c r="B206" t="str">
        <f t="shared" si="7"/>
        <v>Entrada</v>
      </c>
      <c r="C206" s="1">
        <v>45748</v>
      </c>
      <c r="D206" t="s">
        <v>176</v>
      </c>
      <c r="E206" s="2">
        <v>30</v>
      </c>
      <c r="F206">
        <v>5141.62</v>
      </c>
      <c r="G206" s="2"/>
    </row>
    <row r="207" spans="1:7" x14ac:dyDescent="0.25">
      <c r="A207" t="str">
        <f t="shared" si="6"/>
        <v>Rifa</v>
      </c>
      <c r="B207" t="str">
        <f t="shared" si="7"/>
        <v>Entrada</v>
      </c>
      <c r="C207" s="1">
        <v>45748</v>
      </c>
      <c r="D207" t="s">
        <v>177</v>
      </c>
      <c r="E207" s="2">
        <v>10</v>
      </c>
      <c r="F207">
        <v>5151.62</v>
      </c>
      <c r="G207" s="2"/>
    </row>
    <row r="208" spans="1:7" x14ac:dyDescent="0.25">
      <c r="A208" t="str">
        <f t="shared" si="6"/>
        <v>Rifa</v>
      </c>
      <c r="B208" t="str">
        <f t="shared" si="7"/>
        <v>Entrada</v>
      </c>
      <c r="C208" s="1">
        <v>45748</v>
      </c>
      <c r="D208" t="s">
        <v>178</v>
      </c>
      <c r="E208" s="2">
        <v>10</v>
      </c>
      <c r="F208">
        <v>5161.62</v>
      </c>
      <c r="G208" s="2"/>
    </row>
    <row r="209" spans="1:7" x14ac:dyDescent="0.25">
      <c r="A209" t="str">
        <f t="shared" si="6"/>
        <v>Rifa</v>
      </c>
      <c r="B209" t="str">
        <f t="shared" si="7"/>
        <v>Entrada</v>
      </c>
      <c r="C209" s="1">
        <v>45748</v>
      </c>
      <c r="D209" t="s">
        <v>179</v>
      </c>
      <c r="E209" s="2">
        <v>20</v>
      </c>
      <c r="F209">
        <v>5181.62</v>
      </c>
      <c r="G209" s="2"/>
    </row>
    <row r="210" spans="1:7" x14ac:dyDescent="0.25">
      <c r="A210" t="str">
        <f t="shared" si="6"/>
        <v>Rifa</v>
      </c>
      <c r="B210" t="str">
        <f t="shared" si="7"/>
        <v>Entrada</v>
      </c>
      <c r="C210" s="1">
        <v>45748</v>
      </c>
      <c r="D210" t="s">
        <v>180</v>
      </c>
      <c r="E210" s="2">
        <v>20</v>
      </c>
      <c r="F210">
        <v>5201.62</v>
      </c>
      <c r="G210" s="2"/>
    </row>
    <row r="211" spans="1:7" x14ac:dyDescent="0.25">
      <c r="A211" t="str">
        <f t="shared" si="6"/>
        <v>Rifa</v>
      </c>
      <c r="B211" t="str">
        <f t="shared" si="7"/>
        <v>Entrada</v>
      </c>
      <c r="C211" s="1">
        <v>45748</v>
      </c>
      <c r="D211" t="s">
        <v>181</v>
      </c>
      <c r="E211" s="2">
        <v>10</v>
      </c>
      <c r="F211">
        <v>5211.62</v>
      </c>
      <c r="G211" s="2"/>
    </row>
    <row r="212" spans="1:7" x14ac:dyDescent="0.25">
      <c r="A212" t="str">
        <f t="shared" si="6"/>
        <v>Rifa</v>
      </c>
      <c r="B212" t="str">
        <f t="shared" si="7"/>
        <v>Entrada</v>
      </c>
      <c r="C212" s="1">
        <v>45748</v>
      </c>
      <c r="D212" t="s">
        <v>181</v>
      </c>
      <c r="E212" s="2">
        <v>10</v>
      </c>
      <c r="F212">
        <v>5221.62</v>
      </c>
      <c r="G212" s="2"/>
    </row>
    <row r="213" spans="1:7" x14ac:dyDescent="0.25">
      <c r="A213" t="str">
        <f t="shared" si="6"/>
        <v>Rifa</v>
      </c>
      <c r="B213" t="str">
        <f t="shared" si="7"/>
        <v>Entrada</v>
      </c>
      <c r="C213" s="1">
        <v>45748</v>
      </c>
      <c r="D213" t="s">
        <v>182</v>
      </c>
      <c r="E213" s="2">
        <v>20</v>
      </c>
      <c r="F213">
        <v>5241.62</v>
      </c>
      <c r="G213" s="2"/>
    </row>
    <row r="214" spans="1:7" x14ac:dyDescent="0.25">
      <c r="A214" t="str">
        <f t="shared" si="6"/>
        <v>Rifa</v>
      </c>
      <c r="B214" t="str">
        <f t="shared" si="7"/>
        <v>Entrada</v>
      </c>
      <c r="C214" s="1">
        <v>45748</v>
      </c>
      <c r="D214" t="s">
        <v>183</v>
      </c>
      <c r="E214" s="2">
        <v>30</v>
      </c>
      <c r="F214">
        <v>5271.62</v>
      </c>
      <c r="G214" s="2"/>
    </row>
    <row r="215" spans="1:7" x14ac:dyDescent="0.25">
      <c r="A215" t="str">
        <f t="shared" si="6"/>
        <v>Inscrição</v>
      </c>
      <c r="B215" t="str">
        <f t="shared" si="7"/>
        <v>Entrada</v>
      </c>
      <c r="C215" s="1">
        <v>45748</v>
      </c>
      <c r="D215" t="s">
        <v>184</v>
      </c>
      <c r="E215" s="2">
        <v>250</v>
      </c>
      <c r="F215">
        <v>5521.62</v>
      </c>
      <c r="G215" s="2"/>
    </row>
    <row r="216" spans="1:7" x14ac:dyDescent="0.25">
      <c r="A216" t="str">
        <f t="shared" si="6"/>
        <v>Rifa</v>
      </c>
      <c r="B216" t="str">
        <f t="shared" si="7"/>
        <v>Entrada</v>
      </c>
      <c r="C216" s="1">
        <v>45748</v>
      </c>
      <c r="D216" t="s">
        <v>185</v>
      </c>
      <c r="E216" s="2">
        <v>50</v>
      </c>
      <c r="F216">
        <v>5571.62</v>
      </c>
      <c r="G216" s="2"/>
    </row>
    <row r="217" spans="1:7" x14ac:dyDescent="0.25">
      <c r="A217" t="str">
        <f t="shared" si="6"/>
        <v>Rifa</v>
      </c>
      <c r="B217" t="str">
        <f t="shared" si="7"/>
        <v>Entrada</v>
      </c>
      <c r="C217" s="1">
        <v>45748</v>
      </c>
      <c r="D217" t="s">
        <v>186</v>
      </c>
      <c r="E217" s="2">
        <v>10</v>
      </c>
      <c r="F217">
        <v>5581.62</v>
      </c>
      <c r="G217" s="2"/>
    </row>
    <row r="218" spans="1:7" x14ac:dyDescent="0.25">
      <c r="A218" t="str">
        <f t="shared" si="6"/>
        <v>Rifa</v>
      </c>
      <c r="B218" t="str">
        <f t="shared" si="7"/>
        <v>Entrada</v>
      </c>
      <c r="C218" s="1">
        <v>45748</v>
      </c>
      <c r="D218" t="s">
        <v>187</v>
      </c>
      <c r="E218" s="2">
        <v>30</v>
      </c>
      <c r="F218">
        <v>5611.62</v>
      </c>
      <c r="G218" s="2"/>
    </row>
    <row r="219" spans="1:7" x14ac:dyDescent="0.25">
      <c r="A219" t="str">
        <f t="shared" si="6"/>
        <v>Rifa</v>
      </c>
      <c r="B219" t="str">
        <f t="shared" si="7"/>
        <v>Entrada</v>
      </c>
      <c r="C219" s="1">
        <v>45748</v>
      </c>
      <c r="D219" t="s">
        <v>188</v>
      </c>
      <c r="E219" s="2">
        <v>5</v>
      </c>
      <c r="F219">
        <v>5616.62</v>
      </c>
      <c r="G219" s="2"/>
    </row>
    <row r="220" spans="1:7" x14ac:dyDescent="0.25">
      <c r="A220" t="str">
        <f t="shared" si="6"/>
        <v>Rifa</v>
      </c>
      <c r="B220" t="str">
        <f t="shared" si="7"/>
        <v>Entrada</v>
      </c>
      <c r="C220" s="1">
        <v>45748</v>
      </c>
      <c r="D220" t="s">
        <v>189</v>
      </c>
      <c r="E220" s="2">
        <v>100</v>
      </c>
      <c r="F220">
        <v>5716.62</v>
      </c>
      <c r="G220" s="2"/>
    </row>
    <row r="221" spans="1:7" x14ac:dyDescent="0.25">
      <c r="A221" t="str">
        <f t="shared" si="6"/>
        <v>Rifa</v>
      </c>
      <c r="B221" t="str">
        <f t="shared" si="7"/>
        <v>Entrada</v>
      </c>
      <c r="C221" s="1">
        <v>45748</v>
      </c>
      <c r="D221" t="s">
        <v>190</v>
      </c>
      <c r="E221" s="2">
        <v>10</v>
      </c>
      <c r="F221">
        <v>5726.62</v>
      </c>
      <c r="G221" s="2"/>
    </row>
    <row r="222" spans="1:7" x14ac:dyDescent="0.25">
      <c r="A222" t="str">
        <f t="shared" si="6"/>
        <v>Rifa</v>
      </c>
      <c r="B222" t="str">
        <f t="shared" si="7"/>
        <v>Entrada</v>
      </c>
      <c r="C222" s="1">
        <v>45748</v>
      </c>
      <c r="D222" t="s">
        <v>188</v>
      </c>
      <c r="E222" s="2">
        <v>15</v>
      </c>
      <c r="F222">
        <v>5741.62</v>
      </c>
      <c r="G222" s="2"/>
    </row>
    <row r="223" spans="1:7" x14ac:dyDescent="0.25">
      <c r="A223" t="str">
        <f t="shared" si="6"/>
        <v>Rifa</v>
      </c>
      <c r="B223" t="str">
        <f t="shared" si="7"/>
        <v>Entrada</v>
      </c>
      <c r="C223" s="1">
        <v>45748</v>
      </c>
      <c r="D223" t="s">
        <v>4</v>
      </c>
      <c r="E223" s="2">
        <v>20</v>
      </c>
      <c r="F223">
        <v>5761.62</v>
      </c>
      <c r="G223" s="2"/>
    </row>
    <row r="224" spans="1:7" x14ac:dyDescent="0.25">
      <c r="A224" t="str">
        <f t="shared" si="6"/>
        <v>Rifa</v>
      </c>
      <c r="B224" t="str">
        <f t="shared" si="7"/>
        <v>Entrada</v>
      </c>
      <c r="C224" s="1">
        <v>45748</v>
      </c>
      <c r="D224" t="s">
        <v>191</v>
      </c>
      <c r="E224" s="2">
        <v>20</v>
      </c>
      <c r="F224">
        <v>5781.62</v>
      </c>
      <c r="G224" s="2"/>
    </row>
    <row r="225" spans="1:7" x14ac:dyDescent="0.25">
      <c r="A225" t="str">
        <f t="shared" si="6"/>
        <v>Rifa</v>
      </c>
      <c r="B225" t="str">
        <f t="shared" si="7"/>
        <v>Entrada</v>
      </c>
      <c r="C225" s="1">
        <v>45748</v>
      </c>
      <c r="D225" t="s">
        <v>192</v>
      </c>
      <c r="E225" s="2">
        <v>20</v>
      </c>
      <c r="F225">
        <v>5801.62</v>
      </c>
      <c r="G225" s="2"/>
    </row>
    <row r="226" spans="1:7" x14ac:dyDescent="0.25">
      <c r="A226" t="str">
        <f t="shared" si="6"/>
        <v>Rifa</v>
      </c>
      <c r="B226" t="str">
        <f t="shared" si="7"/>
        <v>Entrada</v>
      </c>
      <c r="C226" s="1">
        <v>45748</v>
      </c>
      <c r="D226" t="s">
        <v>102</v>
      </c>
      <c r="E226" s="2">
        <v>10</v>
      </c>
      <c r="F226">
        <v>5811.62</v>
      </c>
      <c r="G226" s="2"/>
    </row>
    <row r="227" spans="1:7" x14ac:dyDescent="0.25">
      <c r="A227" t="str">
        <f t="shared" si="6"/>
        <v>Inscrição</v>
      </c>
      <c r="B227" t="str">
        <f t="shared" si="7"/>
        <v>Entrada</v>
      </c>
      <c r="C227" s="1">
        <v>45748</v>
      </c>
      <c r="D227" t="s">
        <v>193</v>
      </c>
      <c r="E227" s="2">
        <v>250</v>
      </c>
      <c r="F227">
        <v>6061.62</v>
      </c>
      <c r="G227" s="2"/>
    </row>
    <row r="228" spans="1:7" x14ac:dyDescent="0.25">
      <c r="A228" t="str">
        <f t="shared" si="6"/>
        <v>Rifa</v>
      </c>
      <c r="B228" t="str">
        <f t="shared" si="7"/>
        <v>Entrada</v>
      </c>
      <c r="C228" s="1">
        <v>45748</v>
      </c>
      <c r="D228" t="s">
        <v>194</v>
      </c>
      <c r="E228" s="2">
        <v>20</v>
      </c>
      <c r="F228">
        <v>6081.62</v>
      </c>
      <c r="G228" s="2"/>
    </row>
    <row r="229" spans="1:7" x14ac:dyDescent="0.25">
      <c r="A229" t="str">
        <f t="shared" si="6"/>
        <v>Rifa</v>
      </c>
      <c r="B229" t="str">
        <f t="shared" si="7"/>
        <v>Entrada</v>
      </c>
      <c r="C229" s="1">
        <v>45748</v>
      </c>
      <c r="D229" t="s">
        <v>195</v>
      </c>
      <c r="E229" s="2">
        <v>10</v>
      </c>
      <c r="F229">
        <v>6091.62</v>
      </c>
      <c r="G229" s="2"/>
    </row>
    <row r="230" spans="1:7" x14ac:dyDescent="0.25">
      <c r="A230" t="str">
        <f t="shared" si="6"/>
        <v>Rifa</v>
      </c>
      <c r="B230" t="str">
        <f t="shared" si="7"/>
        <v>Entrada</v>
      </c>
      <c r="C230" s="1">
        <v>45748</v>
      </c>
      <c r="D230" t="s">
        <v>196</v>
      </c>
      <c r="E230" s="2">
        <v>10</v>
      </c>
      <c r="F230">
        <v>6101.62</v>
      </c>
      <c r="G230" s="2"/>
    </row>
    <row r="231" spans="1:7" x14ac:dyDescent="0.25">
      <c r="A231" t="str">
        <f t="shared" si="6"/>
        <v>Rifa</v>
      </c>
      <c r="B231" t="str">
        <f t="shared" si="7"/>
        <v>Entrada</v>
      </c>
      <c r="C231" s="1">
        <v>45748</v>
      </c>
      <c r="D231" t="s">
        <v>197</v>
      </c>
      <c r="E231" s="2">
        <v>10</v>
      </c>
      <c r="F231">
        <v>6111.62</v>
      </c>
      <c r="G231" s="2"/>
    </row>
    <row r="232" spans="1:7" x14ac:dyDescent="0.25">
      <c r="A232" t="str">
        <f t="shared" si="6"/>
        <v>Rifa</v>
      </c>
      <c r="B232" t="str">
        <f t="shared" si="7"/>
        <v>Entrada</v>
      </c>
      <c r="C232" s="1">
        <v>45748</v>
      </c>
      <c r="D232" t="s">
        <v>197</v>
      </c>
      <c r="E232" s="2">
        <v>10</v>
      </c>
      <c r="F232">
        <v>6121.62</v>
      </c>
      <c r="G232" s="2"/>
    </row>
    <row r="233" spans="1:7" x14ac:dyDescent="0.25">
      <c r="A233" t="str">
        <f t="shared" si="6"/>
        <v>Rifa</v>
      </c>
      <c r="B233" t="str">
        <f t="shared" si="7"/>
        <v>Entrada</v>
      </c>
      <c r="C233" s="1">
        <v>45748</v>
      </c>
      <c r="D233" t="s">
        <v>198</v>
      </c>
      <c r="E233" s="2">
        <v>20</v>
      </c>
      <c r="F233">
        <v>6141.62</v>
      </c>
      <c r="G233" s="2"/>
    </row>
    <row r="234" spans="1:7" x14ac:dyDescent="0.25">
      <c r="A234" t="str">
        <f t="shared" si="6"/>
        <v>Rifa</v>
      </c>
      <c r="B234" t="str">
        <f t="shared" si="7"/>
        <v>Entrada</v>
      </c>
      <c r="C234" s="1">
        <v>45749</v>
      </c>
      <c r="D234" t="s">
        <v>199</v>
      </c>
      <c r="E234" s="2">
        <v>10</v>
      </c>
      <c r="F234">
        <v>6151.62</v>
      </c>
      <c r="G234" s="2"/>
    </row>
    <row r="235" spans="1:7" x14ac:dyDescent="0.25">
      <c r="A235" t="str">
        <f t="shared" si="6"/>
        <v>Rifa</v>
      </c>
      <c r="B235" t="str">
        <f t="shared" si="7"/>
        <v>Entrada</v>
      </c>
      <c r="C235" s="1">
        <v>45749</v>
      </c>
      <c r="D235" t="s">
        <v>200</v>
      </c>
      <c r="E235" s="2">
        <v>20</v>
      </c>
      <c r="F235">
        <v>6171.62</v>
      </c>
      <c r="G235" s="2"/>
    </row>
    <row r="236" spans="1:7" x14ac:dyDescent="0.25">
      <c r="A236" t="str">
        <f t="shared" si="6"/>
        <v>Rifa</v>
      </c>
      <c r="B236" t="str">
        <f t="shared" si="7"/>
        <v>Entrada</v>
      </c>
      <c r="C236" s="1">
        <v>45749</v>
      </c>
      <c r="D236" t="s">
        <v>110</v>
      </c>
      <c r="E236" s="2">
        <v>10</v>
      </c>
      <c r="F236">
        <v>6181.62</v>
      </c>
      <c r="G236" s="2"/>
    </row>
    <row r="237" spans="1:7" x14ac:dyDescent="0.25">
      <c r="A237" t="str">
        <f t="shared" si="6"/>
        <v>Rifa</v>
      </c>
      <c r="B237" t="str">
        <f t="shared" si="7"/>
        <v>Entrada</v>
      </c>
      <c r="C237" s="1">
        <v>45749</v>
      </c>
      <c r="D237" t="s">
        <v>64</v>
      </c>
      <c r="E237" s="2">
        <v>80</v>
      </c>
      <c r="F237">
        <v>6261.62</v>
      </c>
      <c r="G237" s="2"/>
    </row>
    <row r="238" spans="1:7" x14ac:dyDescent="0.25">
      <c r="A238" t="str">
        <f t="shared" si="6"/>
        <v>Rifa</v>
      </c>
      <c r="B238" t="str">
        <f t="shared" si="7"/>
        <v>Entrada</v>
      </c>
      <c r="C238" s="1">
        <v>45749</v>
      </c>
      <c r="D238" t="s">
        <v>79</v>
      </c>
      <c r="E238" s="2">
        <v>10</v>
      </c>
      <c r="F238">
        <v>6271.62</v>
      </c>
      <c r="G238" s="2"/>
    </row>
    <row r="239" spans="1:7" x14ac:dyDescent="0.25">
      <c r="A239" t="str">
        <f t="shared" si="6"/>
        <v>Inscrição</v>
      </c>
      <c r="B239" t="str">
        <f t="shared" si="7"/>
        <v>Entrada</v>
      </c>
      <c r="C239" s="1">
        <v>45749</v>
      </c>
      <c r="D239" t="s">
        <v>201</v>
      </c>
      <c r="E239" s="2">
        <v>250</v>
      </c>
      <c r="F239">
        <v>6521.62</v>
      </c>
      <c r="G239" s="2"/>
    </row>
    <row r="240" spans="1:7" x14ac:dyDescent="0.25">
      <c r="A240" t="str">
        <f t="shared" si="6"/>
        <v>Rifa</v>
      </c>
      <c r="B240" t="str">
        <f t="shared" si="7"/>
        <v>Entrada</v>
      </c>
      <c r="C240" s="1">
        <v>45749</v>
      </c>
      <c r="D240" t="s">
        <v>202</v>
      </c>
      <c r="E240" s="2">
        <v>10</v>
      </c>
      <c r="F240">
        <v>6531.62</v>
      </c>
      <c r="G240" s="2"/>
    </row>
    <row r="241" spans="1:7" x14ac:dyDescent="0.25">
      <c r="A241" t="str">
        <f t="shared" si="6"/>
        <v>Rifa</v>
      </c>
      <c r="B241" t="str">
        <f t="shared" si="7"/>
        <v>Entrada</v>
      </c>
      <c r="C241" s="1">
        <v>45749</v>
      </c>
      <c r="D241" t="s">
        <v>203</v>
      </c>
      <c r="E241" s="2">
        <v>20</v>
      </c>
      <c r="F241">
        <v>6551.62</v>
      </c>
      <c r="G241" s="2"/>
    </row>
    <row r="242" spans="1:7" x14ac:dyDescent="0.25">
      <c r="A242" t="str">
        <f t="shared" si="6"/>
        <v>Rifa</v>
      </c>
      <c r="B242" t="str">
        <f t="shared" si="7"/>
        <v>Entrada</v>
      </c>
      <c r="C242" s="1">
        <v>45749</v>
      </c>
      <c r="D242" t="s">
        <v>204</v>
      </c>
      <c r="E242" s="2">
        <v>10</v>
      </c>
      <c r="F242">
        <v>6561.62</v>
      </c>
      <c r="G242" s="2"/>
    </row>
    <row r="243" spans="1:7" x14ac:dyDescent="0.25">
      <c r="A243" t="str">
        <f t="shared" si="6"/>
        <v>Rifa</v>
      </c>
      <c r="B243" t="str">
        <f t="shared" si="7"/>
        <v>Entrada</v>
      </c>
      <c r="C243" s="1">
        <v>45749</v>
      </c>
      <c r="D243" t="s">
        <v>204</v>
      </c>
      <c r="E243" s="2">
        <v>10</v>
      </c>
      <c r="F243">
        <v>6571.62</v>
      </c>
      <c r="G243" s="2"/>
    </row>
    <row r="244" spans="1:7" x14ac:dyDescent="0.25">
      <c r="A244" t="str">
        <f t="shared" si="6"/>
        <v>Rifa</v>
      </c>
      <c r="B244" t="str">
        <f t="shared" si="7"/>
        <v>Entrada</v>
      </c>
      <c r="C244" s="1">
        <v>45749</v>
      </c>
      <c r="D244" t="s">
        <v>204</v>
      </c>
      <c r="E244" s="2">
        <v>100</v>
      </c>
      <c r="F244">
        <v>6671.62</v>
      </c>
      <c r="G244" s="2"/>
    </row>
    <row r="245" spans="1:7" x14ac:dyDescent="0.25">
      <c r="A245" t="str">
        <f t="shared" si="6"/>
        <v>Rifa</v>
      </c>
      <c r="B245" t="str">
        <f t="shared" si="7"/>
        <v>Entrada</v>
      </c>
      <c r="C245" s="1">
        <v>45749</v>
      </c>
      <c r="D245" t="s">
        <v>205</v>
      </c>
      <c r="E245" s="2">
        <v>20</v>
      </c>
      <c r="F245">
        <v>6691.62</v>
      </c>
      <c r="G245" s="2"/>
    </row>
    <row r="246" spans="1:7" x14ac:dyDescent="0.25">
      <c r="A246" t="str">
        <f t="shared" si="6"/>
        <v>Rifa</v>
      </c>
      <c r="B246" t="str">
        <f t="shared" si="7"/>
        <v>Entrada</v>
      </c>
      <c r="C246" s="1">
        <v>45749</v>
      </c>
      <c r="D246" t="s">
        <v>206</v>
      </c>
      <c r="E246" s="2">
        <v>70</v>
      </c>
      <c r="F246">
        <v>6761.62</v>
      </c>
      <c r="G246" s="2"/>
    </row>
    <row r="247" spans="1:7" x14ac:dyDescent="0.25">
      <c r="A247" t="str">
        <f t="shared" si="6"/>
        <v>Rifa</v>
      </c>
      <c r="B247" t="str">
        <f t="shared" si="7"/>
        <v>Entrada</v>
      </c>
      <c r="C247" s="1">
        <v>45749</v>
      </c>
      <c r="D247" t="s">
        <v>205</v>
      </c>
      <c r="E247" s="2">
        <v>20</v>
      </c>
      <c r="F247">
        <v>6781.62</v>
      </c>
      <c r="G247" s="2"/>
    </row>
    <row r="248" spans="1:7" x14ac:dyDescent="0.25">
      <c r="A248" t="str">
        <f t="shared" si="6"/>
        <v>Rifa</v>
      </c>
      <c r="B248" t="str">
        <f t="shared" si="7"/>
        <v>Entrada</v>
      </c>
      <c r="C248" s="1">
        <v>45749</v>
      </c>
      <c r="D248" t="s">
        <v>206</v>
      </c>
      <c r="E248" s="2">
        <v>20</v>
      </c>
      <c r="F248">
        <v>6801.62</v>
      </c>
      <c r="G248" s="2"/>
    </row>
    <row r="249" spans="1:7" x14ac:dyDescent="0.25">
      <c r="A249" t="str">
        <f t="shared" si="6"/>
        <v>Rifa</v>
      </c>
      <c r="B249" t="str">
        <f t="shared" si="7"/>
        <v>Entrada</v>
      </c>
      <c r="C249" s="1">
        <v>45749</v>
      </c>
      <c r="D249" t="s">
        <v>110</v>
      </c>
      <c r="E249" s="2">
        <v>40</v>
      </c>
      <c r="F249">
        <v>6841.62</v>
      </c>
      <c r="G249" s="2"/>
    </row>
    <row r="250" spans="1:7" x14ac:dyDescent="0.25">
      <c r="A250" t="str">
        <f t="shared" si="6"/>
        <v>Rifa</v>
      </c>
      <c r="B250" t="str">
        <f t="shared" si="7"/>
        <v>Entrada</v>
      </c>
      <c r="C250" s="1">
        <v>45749</v>
      </c>
      <c r="D250" t="s">
        <v>207</v>
      </c>
      <c r="E250" s="2">
        <v>10</v>
      </c>
      <c r="F250">
        <v>6851.62</v>
      </c>
      <c r="G250" s="2"/>
    </row>
    <row r="251" spans="1:7" x14ac:dyDescent="0.25">
      <c r="A251" t="str">
        <f t="shared" si="6"/>
        <v>Rifa</v>
      </c>
      <c r="B251" t="str">
        <f t="shared" si="7"/>
        <v>Entrada</v>
      </c>
      <c r="C251" s="1">
        <v>45749</v>
      </c>
      <c r="D251" t="s">
        <v>208</v>
      </c>
      <c r="E251" s="2">
        <v>10</v>
      </c>
      <c r="F251">
        <v>6861.62</v>
      </c>
      <c r="G251" s="2"/>
    </row>
    <row r="252" spans="1:7" x14ac:dyDescent="0.25">
      <c r="A252" t="str">
        <f t="shared" si="6"/>
        <v>Rifa</v>
      </c>
      <c r="B252" t="str">
        <f t="shared" si="7"/>
        <v>Entrada</v>
      </c>
      <c r="C252" s="1">
        <v>45749</v>
      </c>
      <c r="D252" t="s">
        <v>209</v>
      </c>
      <c r="E252" s="2">
        <v>50</v>
      </c>
      <c r="F252">
        <v>6911.62</v>
      </c>
      <c r="G252" s="2"/>
    </row>
    <row r="253" spans="1:7" x14ac:dyDescent="0.25">
      <c r="A253" t="str">
        <f t="shared" si="6"/>
        <v>Rifa</v>
      </c>
      <c r="B253" t="str">
        <f t="shared" si="7"/>
        <v>Entrada</v>
      </c>
      <c r="C253" s="1">
        <v>45749</v>
      </c>
      <c r="D253" t="s">
        <v>210</v>
      </c>
      <c r="E253" s="2">
        <v>20</v>
      </c>
      <c r="F253">
        <v>6931.62</v>
      </c>
      <c r="G253" s="2"/>
    </row>
    <row r="254" spans="1:7" x14ac:dyDescent="0.25">
      <c r="A254" t="str">
        <f t="shared" si="6"/>
        <v>Rifa</v>
      </c>
      <c r="B254" t="str">
        <f t="shared" si="7"/>
        <v>Entrada</v>
      </c>
      <c r="C254" s="1">
        <v>45749</v>
      </c>
      <c r="D254" t="s">
        <v>94</v>
      </c>
      <c r="E254" s="2">
        <v>10</v>
      </c>
      <c r="F254">
        <v>6941.62</v>
      </c>
      <c r="G254" s="2"/>
    </row>
    <row r="255" spans="1:7" x14ac:dyDescent="0.25">
      <c r="A255" t="str">
        <f t="shared" si="6"/>
        <v>Rifa</v>
      </c>
      <c r="B255" t="str">
        <f t="shared" si="7"/>
        <v>Entrada</v>
      </c>
      <c r="C255" s="1">
        <v>45749</v>
      </c>
      <c r="D255" t="s">
        <v>176</v>
      </c>
      <c r="E255" s="2">
        <v>10</v>
      </c>
      <c r="F255">
        <v>6951.62</v>
      </c>
      <c r="G255" s="2"/>
    </row>
    <row r="256" spans="1:7" x14ac:dyDescent="0.25">
      <c r="A256" t="str">
        <f t="shared" si="6"/>
        <v>Rifa</v>
      </c>
      <c r="B256" t="str">
        <f t="shared" si="7"/>
        <v>Entrada</v>
      </c>
      <c r="C256" s="1">
        <v>45749</v>
      </c>
      <c r="D256" t="s">
        <v>211</v>
      </c>
      <c r="E256" s="2">
        <v>10</v>
      </c>
      <c r="F256">
        <v>6961.62</v>
      </c>
      <c r="G256" s="2"/>
    </row>
    <row r="257" spans="1:7" x14ac:dyDescent="0.25">
      <c r="A257" t="str">
        <f t="shared" si="6"/>
        <v>Rifa</v>
      </c>
      <c r="B257" t="str">
        <f t="shared" si="7"/>
        <v>Entrada</v>
      </c>
      <c r="C257" s="1">
        <v>45749</v>
      </c>
      <c r="D257" t="s">
        <v>212</v>
      </c>
      <c r="E257" s="2">
        <v>50</v>
      </c>
      <c r="F257">
        <v>7011.62</v>
      </c>
      <c r="G257" s="2"/>
    </row>
    <row r="258" spans="1:7" x14ac:dyDescent="0.25">
      <c r="A258" t="str">
        <f t="shared" si="6"/>
        <v>Rifa</v>
      </c>
      <c r="B258" t="str">
        <f t="shared" si="7"/>
        <v>Entrada</v>
      </c>
      <c r="C258" s="1">
        <v>45749</v>
      </c>
      <c r="D258" t="s">
        <v>213</v>
      </c>
      <c r="E258" s="2">
        <v>10</v>
      </c>
      <c r="F258">
        <v>7021.62</v>
      </c>
      <c r="G258" s="2"/>
    </row>
    <row r="259" spans="1:7" x14ac:dyDescent="0.25">
      <c r="A259" t="str">
        <f t="shared" si="6"/>
        <v>Rifa</v>
      </c>
      <c r="B259" t="str">
        <f t="shared" si="7"/>
        <v>Entrada</v>
      </c>
      <c r="C259" s="1">
        <v>45749</v>
      </c>
      <c r="D259" t="s">
        <v>214</v>
      </c>
      <c r="E259" s="2">
        <v>20</v>
      </c>
      <c r="F259">
        <v>7041.62</v>
      </c>
      <c r="G259" s="2"/>
    </row>
    <row r="260" spans="1:7" x14ac:dyDescent="0.25">
      <c r="A260" t="str">
        <f t="shared" si="6"/>
        <v>Rifa</v>
      </c>
      <c r="B260" t="str">
        <f t="shared" si="7"/>
        <v>Entrada</v>
      </c>
      <c r="C260" s="1">
        <v>45749</v>
      </c>
      <c r="D260" t="s">
        <v>215</v>
      </c>
      <c r="E260" s="2">
        <v>10</v>
      </c>
      <c r="F260">
        <v>7051.62</v>
      </c>
      <c r="G260" s="2"/>
    </row>
    <row r="261" spans="1:7" x14ac:dyDescent="0.25">
      <c r="A261" t="str">
        <f t="shared" ref="A261:A324" si="8">IF(E261&gt;180,"Inscrição","Rifa")</f>
        <v>Rifa</v>
      </c>
      <c r="B261" t="str">
        <f t="shared" si="7"/>
        <v>Entrada</v>
      </c>
      <c r="C261" s="1">
        <v>45749</v>
      </c>
      <c r="D261" t="s">
        <v>63</v>
      </c>
      <c r="E261" s="2">
        <v>30</v>
      </c>
      <c r="F261">
        <v>7081.62</v>
      </c>
      <c r="G261" s="2"/>
    </row>
    <row r="262" spans="1:7" x14ac:dyDescent="0.25">
      <c r="A262" t="str">
        <f t="shared" si="8"/>
        <v>Rifa</v>
      </c>
      <c r="B262" t="str">
        <f t="shared" ref="B262:B325" si="9">IF(E262&gt;0,"Entrada","Saída")</f>
        <v>Entrada</v>
      </c>
      <c r="C262" s="1">
        <v>45749</v>
      </c>
      <c r="D262" t="s">
        <v>216</v>
      </c>
      <c r="E262" s="2">
        <v>10</v>
      </c>
      <c r="F262">
        <v>7091.62</v>
      </c>
      <c r="G262" s="2"/>
    </row>
    <row r="263" spans="1:7" x14ac:dyDescent="0.25">
      <c r="A263" t="str">
        <f t="shared" si="8"/>
        <v>Rifa</v>
      </c>
      <c r="B263" t="str">
        <f t="shared" si="9"/>
        <v>Entrada</v>
      </c>
      <c r="C263" s="1">
        <v>45749</v>
      </c>
      <c r="D263" t="s">
        <v>217</v>
      </c>
      <c r="E263" s="2">
        <v>10</v>
      </c>
      <c r="F263">
        <v>7101.62</v>
      </c>
      <c r="G263" s="2"/>
    </row>
    <row r="264" spans="1:7" x14ac:dyDescent="0.25">
      <c r="A264" t="str">
        <f t="shared" si="8"/>
        <v>Rifa</v>
      </c>
      <c r="B264" t="str">
        <f t="shared" si="9"/>
        <v>Entrada</v>
      </c>
      <c r="C264" s="1">
        <v>45749</v>
      </c>
      <c r="D264" t="s">
        <v>147</v>
      </c>
      <c r="E264" s="2">
        <v>50</v>
      </c>
      <c r="F264">
        <v>7151.62</v>
      </c>
      <c r="G264" s="2"/>
    </row>
    <row r="265" spans="1:7" x14ac:dyDescent="0.25">
      <c r="A265" t="str">
        <f t="shared" si="8"/>
        <v>Rifa</v>
      </c>
      <c r="B265" t="str">
        <f t="shared" si="9"/>
        <v>Entrada</v>
      </c>
      <c r="C265" s="1">
        <v>45750</v>
      </c>
      <c r="D265" t="s">
        <v>244</v>
      </c>
      <c r="E265" s="2">
        <v>40</v>
      </c>
      <c r="F265">
        <v>7191.62</v>
      </c>
      <c r="G265" s="2"/>
    </row>
    <row r="266" spans="1:7" x14ac:dyDescent="0.25">
      <c r="A266" t="str">
        <f t="shared" si="8"/>
        <v>Rifa</v>
      </c>
      <c r="B266" t="str">
        <f t="shared" si="9"/>
        <v>Entrada</v>
      </c>
      <c r="C266" s="1">
        <v>45750</v>
      </c>
      <c r="D266" t="s">
        <v>245</v>
      </c>
      <c r="E266" s="2">
        <v>10</v>
      </c>
      <c r="F266">
        <v>7201.62</v>
      </c>
      <c r="G266" s="2"/>
    </row>
    <row r="267" spans="1:7" x14ac:dyDescent="0.25">
      <c r="A267" t="str">
        <f t="shared" si="8"/>
        <v>Rifa</v>
      </c>
      <c r="B267" t="str">
        <f t="shared" si="9"/>
        <v>Entrada</v>
      </c>
      <c r="C267" s="1">
        <v>45750</v>
      </c>
      <c r="D267" t="s">
        <v>246</v>
      </c>
      <c r="E267" s="2">
        <v>30</v>
      </c>
      <c r="F267">
        <v>7231.62</v>
      </c>
      <c r="G267" s="2"/>
    </row>
    <row r="268" spans="1:7" x14ac:dyDescent="0.25">
      <c r="A268" t="str">
        <f t="shared" si="8"/>
        <v>Rifa</v>
      </c>
      <c r="B268" t="str">
        <f t="shared" si="9"/>
        <v>Entrada</v>
      </c>
      <c r="C268" s="1">
        <v>45750</v>
      </c>
      <c r="D268" t="s">
        <v>247</v>
      </c>
      <c r="E268" s="2">
        <v>10</v>
      </c>
      <c r="F268">
        <v>7241.62</v>
      </c>
      <c r="G268" s="2"/>
    </row>
    <row r="269" spans="1:7" x14ac:dyDescent="0.25">
      <c r="A269" t="str">
        <f t="shared" si="8"/>
        <v>Rifa</v>
      </c>
      <c r="B269" t="str">
        <f t="shared" si="9"/>
        <v>Entrada</v>
      </c>
      <c r="C269" s="1">
        <v>45750</v>
      </c>
      <c r="D269" t="s">
        <v>248</v>
      </c>
      <c r="E269" s="2">
        <v>10</v>
      </c>
      <c r="F269">
        <v>7251.62</v>
      </c>
      <c r="G269" s="2"/>
    </row>
    <row r="270" spans="1:7" x14ac:dyDescent="0.25">
      <c r="A270" t="str">
        <f t="shared" si="8"/>
        <v>Rifa</v>
      </c>
      <c r="B270" t="str">
        <f t="shared" si="9"/>
        <v>Entrada</v>
      </c>
      <c r="C270" s="1">
        <v>45750</v>
      </c>
      <c r="D270" t="s">
        <v>202</v>
      </c>
      <c r="E270" s="2">
        <v>10</v>
      </c>
      <c r="F270">
        <v>7261.62</v>
      </c>
      <c r="G270" s="2"/>
    </row>
    <row r="271" spans="1:7" x14ac:dyDescent="0.25">
      <c r="A271" t="str">
        <f t="shared" si="8"/>
        <v>Rifa</v>
      </c>
      <c r="B271" t="str">
        <f t="shared" si="9"/>
        <v>Entrada</v>
      </c>
      <c r="C271" s="1">
        <v>45750</v>
      </c>
      <c r="D271" t="s">
        <v>249</v>
      </c>
      <c r="E271" s="2">
        <v>10</v>
      </c>
      <c r="F271">
        <v>7271.62</v>
      </c>
      <c r="G271" s="2"/>
    </row>
    <row r="272" spans="1:7" x14ac:dyDescent="0.25">
      <c r="A272" t="str">
        <f t="shared" si="8"/>
        <v>Rifa</v>
      </c>
      <c r="B272" t="str">
        <f t="shared" si="9"/>
        <v>Entrada</v>
      </c>
      <c r="C272" s="1">
        <v>45750</v>
      </c>
      <c r="D272" t="s">
        <v>250</v>
      </c>
      <c r="E272" s="2">
        <v>10</v>
      </c>
      <c r="F272">
        <v>7281.62</v>
      </c>
      <c r="G272" s="2"/>
    </row>
    <row r="273" spans="1:7" x14ac:dyDescent="0.25">
      <c r="A273" t="str">
        <f t="shared" si="8"/>
        <v>Rifa</v>
      </c>
      <c r="B273" t="str">
        <f t="shared" si="9"/>
        <v>Entrada</v>
      </c>
      <c r="C273" s="1">
        <v>45750</v>
      </c>
      <c r="D273" t="s">
        <v>94</v>
      </c>
      <c r="E273" s="2">
        <v>10</v>
      </c>
      <c r="F273">
        <v>7291.62</v>
      </c>
      <c r="G273" s="2"/>
    </row>
    <row r="274" spans="1:7" x14ac:dyDescent="0.25">
      <c r="A274" t="str">
        <f t="shared" si="8"/>
        <v>Rifa</v>
      </c>
      <c r="B274" t="str">
        <f t="shared" si="9"/>
        <v>Entrada</v>
      </c>
      <c r="C274" s="1">
        <v>45750</v>
      </c>
      <c r="D274" t="s">
        <v>251</v>
      </c>
      <c r="E274" s="2">
        <v>10</v>
      </c>
      <c r="F274">
        <v>7301.62</v>
      </c>
      <c r="G274" s="2"/>
    </row>
    <row r="275" spans="1:7" x14ac:dyDescent="0.25">
      <c r="A275" t="str">
        <f t="shared" si="8"/>
        <v>Rifa</v>
      </c>
      <c r="B275" t="str">
        <f t="shared" si="9"/>
        <v>Entrada</v>
      </c>
      <c r="C275" s="1">
        <v>45750</v>
      </c>
      <c r="D275" t="s">
        <v>15</v>
      </c>
      <c r="E275" s="2">
        <v>10</v>
      </c>
      <c r="F275">
        <v>7311.62</v>
      </c>
      <c r="G275" s="2"/>
    </row>
    <row r="276" spans="1:7" x14ac:dyDescent="0.25">
      <c r="A276" t="str">
        <f t="shared" si="8"/>
        <v>Rifa</v>
      </c>
      <c r="B276" t="str">
        <f t="shared" si="9"/>
        <v>Entrada</v>
      </c>
      <c r="C276" s="1">
        <v>45750</v>
      </c>
      <c r="D276" t="s">
        <v>252</v>
      </c>
      <c r="E276" s="2">
        <v>10</v>
      </c>
      <c r="F276">
        <v>7321.62</v>
      </c>
      <c r="G276" s="2"/>
    </row>
    <row r="277" spans="1:7" x14ac:dyDescent="0.25">
      <c r="A277" t="str">
        <f t="shared" si="8"/>
        <v>Rifa</v>
      </c>
      <c r="B277" t="str">
        <f t="shared" si="9"/>
        <v>Entrada</v>
      </c>
      <c r="C277" s="1">
        <v>45750</v>
      </c>
      <c r="D277" t="s">
        <v>253</v>
      </c>
      <c r="E277" s="2">
        <v>10</v>
      </c>
      <c r="F277">
        <v>7331.62</v>
      </c>
      <c r="G277" s="2"/>
    </row>
    <row r="278" spans="1:7" x14ac:dyDescent="0.25">
      <c r="A278" t="str">
        <f t="shared" si="8"/>
        <v>Rifa</v>
      </c>
      <c r="B278" t="str">
        <f t="shared" si="9"/>
        <v>Entrada</v>
      </c>
      <c r="C278" s="1">
        <v>45750</v>
      </c>
      <c r="D278" t="s">
        <v>253</v>
      </c>
      <c r="E278" s="2">
        <v>10</v>
      </c>
      <c r="F278">
        <v>7341.62</v>
      </c>
      <c r="G278" s="2"/>
    </row>
    <row r="279" spans="1:7" x14ac:dyDescent="0.25">
      <c r="A279" t="str">
        <f t="shared" si="8"/>
        <v>Inscrição</v>
      </c>
      <c r="B279" t="str">
        <f t="shared" si="9"/>
        <v>Entrada</v>
      </c>
      <c r="C279" s="1">
        <v>45750</v>
      </c>
      <c r="D279" t="s">
        <v>246</v>
      </c>
      <c r="E279" s="2">
        <v>500</v>
      </c>
      <c r="F279">
        <v>7841.62</v>
      </c>
      <c r="G279" s="2"/>
    </row>
    <row r="280" spans="1:7" x14ac:dyDescent="0.25">
      <c r="A280" t="str">
        <f t="shared" si="8"/>
        <v>Inscrição</v>
      </c>
      <c r="B280" t="str">
        <f t="shared" si="9"/>
        <v>Entrada</v>
      </c>
      <c r="C280" s="1">
        <v>45750</v>
      </c>
      <c r="D280" t="s">
        <v>254</v>
      </c>
      <c r="E280" s="2">
        <v>275.52999999999997</v>
      </c>
      <c r="F280">
        <v>8117.15</v>
      </c>
      <c r="G280" s="2"/>
    </row>
    <row r="281" spans="1:7" x14ac:dyDescent="0.25">
      <c r="A281" t="str">
        <f t="shared" si="8"/>
        <v>Inscrição</v>
      </c>
      <c r="B281" t="str">
        <f t="shared" si="9"/>
        <v>Entrada</v>
      </c>
      <c r="C281" s="1">
        <v>45750</v>
      </c>
      <c r="D281" t="s">
        <v>255</v>
      </c>
      <c r="E281" s="2">
        <v>250</v>
      </c>
      <c r="F281">
        <v>8367.15</v>
      </c>
      <c r="G281" s="2"/>
    </row>
    <row r="282" spans="1:7" x14ac:dyDescent="0.25">
      <c r="A282" t="str">
        <f t="shared" si="8"/>
        <v>Rifa</v>
      </c>
      <c r="B282" t="str">
        <f t="shared" si="9"/>
        <v>Entrada</v>
      </c>
      <c r="C282" s="1">
        <v>45750</v>
      </c>
      <c r="D282" t="s">
        <v>256</v>
      </c>
      <c r="E282" s="2">
        <v>180</v>
      </c>
      <c r="F282">
        <v>8547.15</v>
      </c>
      <c r="G282" s="2"/>
    </row>
    <row r="283" spans="1:7" x14ac:dyDescent="0.25">
      <c r="A283" t="str">
        <f t="shared" si="8"/>
        <v>Rifa</v>
      </c>
      <c r="B283" t="str">
        <f t="shared" si="9"/>
        <v>Entrada</v>
      </c>
      <c r="C283" s="1">
        <v>45750</v>
      </c>
      <c r="D283" t="s">
        <v>257</v>
      </c>
      <c r="E283" s="2">
        <v>20</v>
      </c>
      <c r="F283">
        <v>8567.15</v>
      </c>
      <c r="G283" s="2"/>
    </row>
    <row r="284" spans="1:7" x14ac:dyDescent="0.25">
      <c r="A284" t="str">
        <f t="shared" si="8"/>
        <v>Rifa</v>
      </c>
      <c r="B284" t="str">
        <f t="shared" si="9"/>
        <v>Entrada</v>
      </c>
      <c r="C284" s="1">
        <v>45750</v>
      </c>
      <c r="D284" t="s">
        <v>258</v>
      </c>
      <c r="E284" s="2">
        <v>50</v>
      </c>
      <c r="F284">
        <v>8617.15</v>
      </c>
      <c r="G284" s="2"/>
    </row>
    <row r="285" spans="1:7" x14ac:dyDescent="0.25">
      <c r="A285" t="str">
        <f t="shared" si="8"/>
        <v>Rifa</v>
      </c>
      <c r="B285" t="str">
        <f t="shared" si="9"/>
        <v>Entrada</v>
      </c>
      <c r="C285" s="1">
        <v>45750</v>
      </c>
      <c r="D285" t="s">
        <v>259</v>
      </c>
      <c r="E285" s="2">
        <v>80</v>
      </c>
      <c r="F285">
        <v>8697.15</v>
      </c>
      <c r="G285" s="2"/>
    </row>
    <row r="286" spans="1:7" x14ac:dyDescent="0.25">
      <c r="A286" t="str">
        <f t="shared" si="8"/>
        <v>Rifa</v>
      </c>
      <c r="B286" t="str">
        <f t="shared" si="9"/>
        <v>Entrada</v>
      </c>
      <c r="C286" s="1">
        <v>45750</v>
      </c>
      <c r="D286" t="s">
        <v>204</v>
      </c>
      <c r="E286" s="2">
        <v>10</v>
      </c>
      <c r="F286">
        <v>8707.15</v>
      </c>
      <c r="G286" s="2"/>
    </row>
    <row r="287" spans="1:7" x14ac:dyDescent="0.25">
      <c r="A287" t="str">
        <f t="shared" si="8"/>
        <v>Rifa</v>
      </c>
      <c r="B287" t="str">
        <f t="shared" si="9"/>
        <v>Entrada</v>
      </c>
      <c r="C287" s="1">
        <v>45750</v>
      </c>
      <c r="D287" t="s">
        <v>204</v>
      </c>
      <c r="E287" s="2">
        <v>20</v>
      </c>
      <c r="F287">
        <v>8727.15</v>
      </c>
      <c r="G287" s="2"/>
    </row>
    <row r="288" spans="1:7" x14ac:dyDescent="0.25">
      <c r="A288" t="str">
        <f t="shared" si="8"/>
        <v>Rifa</v>
      </c>
      <c r="B288" t="str">
        <f t="shared" si="9"/>
        <v>Entrada</v>
      </c>
      <c r="C288" s="1">
        <v>45750</v>
      </c>
      <c r="D288" t="s">
        <v>260</v>
      </c>
      <c r="E288" s="2">
        <v>10</v>
      </c>
      <c r="F288">
        <v>8737.15</v>
      </c>
      <c r="G288" s="2"/>
    </row>
    <row r="289" spans="1:7" x14ac:dyDescent="0.25">
      <c r="A289" t="str">
        <f t="shared" si="8"/>
        <v>Rifa</v>
      </c>
      <c r="B289" t="str">
        <f t="shared" si="9"/>
        <v>Entrada</v>
      </c>
      <c r="C289" s="1">
        <v>45750</v>
      </c>
      <c r="D289" t="s">
        <v>261</v>
      </c>
      <c r="E289" s="2">
        <v>10</v>
      </c>
      <c r="F289">
        <v>8747.15</v>
      </c>
      <c r="G289" s="2"/>
    </row>
    <row r="290" spans="1:7" x14ac:dyDescent="0.25">
      <c r="A290" t="str">
        <f t="shared" si="8"/>
        <v>Rifa</v>
      </c>
      <c r="B290" t="str">
        <f t="shared" si="9"/>
        <v>Entrada</v>
      </c>
      <c r="C290" s="1">
        <v>45750</v>
      </c>
      <c r="D290" t="s">
        <v>262</v>
      </c>
      <c r="E290" s="2">
        <v>20</v>
      </c>
      <c r="F290">
        <v>8767.15</v>
      </c>
      <c r="G290" s="2"/>
    </row>
    <row r="291" spans="1:7" x14ac:dyDescent="0.25">
      <c r="A291" t="str">
        <f t="shared" si="8"/>
        <v>Rifa</v>
      </c>
      <c r="B291" t="str">
        <f t="shared" si="9"/>
        <v>Entrada</v>
      </c>
      <c r="C291" s="1">
        <v>45750</v>
      </c>
      <c r="D291" t="s">
        <v>110</v>
      </c>
      <c r="E291" s="2">
        <v>10</v>
      </c>
      <c r="F291">
        <v>8777.15</v>
      </c>
      <c r="G291" s="2"/>
    </row>
    <row r="292" spans="1:7" x14ac:dyDescent="0.25">
      <c r="A292" t="str">
        <f t="shared" si="8"/>
        <v>Inscrição</v>
      </c>
      <c r="B292" t="str">
        <f t="shared" si="9"/>
        <v>Entrada</v>
      </c>
      <c r="C292" s="1">
        <v>45750</v>
      </c>
      <c r="D292" t="s">
        <v>218</v>
      </c>
      <c r="E292" s="2">
        <v>500</v>
      </c>
      <c r="F292">
        <v>9277.15</v>
      </c>
      <c r="G292" s="2"/>
    </row>
    <row r="293" spans="1:7" x14ac:dyDescent="0.25">
      <c r="A293" t="str">
        <f t="shared" si="8"/>
        <v>Rifa</v>
      </c>
      <c r="B293" t="str">
        <f t="shared" si="9"/>
        <v>Entrada</v>
      </c>
      <c r="C293" s="1">
        <v>45750</v>
      </c>
      <c r="D293" t="s">
        <v>204</v>
      </c>
      <c r="E293" s="2">
        <v>10</v>
      </c>
      <c r="F293">
        <v>9287.15</v>
      </c>
      <c r="G293" s="2"/>
    </row>
    <row r="294" spans="1:7" x14ac:dyDescent="0.25">
      <c r="A294" t="str">
        <f t="shared" si="8"/>
        <v>Rifa</v>
      </c>
      <c r="B294" t="str">
        <f t="shared" si="9"/>
        <v>Entrada</v>
      </c>
      <c r="C294" s="1">
        <v>45750</v>
      </c>
      <c r="D294" t="s">
        <v>219</v>
      </c>
      <c r="E294" s="2">
        <v>40</v>
      </c>
      <c r="F294">
        <v>9327.15</v>
      </c>
      <c r="G294" s="2"/>
    </row>
    <row r="295" spans="1:7" x14ac:dyDescent="0.25">
      <c r="A295" t="str">
        <f t="shared" si="8"/>
        <v>Rifa</v>
      </c>
      <c r="B295" t="str">
        <f t="shared" si="9"/>
        <v>Entrada</v>
      </c>
      <c r="C295" s="1">
        <v>45750</v>
      </c>
      <c r="D295" t="s">
        <v>220</v>
      </c>
      <c r="E295" s="2">
        <v>30</v>
      </c>
      <c r="F295">
        <v>9357.15</v>
      </c>
      <c r="G295" s="2"/>
    </row>
    <row r="296" spans="1:7" x14ac:dyDescent="0.25">
      <c r="A296" t="str">
        <f t="shared" si="8"/>
        <v>Rifa</v>
      </c>
      <c r="B296" t="str">
        <f t="shared" si="9"/>
        <v>Entrada</v>
      </c>
      <c r="C296" s="1">
        <v>45750</v>
      </c>
      <c r="D296" t="s">
        <v>221</v>
      </c>
      <c r="E296" s="2">
        <v>10</v>
      </c>
      <c r="F296">
        <v>9367.15</v>
      </c>
      <c r="G296" s="2"/>
    </row>
    <row r="297" spans="1:7" x14ac:dyDescent="0.25">
      <c r="A297" t="str">
        <f t="shared" si="8"/>
        <v>Rifa</v>
      </c>
      <c r="B297" t="str">
        <f t="shared" si="9"/>
        <v>Entrada</v>
      </c>
      <c r="C297" s="1">
        <v>45750</v>
      </c>
      <c r="D297" t="s">
        <v>222</v>
      </c>
      <c r="E297" s="2">
        <v>10</v>
      </c>
      <c r="F297">
        <v>9377.15</v>
      </c>
      <c r="G297" s="2"/>
    </row>
    <row r="298" spans="1:7" x14ac:dyDescent="0.25">
      <c r="A298" t="str">
        <f t="shared" si="8"/>
        <v>Rifa</v>
      </c>
      <c r="B298" t="str">
        <f t="shared" si="9"/>
        <v>Entrada</v>
      </c>
      <c r="C298" s="1">
        <v>45750</v>
      </c>
      <c r="D298" t="s">
        <v>223</v>
      </c>
      <c r="E298" s="2">
        <v>20</v>
      </c>
      <c r="F298">
        <v>9397.15</v>
      </c>
      <c r="G298" s="2"/>
    </row>
    <row r="299" spans="1:7" x14ac:dyDescent="0.25">
      <c r="A299" t="str">
        <f t="shared" si="8"/>
        <v>Rifa</v>
      </c>
      <c r="B299" t="str">
        <f t="shared" si="9"/>
        <v>Entrada</v>
      </c>
      <c r="C299" s="1">
        <v>45751</v>
      </c>
      <c r="D299" t="s">
        <v>286</v>
      </c>
      <c r="E299" s="2">
        <v>20</v>
      </c>
      <c r="F299">
        <v>9417.15</v>
      </c>
      <c r="G299" s="2"/>
    </row>
    <row r="300" spans="1:7" x14ac:dyDescent="0.25">
      <c r="A300" t="str">
        <f t="shared" si="8"/>
        <v>Rifa</v>
      </c>
      <c r="B300" t="str">
        <f t="shared" si="9"/>
        <v>Entrada</v>
      </c>
      <c r="C300" s="1">
        <v>45751</v>
      </c>
      <c r="D300" t="s">
        <v>168</v>
      </c>
      <c r="E300" s="2">
        <v>20</v>
      </c>
      <c r="F300">
        <v>9437.15</v>
      </c>
      <c r="G300" s="2"/>
    </row>
    <row r="301" spans="1:7" x14ac:dyDescent="0.25">
      <c r="A301" t="s">
        <v>232</v>
      </c>
      <c r="B301" t="str">
        <f t="shared" si="9"/>
        <v>Saída</v>
      </c>
      <c r="C301" s="1">
        <v>45751</v>
      </c>
      <c r="D301" t="s">
        <v>285</v>
      </c>
      <c r="E301" s="2">
        <v>-163.92</v>
      </c>
      <c r="F301">
        <v>9273.23</v>
      </c>
      <c r="G301" s="2"/>
    </row>
    <row r="302" spans="1:7" x14ac:dyDescent="0.25">
      <c r="A302" t="str">
        <f t="shared" si="8"/>
        <v>Rifa</v>
      </c>
      <c r="B302" t="str">
        <f t="shared" si="9"/>
        <v>Entrada</v>
      </c>
      <c r="C302" s="1">
        <v>45751</v>
      </c>
      <c r="D302" t="s">
        <v>263</v>
      </c>
      <c r="E302" s="2">
        <v>40</v>
      </c>
      <c r="F302">
        <v>9313.23</v>
      </c>
      <c r="G302" s="2"/>
    </row>
    <row r="303" spans="1:7" x14ac:dyDescent="0.25">
      <c r="A303" t="str">
        <f t="shared" si="8"/>
        <v>Inscrição</v>
      </c>
      <c r="B303" t="str">
        <f t="shared" si="9"/>
        <v>Entrada</v>
      </c>
      <c r="C303" s="1">
        <v>45751</v>
      </c>
      <c r="D303" t="s">
        <v>264</v>
      </c>
      <c r="E303" s="2">
        <v>250</v>
      </c>
      <c r="F303">
        <v>9563.23</v>
      </c>
      <c r="G303" s="2"/>
    </row>
    <row r="304" spans="1:7" x14ac:dyDescent="0.25">
      <c r="A304" t="str">
        <f t="shared" si="8"/>
        <v>Rifa</v>
      </c>
      <c r="B304" t="str">
        <f t="shared" si="9"/>
        <v>Entrada</v>
      </c>
      <c r="C304" s="1">
        <v>45751</v>
      </c>
      <c r="D304" t="s">
        <v>265</v>
      </c>
      <c r="E304" s="2">
        <v>50</v>
      </c>
      <c r="F304">
        <v>9613.23</v>
      </c>
      <c r="G304" s="2"/>
    </row>
    <row r="305" spans="1:7" x14ac:dyDescent="0.25">
      <c r="A305" t="str">
        <f t="shared" si="8"/>
        <v>Rifa</v>
      </c>
      <c r="B305" t="str">
        <f t="shared" si="9"/>
        <v>Entrada</v>
      </c>
      <c r="C305" s="1">
        <v>45751</v>
      </c>
      <c r="D305" t="s">
        <v>266</v>
      </c>
      <c r="E305" s="2">
        <v>20</v>
      </c>
      <c r="F305">
        <v>9633.23</v>
      </c>
      <c r="G305" s="2"/>
    </row>
    <row r="306" spans="1:7" x14ac:dyDescent="0.25">
      <c r="A306" t="str">
        <f t="shared" si="8"/>
        <v>Rifa</v>
      </c>
      <c r="B306" t="str">
        <f t="shared" si="9"/>
        <v>Entrada</v>
      </c>
      <c r="C306" s="1">
        <v>45751</v>
      </c>
      <c r="D306" t="s">
        <v>267</v>
      </c>
      <c r="E306" s="2">
        <v>30</v>
      </c>
      <c r="F306">
        <v>9663.23</v>
      </c>
      <c r="G306" s="2"/>
    </row>
    <row r="307" spans="1:7" x14ac:dyDescent="0.25">
      <c r="A307" t="str">
        <f t="shared" si="8"/>
        <v>Inscrição</v>
      </c>
      <c r="B307" t="str">
        <f t="shared" si="9"/>
        <v>Entrada</v>
      </c>
      <c r="C307" s="1">
        <v>45751</v>
      </c>
      <c r="D307" t="s">
        <v>268</v>
      </c>
      <c r="E307" s="2">
        <v>250</v>
      </c>
      <c r="F307">
        <v>9913.23</v>
      </c>
      <c r="G307" s="2"/>
    </row>
    <row r="308" spans="1:7" x14ac:dyDescent="0.25">
      <c r="A308" t="str">
        <f t="shared" si="8"/>
        <v>Rifa</v>
      </c>
      <c r="B308" t="str">
        <f t="shared" si="9"/>
        <v>Entrada</v>
      </c>
      <c r="C308" s="1">
        <v>45751</v>
      </c>
      <c r="D308" t="s">
        <v>15</v>
      </c>
      <c r="E308" s="2">
        <v>10</v>
      </c>
      <c r="F308">
        <v>9923.23</v>
      </c>
      <c r="G308" s="2"/>
    </row>
    <row r="309" spans="1:7" x14ac:dyDescent="0.25">
      <c r="A309" t="str">
        <f t="shared" si="8"/>
        <v>Rifa</v>
      </c>
      <c r="B309" t="str">
        <f t="shared" si="9"/>
        <v>Entrada</v>
      </c>
      <c r="C309" s="1">
        <v>45751</v>
      </c>
      <c r="D309" t="s">
        <v>262</v>
      </c>
      <c r="E309" s="2">
        <v>10</v>
      </c>
      <c r="F309">
        <v>9933.23</v>
      </c>
      <c r="G309" s="2"/>
    </row>
    <row r="310" spans="1:7" x14ac:dyDescent="0.25">
      <c r="A310" t="str">
        <f t="shared" si="8"/>
        <v>Rifa</v>
      </c>
      <c r="B310" t="str">
        <f t="shared" si="9"/>
        <v>Entrada</v>
      </c>
      <c r="C310" s="1">
        <v>45751</v>
      </c>
      <c r="D310" t="s">
        <v>269</v>
      </c>
      <c r="E310" s="2">
        <v>30</v>
      </c>
      <c r="F310">
        <v>9963.23</v>
      </c>
      <c r="G310" s="2"/>
    </row>
    <row r="311" spans="1:7" x14ac:dyDescent="0.25">
      <c r="A311" t="str">
        <f t="shared" si="8"/>
        <v>Rifa</v>
      </c>
      <c r="B311" t="str">
        <f t="shared" si="9"/>
        <v>Entrada</v>
      </c>
      <c r="C311" s="1">
        <v>45751</v>
      </c>
      <c r="D311" t="s">
        <v>270</v>
      </c>
      <c r="E311" s="2">
        <v>10</v>
      </c>
      <c r="F311">
        <v>9973.23</v>
      </c>
      <c r="G311" s="2"/>
    </row>
    <row r="312" spans="1:7" x14ac:dyDescent="0.25">
      <c r="A312" t="str">
        <f t="shared" si="8"/>
        <v>Rifa</v>
      </c>
      <c r="B312" t="str">
        <f t="shared" si="9"/>
        <v>Entrada</v>
      </c>
      <c r="C312" s="1">
        <v>45751</v>
      </c>
      <c r="D312" t="s">
        <v>15</v>
      </c>
      <c r="E312" s="2">
        <v>10</v>
      </c>
      <c r="F312">
        <v>9983.23</v>
      </c>
      <c r="G312" s="2"/>
    </row>
    <row r="313" spans="1:7" x14ac:dyDescent="0.25">
      <c r="A313" t="str">
        <f t="shared" si="8"/>
        <v>Rifa</v>
      </c>
      <c r="B313" t="str">
        <f t="shared" si="9"/>
        <v>Entrada</v>
      </c>
      <c r="C313" s="1">
        <v>45751</v>
      </c>
      <c r="D313" t="s">
        <v>271</v>
      </c>
      <c r="E313" s="2">
        <v>10</v>
      </c>
      <c r="F313">
        <v>9993.23</v>
      </c>
      <c r="G313" s="2"/>
    </row>
    <row r="314" spans="1:7" x14ac:dyDescent="0.25">
      <c r="A314" t="str">
        <f t="shared" si="8"/>
        <v>Rifa</v>
      </c>
      <c r="B314" t="str">
        <f t="shared" si="9"/>
        <v>Entrada</v>
      </c>
      <c r="C314" s="1">
        <v>45751</v>
      </c>
      <c r="D314" t="s">
        <v>272</v>
      </c>
      <c r="E314" s="2">
        <v>30</v>
      </c>
      <c r="F314">
        <v>10023.23</v>
      </c>
      <c r="G314" s="2"/>
    </row>
    <row r="315" spans="1:7" x14ac:dyDescent="0.25">
      <c r="A315" t="str">
        <f t="shared" si="8"/>
        <v>Inscrição</v>
      </c>
      <c r="B315" t="str">
        <f t="shared" si="9"/>
        <v>Entrada</v>
      </c>
      <c r="C315" s="1">
        <v>45751</v>
      </c>
      <c r="D315" t="s">
        <v>273</v>
      </c>
      <c r="E315" s="2">
        <v>250</v>
      </c>
      <c r="F315">
        <v>10273.23</v>
      </c>
      <c r="G315" s="2"/>
    </row>
    <row r="316" spans="1:7" x14ac:dyDescent="0.25">
      <c r="A316" t="str">
        <f t="shared" si="8"/>
        <v>Rifa</v>
      </c>
      <c r="B316" t="str">
        <f t="shared" si="9"/>
        <v>Entrada</v>
      </c>
      <c r="C316" s="1">
        <v>45751</v>
      </c>
      <c r="D316" t="s">
        <v>274</v>
      </c>
      <c r="E316" s="2">
        <v>10</v>
      </c>
      <c r="F316">
        <v>10283.23</v>
      </c>
      <c r="G316" s="2"/>
    </row>
    <row r="317" spans="1:7" x14ac:dyDescent="0.25">
      <c r="A317" t="str">
        <f t="shared" si="8"/>
        <v>Rifa</v>
      </c>
      <c r="B317" t="str">
        <f t="shared" si="9"/>
        <v>Entrada</v>
      </c>
      <c r="C317" s="1">
        <v>45751</v>
      </c>
      <c r="D317" t="s">
        <v>275</v>
      </c>
      <c r="E317" s="2">
        <v>10</v>
      </c>
      <c r="F317">
        <v>10293.23</v>
      </c>
      <c r="G317" s="2"/>
    </row>
    <row r="318" spans="1:7" x14ac:dyDescent="0.25">
      <c r="A318" t="str">
        <f t="shared" si="8"/>
        <v>Inscrição</v>
      </c>
      <c r="B318" t="str">
        <f t="shared" si="9"/>
        <v>Entrada</v>
      </c>
      <c r="C318" s="1">
        <v>45751</v>
      </c>
      <c r="D318" t="s">
        <v>276</v>
      </c>
      <c r="E318" s="2">
        <v>250</v>
      </c>
      <c r="F318">
        <v>10543.23</v>
      </c>
      <c r="G318" s="2"/>
    </row>
    <row r="319" spans="1:7" x14ac:dyDescent="0.25">
      <c r="A319" t="str">
        <f t="shared" si="8"/>
        <v>Rifa</v>
      </c>
      <c r="B319" t="str">
        <f t="shared" si="9"/>
        <v>Entrada</v>
      </c>
      <c r="C319" s="1">
        <v>45751</v>
      </c>
      <c r="D319" t="s">
        <v>277</v>
      </c>
      <c r="E319" s="2">
        <v>10</v>
      </c>
      <c r="F319">
        <v>10553.23</v>
      </c>
      <c r="G319" s="2"/>
    </row>
    <row r="320" spans="1:7" x14ac:dyDescent="0.25">
      <c r="A320" t="str">
        <f t="shared" si="8"/>
        <v>Rifa</v>
      </c>
      <c r="B320" t="str">
        <f t="shared" si="9"/>
        <v>Entrada</v>
      </c>
      <c r="C320" s="1">
        <v>45751</v>
      </c>
      <c r="D320" t="s">
        <v>278</v>
      </c>
      <c r="E320" s="2">
        <v>10</v>
      </c>
      <c r="F320">
        <v>10563.23</v>
      </c>
      <c r="G320" s="2"/>
    </row>
    <row r="321" spans="1:7" x14ac:dyDescent="0.25">
      <c r="A321" t="str">
        <f t="shared" si="8"/>
        <v>Rifa</v>
      </c>
      <c r="B321" t="str">
        <f t="shared" si="9"/>
        <v>Entrada</v>
      </c>
      <c r="C321" s="1">
        <v>45751</v>
      </c>
      <c r="D321" t="s">
        <v>279</v>
      </c>
      <c r="E321" s="2">
        <v>10</v>
      </c>
      <c r="F321">
        <v>10573.23</v>
      </c>
      <c r="G321" s="2"/>
    </row>
    <row r="322" spans="1:7" x14ac:dyDescent="0.25">
      <c r="A322" t="str">
        <f t="shared" si="8"/>
        <v>Rifa</v>
      </c>
      <c r="B322" t="str">
        <f t="shared" si="9"/>
        <v>Entrada</v>
      </c>
      <c r="C322" s="1">
        <v>45751</v>
      </c>
      <c r="D322" t="s">
        <v>280</v>
      </c>
      <c r="E322" s="2">
        <v>110</v>
      </c>
      <c r="F322">
        <v>10683.23</v>
      </c>
      <c r="G322" s="2"/>
    </row>
    <row r="323" spans="1:7" x14ac:dyDescent="0.25">
      <c r="A323" t="str">
        <f t="shared" si="8"/>
        <v>Rifa</v>
      </c>
      <c r="B323" t="str">
        <f t="shared" si="9"/>
        <v>Entrada</v>
      </c>
      <c r="C323" s="1">
        <v>45751</v>
      </c>
      <c r="D323" t="s">
        <v>281</v>
      </c>
      <c r="E323" s="2">
        <v>10</v>
      </c>
      <c r="F323">
        <v>10693.23</v>
      </c>
      <c r="G323" s="2"/>
    </row>
    <row r="324" spans="1:7" x14ac:dyDescent="0.25">
      <c r="A324" t="str">
        <f t="shared" si="8"/>
        <v>Rifa</v>
      </c>
      <c r="B324" t="str">
        <f t="shared" si="9"/>
        <v>Entrada</v>
      </c>
      <c r="C324" s="1">
        <v>45751</v>
      </c>
      <c r="D324" t="s">
        <v>282</v>
      </c>
      <c r="E324" s="2">
        <v>10</v>
      </c>
      <c r="F324">
        <v>10703.23</v>
      </c>
      <c r="G324" s="2"/>
    </row>
    <row r="325" spans="1:7" x14ac:dyDescent="0.25">
      <c r="A325" t="str">
        <f t="shared" ref="A325:A326" si="10">IF(E325&gt;180,"Inscrição","Rifa")</f>
        <v>Inscrição</v>
      </c>
      <c r="B325" t="str">
        <f t="shared" si="9"/>
        <v>Entrada</v>
      </c>
      <c r="C325" s="1">
        <v>45751</v>
      </c>
      <c r="D325" t="s">
        <v>283</v>
      </c>
      <c r="E325" s="2">
        <v>250</v>
      </c>
      <c r="F325">
        <v>10953.23</v>
      </c>
      <c r="G325" s="2"/>
    </row>
    <row r="326" spans="1:7" x14ac:dyDescent="0.25">
      <c r="A326" t="str">
        <f t="shared" si="10"/>
        <v>Inscrição</v>
      </c>
      <c r="B326" t="str">
        <f t="shared" ref="B326" si="11">IF(E326&gt;0,"Entrada","Saída")</f>
        <v>Entrada</v>
      </c>
      <c r="C326" s="1">
        <v>45751</v>
      </c>
      <c r="D326" t="s">
        <v>284</v>
      </c>
      <c r="E326" s="2">
        <v>250</v>
      </c>
      <c r="F326">
        <v>11203.23</v>
      </c>
      <c r="G326" s="2"/>
    </row>
    <row r="327" spans="1:7" x14ac:dyDescent="0.25">
      <c r="C327" s="1"/>
      <c r="E327" s="2"/>
    </row>
    <row r="328" spans="1:7" x14ac:dyDescent="0.25">
      <c r="C328" s="1"/>
      <c r="E328" s="2"/>
    </row>
    <row r="329" spans="1:7" x14ac:dyDescent="0.25">
      <c r="C329" s="1"/>
      <c r="E329" s="2"/>
    </row>
    <row r="330" spans="1:7" x14ac:dyDescent="0.25">
      <c r="C330" s="1"/>
      <c r="E330" s="2"/>
    </row>
    <row r="331" spans="1:7" x14ac:dyDescent="0.25">
      <c r="E331" s="2"/>
    </row>
    <row r="332" spans="1:7" x14ac:dyDescent="0.25">
      <c r="E332" s="2"/>
    </row>
    <row r="333" spans="1:7" x14ac:dyDescent="0.25">
      <c r="E333" s="2"/>
    </row>
    <row r="334" spans="1:7" x14ac:dyDescent="0.25">
      <c r="E334" s="2"/>
    </row>
    <row r="335" spans="1:7" x14ac:dyDescent="0.25">
      <c r="E335" s="2"/>
    </row>
    <row r="336" spans="1:7" x14ac:dyDescent="0.25">
      <c r="E336" s="2"/>
    </row>
    <row r="337" spans="5:5" x14ac:dyDescent="0.25">
      <c r="E337" s="2"/>
    </row>
    <row r="338" spans="5:5" x14ac:dyDescent="0.25">
      <c r="E338" s="2"/>
    </row>
    <row r="339" spans="5:5" x14ac:dyDescent="0.25">
      <c r="E339" s="2"/>
    </row>
    <row r="340" spans="5:5" x14ac:dyDescent="0.25">
      <c r="E340" s="2"/>
    </row>
    <row r="341" spans="5:5" x14ac:dyDescent="0.25">
      <c r="E341" s="2"/>
    </row>
    <row r="342" spans="5:5" x14ac:dyDescent="0.25">
      <c r="E342" s="2"/>
    </row>
    <row r="343" spans="5:5" x14ac:dyDescent="0.25">
      <c r="E343" s="2"/>
    </row>
    <row r="344" spans="5:5" x14ac:dyDescent="0.25">
      <c r="E344" s="2"/>
    </row>
    <row r="345" spans="5:5" x14ac:dyDescent="0.25">
      <c r="E345" s="2"/>
    </row>
    <row r="346" spans="5:5" x14ac:dyDescent="0.25">
      <c r="E346" s="2"/>
    </row>
    <row r="347" spans="5:5" x14ac:dyDescent="0.25">
      <c r="E347" s="2"/>
    </row>
    <row r="348" spans="5:5" x14ac:dyDescent="0.25">
      <c r="E348" s="2"/>
    </row>
    <row r="349" spans="5:5" x14ac:dyDescent="0.25">
      <c r="E349" s="2"/>
    </row>
    <row r="350" spans="5:5" x14ac:dyDescent="0.25">
      <c r="E350" s="2"/>
    </row>
    <row r="351" spans="5:5" x14ac:dyDescent="0.25">
      <c r="E351" s="2"/>
    </row>
    <row r="352" spans="5:5" x14ac:dyDescent="0.25">
      <c r="E352" s="2"/>
    </row>
    <row r="353" spans="5:5" x14ac:dyDescent="0.25">
      <c r="E353" s="2"/>
    </row>
    <row r="354" spans="5:5" x14ac:dyDescent="0.25">
      <c r="E354" s="2"/>
    </row>
    <row r="355" spans="5:5" x14ac:dyDescent="0.25">
      <c r="E355" s="2"/>
    </row>
    <row r="356" spans="5:5" x14ac:dyDescent="0.25">
      <c r="E356" s="2"/>
    </row>
  </sheetData>
  <autoFilter ref="A2:F326" xr:uid="{B63638E3-371E-451B-B0B2-3C09A3D60615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26FA6-F670-420E-80B7-496536CEEFF3}">
  <dimension ref="C2:P23"/>
  <sheetViews>
    <sheetView showGridLines="0" tabSelected="1" workbookViewId="0">
      <selection activeCell="D17" sqref="D17"/>
    </sheetView>
  </sheetViews>
  <sheetFormatPr defaultRowHeight="15" x14ac:dyDescent="0.25"/>
  <cols>
    <col min="2" max="2" width="0.7109375" customWidth="1"/>
    <col min="3" max="3" width="3.7109375" bestFit="1" customWidth="1"/>
    <col min="4" max="4" width="33.85546875" bestFit="1" customWidth="1"/>
    <col min="5" max="5" width="11.7109375" customWidth="1"/>
    <col min="6" max="7" width="0.7109375" customWidth="1"/>
    <col min="8" max="8" width="8" bestFit="1" customWidth="1"/>
    <col min="9" max="9" width="11.7109375" bestFit="1" customWidth="1"/>
    <col min="10" max="10" width="8.140625" bestFit="1" customWidth="1"/>
    <col min="11" max="11" width="9.140625" bestFit="1" customWidth="1"/>
  </cols>
  <sheetData>
    <row r="2" spans="3:16" ht="3.75" customHeight="1" x14ac:dyDescent="0.25"/>
    <row r="3" spans="3:16" s="3" customFormat="1" ht="15.75" thickBot="1" x14ac:dyDescent="0.3">
      <c r="D3" s="14" t="s">
        <v>230</v>
      </c>
      <c r="E3" s="14" t="s">
        <v>234</v>
      </c>
      <c r="F3" s="6"/>
      <c r="G3" s="6"/>
      <c r="H3" s="9" t="s">
        <v>229</v>
      </c>
      <c r="I3" s="9" t="s">
        <v>226</v>
      </c>
      <c r="J3" s="9" t="s">
        <v>228</v>
      </c>
      <c r="K3" s="9" t="s">
        <v>235</v>
      </c>
    </row>
    <row r="4" spans="3:16" s="3" customFormat="1" x14ac:dyDescent="0.25">
      <c r="C4" s="42" t="s">
        <v>227</v>
      </c>
      <c r="D4" s="31" t="s">
        <v>233</v>
      </c>
      <c r="E4" s="15">
        <f>SUMIFS(Planilha1!E:E,Planilha1!B:B,"Entrada")</f>
        <v>13803.76</v>
      </c>
      <c r="F4" s="7"/>
      <c r="G4" s="7"/>
      <c r="H4" s="10">
        <f>SUMIFS(Planilha1!$E:$E,Planilha1!$B:$B,"Entrada",Planilha1!$A:$A,H$3)</f>
        <v>889.51</v>
      </c>
      <c r="I4" s="10">
        <v>487.78</v>
      </c>
      <c r="J4" s="10">
        <f>SUMIFS(Planilha1!$E:$E,Planilha1!$B:$B,"Entrada",Planilha1!$A:$A,J$3)-I4</f>
        <v>5899.22</v>
      </c>
      <c r="K4" s="10">
        <f>SUMIFS(Planilha1!$E:$E,Planilha1!$B:$B,"Entrada",Planilha1!$A:$A,K$3)</f>
        <v>6525.53</v>
      </c>
    </row>
    <row r="5" spans="3:16" s="3" customFormat="1" x14ac:dyDescent="0.25">
      <c r="C5" s="43"/>
      <c r="D5" s="32" t="s">
        <v>231</v>
      </c>
      <c r="E5" s="16">
        <f>SUMIFS(Planilha1!E:E,Planilha1!B:B,"Saída")</f>
        <v>-3000.53</v>
      </c>
      <c r="F5" s="7"/>
      <c r="G5" s="7"/>
      <c r="H5" s="10"/>
      <c r="I5" s="10"/>
      <c r="J5" s="10"/>
      <c r="K5" s="10"/>
    </row>
    <row r="6" spans="3:16" s="3" customFormat="1" ht="3" customHeight="1" x14ac:dyDescent="0.25">
      <c r="C6" s="43"/>
      <c r="E6" s="17"/>
      <c r="F6" s="5"/>
      <c r="G6" s="5"/>
      <c r="H6" s="5"/>
      <c r="I6" s="5"/>
      <c r="J6" s="5"/>
      <c r="K6" s="5"/>
    </row>
    <row r="7" spans="3:16" s="3" customFormat="1" ht="15.75" thickBot="1" x14ac:dyDescent="0.3">
      <c r="C7" s="44"/>
      <c r="D7" s="33" t="s">
        <v>1</v>
      </c>
      <c r="E7" s="18">
        <f>SUM(E4:E6)</f>
        <v>10803.23</v>
      </c>
      <c r="F7" s="8"/>
      <c r="G7" s="8"/>
      <c r="H7" s="11"/>
      <c r="I7" s="12"/>
      <c r="J7" s="12"/>
      <c r="K7" s="13"/>
    </row>
    <row r="8" spans="3:16" x14ac:dyDescent="0.25">
      <c r="I8" s="4"/>
    </row>
    <row r="9" spans="3:16" x14ac:dyDescent="0.25">
      <c r="D9" s="35" t="s">
        <v>236</v>
      </c>
      <c r="E9" s="35"/>
      <c r="H9" s="2"/>
    </row>
    <row r="10" spans="3:16" ht="15.75" thickBot="1" x14ac:dyDescent="0.3">
      <c r="D10" s="14" t="s">
        <v>225</v>
      </c>
      <c r="E10" s="14" t="s">
        <v>0</v>
      </c>
      <c r="P10" s="34"/>
    </row>
    <row r="11" spans="3:16" x14ac:dyDescent="0.25">
      <c r="C11" s="36" t="s">
        <v>235</v>
      </c>
      <c r="D11" s="26" t="s">
        <v>237</v>
      </c>
      <c r="E11" s="19">
        <f>J4+K4</f>
        <v>12424.75</v>
      </c>
    </row>
    <row r="12" spans="3:16" ht="3" customHeight="1" x14ac:dyDescent="0.25">
      <c r="C12" s="37"/>
      <c r="D12" s="27"/>
      <c r="E12" s="20"/>
    </row>
    <row r="13" spans="3:16" x14ac:dyDescent="0.25">
      <c r="C13" s="37"/>
      <c r="D13" s="27" t="s">
        <v>239</v>
      </c>
      <c r="E13" s="20">
        <f>INT(E11/250)</f>
        <v>49</v>
      </c>
    </row>
    <row r="14" spans="3:16" ht="15.75" thickBot="1" x14ac:dyDescent="0.3">
      <c r="C14" s="38"/>
      <c r="D14" s="28" t="s">
        <v>243</v>
      </c>
      <c r="E14" s="21">
        <f>E13*180</f>
        <v>8820</v>
      </c>
    </row>
    <row r="15" spans="3:16" ht="3.75" customHeight="1" thickBot="1" x14ac:dyDescent="0.3">
      <c r="E15" s="22"/>
    </row>
    <row r="16" spans="3:16" ht="15" customHeight="1" x14ac:dyDescent="0.25">
      <c r="C16" s="39" t="s">
        <v>232</v>
      </c>
      <c r="D16" s="26" t="s">
        <v>238</v>
      </c>
      <c r="E16" s="19">
        <f>E11-E14</f>
        <v>3604.75</v>
      </c>
    </row>
    <row r="17" spans="3:5" x14ac:dyDescent="0.25">
      <c r="C17" s="40"/>
      <c r="D17" s="27" t="s">
        <v>226</v>
      </c>
      <c r="E17" s="20">
        <f>I4</f>
        <v>487.78</v>
      </c>
    </row>
    <row r="18" spans="3:5" x14ac:dyDescent="0.25">
      <c r="C18" s="40"/>
      <c r="D18" s="27" t="s">
        <v>229</v>
      </c>
      <c r="E18" s="20">
        <f>H4</f>
        <v>889.51</v>
      </c>
    </row>
    <row r="19" spans="3:5" x14ac:dyDescent="0.25">
      <c r="C19" s="40"/>
      <c r="D19" s="29" t="s">
        <v>241</v>
      </c>
      <c r="E19" s="23">
        <f>SUM(E16:E18)</f>
        <v>4982.04</v>
      </c>
    </row>
    <row r="20" spans="3:5" ht="3.75" customHeight="1" x14ac:dyDescent="0.25">
      <c r="C20" s="40"/>
      <c r="E20" s="24"/>
    </row>
    <row r="21" spans="3:5" x14ac:dyDescent="0.25">
      <c r="C21" s="40"/>
      <c r="D21" s="27" t="s">
        <v>242</v>
      </c>
      <c r="E21" s="20">
        <f>E5</f>
        <v>-3000.53</v>
      </c>
    </row>
    <row r="22" spans="3:5" ht="15.75" thickBot="1" x14ac:dyDescent="0.3">
      <c r="C22" s="41"/>
      <c r="D22" s="30" t="s">
        <v>240</v>
      </c>
      <c r="E22" s="25">
        <f>E19+E21</f>
        <v>1981.5099999999998</v>
      </c>
    </row>
    <row r="23" spans="3:5" ht="3.75" customHeight="1" x14ac:dyDescent="0.25"/>
  </sheetData>
  <mergeCells count="4">
    <mergeCell ref="D9:E9"/>
    <mergeCell ref="C11:C14"/>
    <mergeCell ref="C16:C22"/>
    <mergeCell ref="C4:C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Mozer Crizostomo Crizostomo</dc:creator>
  <cp:lastModifiedBy>Mozer Crizostomo Crizostomo</cp:lastModifiedBy>
  <dcterms:created xsi:type="dcterms:W3CDTF">2025-04-03T16:11:42Z</dcterms:created>
  <dcterms:modified xsi:type="dcterms:W3CDTF">2025-04-05T02:29:00Z</dcterms:modified>
</cp:coreProperties>
</file>