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Library/Data/TW-Charts/charts/"/>
    </mc:Choice>
  </mc:AlternateContent>
  <xr:revisionPtr revIDLastSave="0" documentId="13_ncr:9_{FF571927-5852-9141-8258-3D91F0623F39}" xr6:coauthVersionLast="36" xr6:coauthVersionMax="36" xr10:uidLastSave="{00000000-0000-0000-0000-000000000000}"/>
  <bookViews>
    <workbookView xWindow="1560" yWindow="1960" windowWidth="27240" windowHeight="16040" xr2:uid="{229450CD-93C4-5B4C-BB8B-0620B52CCC49}"/>
  </bookViews>
  <sheets>
    <sheet name="Impact-Combined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P99" i="1" l="1"/>
  <c r="P98" i="1"/>
  <c r="O98" i="1"/>
  <c r="P97" i="1"/>
  <c r="O97" i="1"/>
  <c r="P95" i="1"/>
  <c r="O95" i="1"/>
  <c r="P94" i="1"/>
  <c r="O94" i="1"/>
  <c r="M96" i="1"/>
  <c r="L96" i="1"/>
  <c r="K96" i="1"/>
  <c r="J96" i="1"/>
  <c r="I96" i="1"/>
  <c r="H96" i="1"/>
  <c r="G96" i="1"/>
  <c r="N89" i="1"/>
  <c r="M89" i="1"/>
  <c r="L89" i="1"/>
  <c r="K89" i="1"/>
  <c r="J89" i="1"/>
  <c r="I89" i="1"/>
  <c r="H89" i="1"/>
  <c r="G89" i="1"/>
  <c r="N82" i="1"/>
  <c r="M82" i="1"/>
  <c r="L82" i="1"/>
  <c r="K82" i="1"/>
  <c r="J82" i="1"/>
  <c r="I82" i="1"/>
  <c r="H82" i="1"/>
  <c r="G82" i="1"/>
  <c r="N75" i="1"/>
  <c r="M75" i="1"/>
  <c r="L75" i="1"/>
  <c r="K75" i="1"/>
  <c r="J75" i="1"/>
  <c r="I75" i="1"/>
  <c r="H75" i="1"/>
  <c r="G75" i="1"/>
  <c r="N68" i="1"/>
  <c r="M68" i="1"/>
  <c r="L68" i="1"/>
  <c r="K68" i="1"/>
  <c r="J68" i="1"/>
  <c r="I68" i="1"/>
  <c r="H68" i="1"/>
  <c r="G68" i="1"/>
  <c r="P92" i="1"/>
  <c r="P91" i="1"/>
  <c r="O91" i="1"/>
  <c r="P90" i="1"/>
  <c r="O90" i="1"/>
  <c r="P88" i="1"/>
  <c r="O88" i="1"/>
  <c r="O89" i="1" s="1"/>
  <c r="P87" i="1"/>
  <c r="O87" i="1"/>
  <c r="P85" i="1"/>
  <c r="P84" i="1"/>
  <c r="O84" i="1"/>
  <c r="P83" i="1"/>
  <c r="O83" i="1"/>
  <c r="P81" i="1"/>
  <c r="O81" i="1"/>
  <c r="P80" i="1"/>
  <c r="O80" i="1"/>
  <c r="N33" i="1"/>
  <c r="M33" i="1"/>
  <c r="L33" i="1"/>
  <c r="K33" i="1"/>
  <c r="J33" i="1"/>
  <c r="I33" i="1"/>
  <c r="H33" i="1"/>
  <c r="G33" i="1"/>
  <c r="P36" i="1"/>
  <c r="P35" i="1"/>
  <c r="O35" i="1"/>
  <c r="P34" i="1"/>
  <c r="O34" i="1"/>
  <c r="P32" i="1"/>
  <c r="O32" i="1"/>
  <c r="P31" i="1"/>
  <c r="O31" i="1"/>
  <c r="N26" i="1"/>
  <c r="M26" i="1"/>
  <c r="L26" i="1"/>
  <c r="K26" i="1"/>
  <c r="J26" i="1"/>
  <c r="I26" i="1"/>
  <c r="H26" i="1"/>
  <c r="G26" i="1"/>
  <c r="P29" i="1"/>
  <c r="P28" i="1"/>
  <c r="O28" i="1"/>
  <c r="P27" i="1"/>
  <c r="O27" i="1"/>
  <c r="P25" i="1"/>
  <c r="O25" i="1"/>
  <c r="P24" i="1"/>
  <c r="O24" i="1"/>
  <c r="N54" i="1"/>
  <c r="M54" i="1"/>
  <c r="L54" i="1"/>
  <c r="K54" i="1"/>
  <c r="J54" i="1"/>
  <c r="I54" i="1"/>
  <c r="H54" i="1"/>
  <c r="G54" i="1"/>
  <c r="N47" i="1"/>
  <c r="M47" i="1"/>
  <c r="L47" i="1"/>
  <c r="K47" i="1"/>
  <c r="J47" i="1"/>
  <c r="I47" i="1"/>
  <c r="H47" i="1"/>
  <c r="G47" i="1"/>
  <c r="P50" i="1"/>
  <c r="P49" i="1"/>
  <c r="O49" i="1"/>
  <c r="P48" i="1"/>
  <c r="O48" i="1"/>
  <c r="P46" i="1"/>
  <c r="O46" i="1"/>
  <c r="P45" i="1"/>
  <c r="O45" i="1"/>
  <c r="P57" i="1"/>
  <c r="P56" i="1"/>
  <c r="O56" i="1"/>
  <c r="P55" i="1"/>
  <c r="O55" i="1"/>
  <c r="P53" i="1"/>
  <c r="O53" i="1"/>
  <c r="P52" i="1"/>
  <c r="O52" i="1"/>
  <c r="P78" i="1"/>
  <c r="P77" i="1"/>
  <c r="O77" i="1"/>
  <c r="P76" i="1"/>
  <c r="O76" i="1"/>
  <c r="P74" i="1"/>
  <c r="O74" i="1"/>
  <c r="P73" i="1"/>
  <c r="O73" i="1"/>
  <c r="P71" i="1"/>
  <c r="P70" i="1"/>
  <c r="O70" i="1"/>
  <c r="P69" i="1"/>
  <c r="O69" i="1"/>
  <c r="P67" i="1"/>
  <c r="O67" i="1"/>
  <c r="P66" i="1"/>
  <c r="O66" i="1"/>
  <c r="P18" i="1"/>
  <c r="P17" i="1"/>
  <c r="P64" i="1"/>
  <c r="P63" i="1"/>
  <c r="O63" i="1"/>
  <c r="P62" i="1"/>
  <c r="O62" i="1"/>
  <c r="P60" i="1"/>
  <c r="O60" i="1"/>
  <c r="P59" i="1"/>
  <c r="O59" i="1"/>
  <c r="P39" i="1"/>
  <c r="P38" i="1"/>
  <c r="P11" i="1"/>
  <c r="P10" i="1"/>
  <c r="N40" i="1"/>
  <c r="M40" i="1"/>
  <c r="L40" i="1"/>
  <c r="K40" i="1"/>
  <c r="J40" i="1"/>
  <c r="I40" i="1"/>
  <c r="H40" i="1"/>
  <c r="G40" i="1"/>
  <c r="P43" i="1"/>
  <c r="P42" i="1"/>
  <c r="O42" i="1"/>
  <c r="P41" i="1"/>
  <c r="O41" i="1"/>
  <c r="O39" i="1"/>
  <c r="O38" i="1"/>
  <c r="P22" i="1"/>
  <c r="P21" i="1"/>
  <c r="O21" i="1"/>
  <c r="P20" i="1"/>
  <c r="O20" i="1"/>
  <c r="P15" i="1"/>
  <c r="P14" i="1"/>
  <c r="P13" i="1"/>
  <c r="P8" i="1"/>
  <c r="P4" i="1"/>
  <c r="P3" i="1"/>
  <c r="P7" i="1"/>
  <c r="O7" i="1"/>
  <c r="P6" i="1"/>
  <c r="O6" i="1"/>
  <c r="O14" i="1"/>
  <c r="O13" i="1"/>
  <c r="O18" i="1"/>
  <c r="O17" i="1"/>
  <c r="N19" i="1"/>
  <c r="M19" i="1"/>
  <c r="L19" i="1"/>
  <c r="K19" i="1"/>
  <c r="J19" i="1"/>
  <c r="I19" i="1"/>
  <c r="H19" i="1"/>
  <c r="G19" i="1"/>
  <c r="O4" i="1"/>
  <c r="O3" i="1"/>
  <c r="N5" i="1"/>
  <c r="M5" i="1"/>
  <c r="L5" i="1"/>
  <c r="K5" i="1"/>
  <c r="J5" i="1"/>
  <c r="I5" i="1"/>
  <c r="H5" i="1"/>
  <c r="G5" i="1"/>
  <c r="N12" i="1"/>
  <c r="M12" i="1"/>
  <c r="L12" i="1"/>
  <c r="K12" i="1"/>
  <c r="J12" i="1"/>
  <c r="I12" i="1"/>
  <c r="H12" i="1"/>
  <c r="G12" i="1"/>
  <c r="O11" i="1"/>
  <c r="O10" i="1"/>
  <c r="N61" i="1"/>
  <c r="M61" i="1"/>
  <c r="L61" i="1"/>
  <c r="K61" i="1"/>
  <c r="J61" i="1"/>
  <c r="I61" i="1"/>
  <c r="H61" i="1"/>
  <c r="G61" i="1"/>
  <c r="O82" i="1" l="1"/>
  <c r="P96" i="1"/>
  <c r="O50" i="1"/>
  <c r="O96" i="1"/>
  <c r="O47" i="1"/>
  <c r="O54" i="1"/>
  <c r="O33" i="1"/>
  <c r="O29" i="1"/>
  <c r="O8" i="1"/>
  <c r="P26" i="1"/>
  <c r="O99" i="1"/>
  <c r="O26" i="1"/>
  <c r="P47" i="1"/>
  <c r="O36" i="1"/>
  <c r="O85" i="1"/>
  <c r="O92" i="1"/>
  <c r="P33" i="1"/>
  <c r="P82" i="1"/>
  <c r="P54" i="1"/>
  <c r="P68" i="1"/>
  <c r="P75" i="1"/>
  <c r="P89" i="1"/>
  <c r="O75" i="1"/>
  <c r="O19" i="1"/>
  <c r="O71" i="1"/>
  <c r="O68" i="1"/>
  <c r="O78" i="1"/>
  <c r="O57" i="1"/>
  <c r="P19" i="1"/>
  <c r="O61" i="1"/>
  <c r="O15" i="1"/>
  <c r="O40" i="1"/>
  <c r="P61" i="1"/>
  <c r="O12" i="1"/>
  <c r="O22" i="1"/>
  <c r="O5" i="1"/>
  <c r="O43" i="1"/>
  <c r="P40" i="1"/>
  <c r="O64" i="1"/>
  <c r="P12" i="1"/>
  <c r="P5" i="1"/>
</calcChain>
</file>

<file path=xl/sharedStrings.xml><?xml version="1.0" encoding="utf-8"?>
<sst xmlns="http://purl.oclc.org/ooxml/spreadsheetml/main" count="284" uniqueCount="66">
  <si>
    <t>storm</t>
  </si>
  <si>
    <t>city</t>
  </si>
  <si>
    <t>step_counts</t>
  </si>
  <si>
    <t>Haiyan</t>
  </si>
  <si>
    <t>Tacloban</t>
  </si>
  <si>
    <t>5-Day Average starting 2013-10-21</t>
  </si>
  <si>
    <t>Impact Day: 2013-11-08</t>
  </si>
  <si>
    <t>Lan</t>
  </si>
  <si>
    <t>Tokyo</t>
  </si>
  <si>
    <t>5-Day Average starting 2017-10-09</t>
  </si>
  <si>
    <t>Impact Day: 2017-10-23</t>
  </si>
  <si>
    <t>Cebu City</t>
  </si>
  <si>
    <t>Mangkhut</t>
  </si>
  <si>
    <t>Hong Kong</t>
  </si>
  <si>
    <t>5-Day Average starting 2018-09-03</t>
  </si>
  <si>
    <t>Impact Day: 2018-09-15</t>
  </si>
  <si>
    <t>500m_1k</t>
  </si>
  <si>
    <t>Difference Impact and Average (%)</t>
  </si>
  <si>
    <t>Norm Mix (%)</t>
  </si>
  <si>
    <t>Impact Mix (%)</t>
  </si>
  <si>
    <t>Percentage Change of Mix (%)</t>
  </si>
  <si>
    <t>Very little change from 11 radius</t>
  </si>
  <si>
    <t>totals</t>
  </si>
  <si>
    <t>radius</t>
  </si>
  <si>
    <t>Increase from 30 to 50km</t>
  </si>
  <si>
    <t>resulted in approx 20% for both.</t>
  </si>
  <si>
    <t>Michael</t>
  </si>
  <si>
    <t>Panama City</t>
  </si>
  <si>
    <t>5-Day Average starting 2018-09-24</t>
  </si>
  <si>
    <t>Impact Day: 2018-10-10</t>
  </si>
  <si>
    <t>50km encompasses city</t>
  </si>
  <si>
    <t>Too small to use</t>
  </si>
  <si>
    <t>Florence</t>
  </si>
  <si>
    <t>Wilmington</t>
  </si>
  <si>
    <t>5-Day Average starting 2018-09-02</t>
  </si>
  <si>
    <t>Impact Day: 2018-09-14</t>
  </si>
  <si>
    <t>16km and 20km very similar</t>
  </si>
  <si>
    <t>Still not much at 50km</t>
  </si>
  <si>
    <t>exceeding city boundary rule.</t>
  </si>
  <si>
    <t>Maria</t>
  </si>
  <si>
    <t>San Juan</t>
  </si>
  <si>
    <t>5-Day Average starting 2017-09-04</t>
  </si>
  <si>
    <t>Impact Day: 2017-09-20</t>
  </si>
  <si>
    <t>Power outage, 30' wave killed over 2,000</t>
  </si>
  <si>
    <t>No signiicant benefit from</t>
  </si>
  <si>
    <t>increasing to 50km</t>
  </si>
  <si>
    <t>Exceeds boundary rule</t>
  </si>
  <si>
    <t>Tallahassee</t>
  </si>
  <si>
    <t>Tampa</t>
  </si>
  <si>
    <t>Usable for Michael</t>
  </si>
  <si>
    <t>Harvey</t>
  </si>
  <si>
    <t>Houston</t>
  </si>
  <si>
    <t>5-Day Average starting 2017-08-14</t>
  </si>
  <si>
    <t>Impact Day: 2017-08-25</t>
  </si>
  <si>
    <t>No significant increase from</t>
  </si>
  <si>
    <t>Will try reducing boundary</t>
  </si>
  <si>
    <t>wind</t>
  </si>
  <si>
    <t>1_100m</t>
  </si>
  <si>
    <t>100_500m</t>
  </si>
  <si>
    <t>1_5k</t>
  </si>
  <si>
    <t>5_10k</t>
  </si>
  <si>
    <t>10_50k</t>
  </si>
  <si>
    <t>50_200k</t>
  </si>
  <si>
    <t>&gt;200k</t>
  </si>
  <si>
    <t>&gt;10k</t>
  </si>
  <si>
    <t>Bounding rectangle, no external &gt; 200k.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</si>
</sst>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0024-48E4-ED4D-BB4C-9C5C7A8BA71C}">
  <dimension ref="A1:Q99"/>
  <sheetViews>
    <sheetView tabSelected="1" workbookViewId="0">
      <pane ySplit="1" topLeftCell="A2" activePane="bottomLeft" state="frozen"/>
      <selection pane="bottomLeft" activeCell="P6" sqref="P6"/>
    </sheetView>
  </sheetViews>
  <sheetFormatPr baseColWidth="10" defaultRowHeight="16" x14ac:dyDescent="0.2"/>
  <cols>
    <col min="4" max="5" width="7.33203125" customWidth="1"/>
    <col min="6" max="6" width="32.5" customWidth="1"/>
    <col min="7" max="7" width="10.33203125" customWidth="1"/>
  </cols>
  <sheetData>
    <row r="1" spans="1:17" x14ac:dyDescent="0.2">
      <c r="B1" t="s">
        <v>0</v>
      </c>
      <c r="C1" t="s">
        <v>1</v>
      </c>
      <c r="D1" t="s">
        <v>23</v>
      </c>
      <c r="E1" t="s">
        <v>56</v>
      </c>
      <c r="F1" t="s">
        <v>2</v>
      </c>
      <c r="G1" t="s">
        <v>57</v>
      </c>
      <c r="H1" t="s">
        <v>58</v>
      </c>
      <c r="I1" t="s">
        <v>16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22</v>
      </c>
    </row>
    <row r="3" spans="1:17" x14ac:dyDescent="0.2">
      <c r="A3">
        <v>1</v>
      </c>
      <c r="B3" t="s">
        <v>3</v>
      </c>
      <c r="C3" t="s">
        <v>4</v>
      </c>
      <c r="D3">
        <v>11</v>
      </c>
      <c r="E3">
        <v>184</v>
      </c>
      <c r="F3" t="s">
        <v>5</v>
      </c>
      <c r="G3">
        <v>62</v>
      </c>
      <c r="H3">
        <v>8.8000000000000007</v>
      </c>
      <c r="I3">
        <v>7</v>
      </c>
      <c r="J3">
        <v>24.6</v>
      </c>
      <c r="K3">
        <v>6.2</v>
      </c>
      <c r="L3">
        <v>2.4</v>
      </c>
      <c r="M3">
        <v>7.6</v>
      </c>
      <c r="N3">
        <v>6.2</v>
      </c>
      <c r="O3">
        <f>L3+M3+N3</f>
        <v>16.2</v>
      </c>
      <c r="P3">
        <f t="shared" ref="P3:P8" si="0">SUM(G3:N3)</f>
        <v>124.80000000000001</v>
      </c>
    </row>
    <row r="4" spans="1:17" x14ac:dyDescent="0.2">
      <c r="A4">
        <v>2</v>
      </c>
      <c r="B4" t="s">
        <v>3</v>
      </c>
      <c r="C4" t="s">
        <v>4</v>
      </c>
      <c r="D4">
        <v>11</v>
      </c>
      <c r="E4">
        <v>184</v>
      </c>
      <c r="F4" t="s">
        <v>6</v>
      </c>
      <c r="G4">
        <v>3</v>
      </c>
      <c r="H4">
        <v>0</v>
      </c>
      <c r="I4">
        <v>2</v>
      </c>
      <c r="J4">
        <v>2</v>
      </c>
      <c r="K4">
        <v>1</v>
      </c>
      <c r="L4">
        <v>0</v>
      </c>
      <c r="M4">
        <v>1</v>
      </c>
      <c r="N4">
        <v>3</v>
      </c>
      <c r="O4">
        <f t="shared" ref="O4" si="1">L4+M4+N4</f>
        <v>4</v>
      </c>
      <c r="P4">
        <f t="shared" si="0"/>
        <v>12</v>
      </c>
      <c r="Q4" t="s">
        <v>43</v>
      </c>
    </row>
    <row r="5" spans="1:17" x14ac:dyDescent="0.2">
      <c r="A5">
        <v>3</v>
      </c>
      <c r="B5" t="s">
        <v>3</v>
      </c>
      <c r="C5" t="s">
        <v>4</v>
      </c>
      <c r="D5">
        <v>11</v>
      </c>
      <c r="E5">
        <v>184</v>
      </c>
      <c r="F5" t="s">
        <v>17</v>
      </c>
      <c r="G5">
        <f t="shared" ref="G5:O5" si="2">ROUNDDOWN(100*(G4-G3)/G3,2)</f>
        <v>-95.16</v>
      </c>
      <c r="H5">
        <f t="shared" si="2"/>
        <v>-100</v>
      </c>
      <c r="I5">
        <f t="shared" si="2"/>
        <v>-71.42</v>
      </c>
      <c r="J5">
        <f t="shared" si="2"/>
        <v>-91.86</v>
      </c>
      <c r="K5">
        <f t="shared" si="2"/>
        <v>-83.87</v>
      </c>
      <c r="L5">
        <f t="shared" si="2"/>
        <v>-100</v>
      </c>
      <c r="M5">
        <f t="shared" si="2"/>
        <v>-86.84</v>
      </c>
      <c r="N5">
        <f t="shared" si="2"/>
        <v>-51.61</v>
      </c>
      <c r="O5">
        <f t="shared" si="2"/>
        <v>-75.3</v>
      </c>
      <c r="P5">
        <f t="shared" si="0"/>
        <v>-680.76</v>
      </c>
    </row>
    <row r="6" spans="1:17" x14ac:dyDescent="0.2">
      <c r="A6">
        <v>4</v>
      </c>
      <c r="B6" t="s">
        <v>3</v>
      </c>
      <c r="C6" t="s">
        <v>4</v>
      </c>
      <c r="D6">
        <v>11</v>
      </c>
      <c r="E6">
        <v>184</v>
      </c>
      <c r="F6" t="s">
        <v>18</v>
      </c>
      <c r="G6">
        <v>49.68</v>
      </c>
      <c r="H6">
        <v>7.05</v>
      </c>
      <c r="I6">
        <v>5.61</v>
      </c>
      <c r="J6">
        <v>19.71</v>
      </c>
      <c r="K6">
        <v>4.97</v>
      </c>
      <c r="L6">
        <v>1.92</v>
      </c>
      <c r="M6">
        <v>6.09</v>
      </c>
      <c r="N6">
        <v>4.97</v>
      </c>
      <c r="O6">
        <f t="shared" ref="O6:O7" si="3">L6+M6+N6</f>
        <v>12.98</v>
      </c>
      <c r="P6">
        <f t="shared" si="0"/>
        <v>100</v>
      </c>
    </row>
    <row r="7" spans="1:17" x14ac:dyDescent="0.2">
      <c r="A7">
        <v>5</v>
      </c>
      <c r="B7" t="s">
        <v>3</v>
      </c>
      <c r="C7" t="s">
        <v>4</v>
      </c>
      <c r="D7">
        <v>11</v>
      </c>
      <c r="E7">
        <v>184</v>
      </c>
      <c r="F7" t="s">
        <v>19</v>
      </c>
      <c r="G7">
        <v>25</v>
      </c>
      <c r="H7">
        <v>0</v>
      </c>
      <c r="I7">
        <v>16.670000000000002</v>
      </c>
      <c r="J7">
        <v>16.670000000000002</v>
      </c>
      <c r="K7">
        <v>8.33</v>
      </c>
      <c r="L7">
        <v>0</v>
      </c>
      <c r="M7">
        <v>8.33</v>
      </c>
      <c r="N7">
        <v>25</v>
      </c>
      <c r="O7">
        <f t="shared" si="3"/>
        <v>33.33</v>
      </c>
      <c r="P7">
        <f t="shared" si="0"/>
        <v>100</v>
      </c>
    </row>
    <row r="8" spans="1:17" x14ac:dyDescent="0.2">
      <c r="A8">
        <v>6</v>
      </c>
      <c r="B8" t="s">
        <v>3</v>
      </c>
      <c r="C8" t="s">
        <v>4</v>
      </c>
      <c r="D8">
        <v>11</v>
      </c>
      <c r="E8">
        <v>184</v>
      </c>
      <c r="F8" t="s">
        <v>20</v>
      </c>
      <c r="G8">
        <v>-49.68</v>
      </c>
      <c r="H8">
        <v>-100</v>
      </c>
      <c r="I8">
        <v>197.15</v>
      </c>
      <c r="J8">
        <v>-15.42</v>
      </c>
      <c r="K8">
        <v>67.61</v>
      </c>
      <c r="L8">
        <v>-100</v>
      </c>
      <c r="M8">
        <v>36.78</v>
      </c>
      <c r="N8">
        <v>403.02</v>
      </c>
      <c r="O8">
        <f t="shared" ref="O8" si="4">ROUNDDOWN(100*(O7-O6)/O6,2)</f>
        <v>156.77000000000001</v>
      </c>
      <c r="P8">
        <f t="shared" si="0"/>
        <v>439.46</v>
      </c>
    </row>
    <row r="10" spans="1:17" x14ac:dyDescent="0.2">
      <c r="A10">
        <v>1</v>
      </c>
      <c r="B10" t="s">
        <v>3</v>
      </c>
      <c r="C10" t="s">
        <v>4</v>
      </c>
      <c r="D10">
        <v>20</v>
      </c>
      <c r="E10">
        <v>184</v>
      </c>
      <c r="F10" t="s">
        <v>5</v>
      </c>
      <c r="G10">
        <v>63.8</v>
      </c>
      <c r="H10">
        <v>8.8000000000000007</v>
      </c>
      <c r="I10">
        <v>7</v>
      </c>
      <c r="J10">
        <v>24.6</v>
      </c>
      <c r="K10">
        <v>6.2</v>
      </c>
      <c r="L10">
        <v>2.4</v>
      </c>
      <c r="M10">
        <v>7.6</v>
      </c>
      <c r="N10">
        <v>6.2</v>
      </c>
      <c r="O10">
        <f>L10+M10+N10</f>
        <v>16.2</v>
      </c>
      <c r="P10">
        <f t="shared" ref="P10:P15" si="5">SUM(G10:N10)</f>
        <v>126.6</v>
      </c>
      <c r="Q10" t="s">
        <v>21</v>
      </c>
    </row>
    <row r="11" spans="1:17" x14ac:dyDescent="0.2">
      <c r="A11">
        <v>2</v>
      </c>
      <c r="B11" t="s">
        <v>3</v>
      </c>
      <c r="C11" t="s">
        <v>4</v>
      </c>
      <c r="D11">
        <v>20</v>
      </c>
      <c r="E11">
        <v>184</v>
      </c>
      <c r="F11" t="s">
        <v>6</v>
      </c>
      <c r="G11">
        <v>3</v>
      </c>
      <c r="H11">
        <v>0</v>
      </c>
      <c r="I11">
        <v>2</v>
      </c>
      <c r="J11">
        <v>2</v>
      </c>
      <c r="K11">
        <v>1</v>
      </c>
      <c r="L11">
        <v>0</v>
      </c>
      <c r="M11">
        <v>1</v>
      </c>
      <c r="N11">
        <v>3</v>
      </c>
      <c r="O11">
        <f t="shared" ref="O11" si="6">L11+M11+N11</f>
        <v>4</v>
      </c>
      <c r="P11">
        <f t="shared" si="5"/>
        <v>12</v>
      </c>
    </row>
    <row r="12" spans="1:17" x14ac:dyDescent="0.2">
      <c r="A12">
        <v>3</v>
      </c>
      <c r="B12" t="s">
        <v>3</v>
      </c>
      <c r="C12" t="s">
        <v>4</v>
      </c>
      <c r="D12">
        <v>20</v>
      </c>
      <c r="E12">
        <v>184</v>
      </c>
      <c r="F12" t="s">
        <v>17</v>
      </c>
      <c r="G12">
        <f t="shared" ref="G12:O12" si="7">ROUNDDOWN(100*(G11-G10)/G10,2)</f>
        <v>-95.29</v>
      </c>
      <c r="H12">
        <f t="shared" si="7"/>
        <v>-100</v>
      </c>
      <c r="I12">
        <f t="shared" si="7"/>
        <v>-71.42</v>
      </c>
      <c r="J12">
        <f t="shared" si="7"/>
        <v>-91.86</v>
      </c>
      <c r="K12">
        <f t="shared" si="7"/>
        <v>-83.87</v>
      </c>
      <c r="L12">
        <f t="shared" si="7"/>
        <v>-100</v>
      </c>
      <c r="M12">
        <f t="shared" si="7"/>
        <v>-86.84</v>
      </c>
      <c r="N12">
        <f t="shared" si="7"/>
        <v>-51.61</v>
      </c>
      <c r="O12">
        <f t="shared" si="7"/>
        <v>-75.3</v>
      </c>
      <c r="P12">
        <f t="shared" si="5"/>
        <v>-680.8900000000001</v>
      </c>
    </row>
    <row r="13" spans="1:17" x14ac:dyDescent="0.2">
      <c r="A13">
        <v>4</v>
      </c>
      <c r="B13" t="s">
        <v>3</v>
      </c>
      <c r="C13" t="s">
        <v>4</v>
      </c>
      <c r="D13">
        <v>20</v>
      </c>
      <c r="E13">
        <v>184</v>
      </c>
      <c r="F13" t="s">
        <v>18</v>
      </c>
      <c r="G13">
        <v>50.39</v>
      </c>
      <c r="H13">
        <v>6.95</v>
      </c>
      <c r="I13">
        <v>5.53</v>
      </c>
      <c r="J13">
        <v>19.43</v>
      </c>
      <c r="K13">
        <v>4.9000000000000004</v>
      </c>
      <c r="L13">
        <v>1.9</v>
      </c>
      <c r="M13">
        <v>6</v>
      </c>
      <c r="N13">
        <v>4.9000000000000004</v>
      </c>
      <c r="O13">
        <f t="shared" ref="O13:O14" si="8">L13+M13+N13</f>
        <v>12.8</v>
      </c>
      <c r="P13">
        <f t="shared" si="5"/>
        <v>100.00000000000003</v>
      </c>
    </row>
    <row r="14" spans="1:17" x14ac:dyDescent="0.2">
      <c r="A14">
        <v>5</v>
      </c>
      <c r="B14" t="s">
        <v>3</v>
      </c>
      <c r="C14" t="s">
        <v>4</v>
      </c>
      <c r="D14">
        <v>20</v>
      </c>
      <c r="E14">
        <v>184</v>
      </c>
      <c r="F14" t="s">
        <v>19</v>
      </c>
      <c r="G14">
        <v>25</v>
      </c>
      <c r="H14">
        <v>0</v>
      </c>
      <c r="I14">
        <v>16.670000000000002</v>
      </c>
      <c r="J14">
        <v>16.670000000000002</v>
      </c>
      <c r="K14">
        <v>8.33</v>
      </c>
      <c r="L14">
        <v>0</v>
      </c>
      <c r="M14">
        <v>8.33</v>
      </c>
      <c r="N14">
        <v>25</v>
      </c>
      <c r="O14">
        <f t="shared" si="8"/>
        <v>33.33</v>
      </c>
      <c r="P14">
        <f t="shared" si="5"/>
        <v>100</v>
      </c>
    </row>
    <row r="15" spans="1:17" x14ac:dyDescent="0.2">
      <c r="A15">
        <v>6</v>
      </c>
      <c r="B15" t="s">
        <v>3</v>
      </c>
      <c r="C15" t="s">
        <v>4</v>
      </c>
      <c r="D15">
        <v>20</v>
      </c>
      <c r="E15">
        <v>184</v>
      </c>
      <c r="F15" t="s">
        <v>20</v>
      </c>
      <c r="G15">
        <v>-50.39</v>
      </c>
      <c r="H15">
        <v>-100</v>
      </c>
      <c r="I15">
        <v>201.45</v>
      </c>
      <c r="J15">
        <v>-14.2</v>
      </c>
      <c r="K15">
        <v>70</v>
      </c>
      <c r="L15">
        <v>-100</v>
      </c>
      <c r="M15">
        <v>38.83</v>
      </c>
      <c r="N15">
        <v>410.2</v>
      </c>
      <c r="O15">
        <f t="shared" ref="O15" si="9">ROUNDDOWN(100*(O14-O13)/O13,2)</f>
        <v>160.38999999999999</v>
      </c>
      <c r="P15">
        <f t="shared" si="5"/>
        <v>455.89</v>
      </c>
    </row>
    <row r="17" spans="1:17" x14ac:dyDescent="0.2">
      <c r="A17">
        <v>1</v>
      </c>
      <c r="B17" t="s">
        <v>3</v>
      </c>
      <c r="C17" t="s">
        <v>11</v>
      </c>
      <c r="D17">
        <v>20</v>
      </c>
      <c r="E17">
        <v>140</v>
      </c>
      <c r="F17" t="s">
        <v>5</v>
      </c>
      <c r="G17">
        <v>1161</v>
      </c>
      <c r="H17">
        <v>175.8</v>
      </c>
      <c r="I17">
        <v>109.4</v>
      </c>
      <c r="J17">
        <v>388</v>
      </c>
      <c r="K17">
        <v>130.6</v>
      </c>
      <c r="L17">
        <v>51</v>
      </c>
      <c r="M17">
        <v>81.400000000000006</v>
      </c>
      <c r="N17">
        <v>59.2</v>
      </c>
      <c r="O17">
        <f>L17+M17+N17</f>
        <v>191.60000000000002</v>
      </c>
      <c r="P17">
        <f t="shared" ref="P17:P22" si="10">SUM(G17:N17)</f>
        <v>2156.3999999999996</v>
      </c>
    </row>
    <row r="18" spans="1:17" x14ac:dyDescent="0.2">
      <c r="A18">
        <v>2</v>
      </c>
      <c r="B18" t="s">
        <v>3</v>
      </c>
      <c r="C18" t="s">
        <v>11</v>
      </c>
      <c r="D18">
        <v>20</v>
      </c>
      <c r="E18">
        <v>140</v>
      </c>
      <c r="F18" t="s">
        <v>6</v>
      </c>
      <c r="G18">
        <v>555</v>
      </c>
      <c r="H18">
        <v>173</v>
      </c>
      <c r="I18">
        <v>109</v>
      </c>
      <c r="J18">
        <v>202</v>
      </c>
      <c r="K18">
        <v>43</v>
      </c>
      <c r="L18">
        <v>20</v>
      </c>
      <c r="M18">
        <v>16</v>
      </c>
      <c r="N18">
        <v>34</v>
      </c>
      <c r="O18">
        <f t="shared" ref="O18" si="11">L18+M18+N18</f>
        <v>70</v>
      </c>
      <c r="P18">
        <f t="shared" si="10"/>
        <v>1152</v>
      </c>
    </row>
    <row r="19" spans="1:17" x14ac:dyDescent="0.2">
      <c r="A19">
        <v>3</v>
      </c>
      <c r="B19" t="s">
        <v>3</v>
      </c>
      <c r="C19" t="s">
        <v>11</v>
      </c>
      <c r="D19">
        <v>20</v>
      </c>
      <c r="E19">
        <v>140</v>
      </c>
      <c r="F19" t="s">
        <v>17</v>
      </c>
      <c r="G19">
        <f>ROUNDDOWN(100*(G18-G17)/G17,2)</f>
        <v>-52.19</v>
      </c>
      <c r="H19">
        <f t="shared" ref="H19:O19" si="12">ROUNDDOWN(100*(H18-H17)/H17,2)</f>
        <v>-1.59</v>
      </c>
      <c r="I19">
        <f t="shared" si="12"/>
        <v>-0.36</v>
      </c>
      <c r="J19">
        <f t="shared" si="12"/>
        <v>-47.93</v>
      </c>
      <c r="K19">
        <f t="shared" si="12"/>
        <v>-67.069999999999993</v>
      </c>
      <c r="L19">
        <f t="shared" si="12"/>
        <v>-60.78</v>
      </c>
      <c r="M19">
        <f t="shared" si="12"/>
        <v>-80.34</v>
      </c>
      <c r="N19">
        <f t="shared" si="12"/>
        <v>-42.56</v>
      </c>
      <c r="O19">
        <f t="shared" si="12"/>
        <v>-63.46</v>
      </c>
      <c r="P19">
        <f t="shared" si="10"/>
        <v>-352.82</v>
      </c>
    </row>
    <row r="20" spans="1:17" x14ac:dyDescent="0.2">
      <c r="A20">
        <v>4</v>
      </c>
      <c r="B20" t="s">
        <v>3</v>
      </c>
      <c r="C20" t="s">
        <v>11</v>
      </c>
      <c r="D20">
        <v>20</v>
      </c>
      <c r="E20">
        <v>140</v>
      </c>
      <c r="F20" t="s">
        <v>18</v>
      </c>
      <c r="G20">
        <v>53.84</v>
      </c>
      <c r="H20">
        <v>8.15</v>
      </c>
      <c r="I20">
        <v>5.07</v>
      </c>
      <c r="J20">
        <v>17.989999999999998</v>
      </c>
      <c r="K20">
        <v>6.06</v>
      </c>
      <c r="L20">
        <v>2.37</v>
      </c>
      <c r="M20">
        <v>3.77</v>
      </c>
      <c r="N20">
        <v>2.75</v>
      </c>
      <c r="O20">
        <f t="shared" ref="O20:O21" si="13">L20+M20+N20</f>
        <v>8.89</v>
      </c>
      <c r="P20">
        <f t="shared" si="10"/>
        <v>100</v>
      </c>
    </row>
    <row r="21" spans="1:17" x14ac:dyDescent="0.2">
      <c r="A21">
        <v>5</v>
      </c>
      <c r="B21" t="s">
        <v>3</v>
      </c>
      <c r="C21" t="s">
        <v>11</v>
      </c>
      <c r="D21">
        <v>20</v>
      </c>
      <c r="E21">
        <v>140</v>
      </c>
      <c r="F21" t="s">
        <v>19</v>
      </c>
      <c r="G21">
        <v>48.18</v>
      </c>
      <c r="H21">
        <v>15.02</v>
      </c>
      <c r="I21">
        <v>9.4600000000000009</v>
      </c>
      <c r="J21">
        <v>17.53</v>
      </c>
      <c r="K21">
        <v>3.73</v>
      </c>
      <c r="L21">
        <v>1.74</v>
      </c>
      <c r="M21">
        <v>1.39</v>
      </c>
      <c r="N21">
        <v>2.95</v>
      </c>
      <c r="O21">
        <f t="shared" si="13"/>
        <v>6.08</v>
      </c>
      <c r="P21">
        <f t="shared" si="10"/>
        <v>100</v>
      </c>
    </row>
    <row r="22" spans="1:17" x14ac:dyDescent="0.2">
      <c r="A22">
        <v>6</v>
      </c>
      <c r="B22" t="s">
        <v>3</v>
      </c>
      <c r="C22" t="s">
        <v>11</v>
      </c>
      <c r="D22">
        <v>20</v>
      </c>
      <c r="E22">
        <v>140</v>
      </c>
      <c r="F22" t="s">
        <v>20</v>
      </c>
      <c r="G22">
        <v>-10.51</v>
      </c>
      <c r="H22">
        <v>84.29</v>
      </c>
      <c r="I22">
        <v>86.59</v>
      </c>
      <c r="J22">
        <v>-2.56</v>
      </c>
      <c r="K22">
        <v>-38.450000000000003</v>
      </c>
      <c r="L22">
        <v>-26.58</v>
      </c>
      <c r="M22">
        <v>-63.13</v>
      </c>
      <c r="N22">
        <v>7.27</v>
      </c>
      <c r="O22">
        <f t="shared" ref="O22" si="14">ROUNDDOWN(100*(O21-O20)/O20,2)</f>
        <v>-31.6</v>
      </c>
      <c r="P22">
        <f t="shared" si="10"/>
        <v>36.92</v>
      </c>
    </row>
    <row r="24" spans="1:17" x14ac:dyDescent="0.2">
      <c r="A24">
        <v>1</v>
      </c>
      <c r="B24" t="s">
        <v>39</v>
      </c>
      <c r="C24" t="s">
        <v>40</v>
      </c>
      <c r="D24">
        <v>20</v>
      </c>
      <c r="E24">
        <v>70</v>
      </c>
      <c r="F24" t="s">
        <v>41</v>
      </c>
      <c r="G24">
        <v>3.2</v>
      </c>
      <c r="H24">
        <v>2.6</v>
      </c>
      <c r="I24">
        <v>2.4</v>
      </c>
      <c r="J24">
        <v>19.399999999999999</v>
      </c>
      <c r="K24">
        <v>23.4</v>
      </c>
      <c r="L24">
        <v>24</v>
      </c>
      <c r="M24">
        <v>93.4</v>
      </c>
      <c r="N24">
        <v>17.8</v>
      </c>
      <c r="O24">
        <f>L24+M24+N24</f>
        <v>135.20000000000002</v>
      </c>
      <c r="P24">
        <f t="shared" ref="P24:P29" si="15">SUM(G24:N24)</f>
        <v>186.20000000000002</v>
      </c>
    </row>
    <row r="25" spans="1:17" x14ac:dyDescent="0.2">
      <c r="A25">
        <v>2</v>
      </c>
      <c r="B25" t="s">
        <v>39</v>
      </c>
      <c r="C25" t="s">
        <v>40</v>
      </c>
      <c r="D25">
        <v>20</v>
      </c>
      <c r="E25">
        <v>70</v>
      </c>
      <c r="F25" t="s">
        <v>42</v>
      </c>
      <c r="G25">
        <v>9</v>
      </c>
      <c r="H25">
        <v>11</v>
      </c>
      <c r="I25">
        <v>3</v>
      </c>
      <c r="J25">
        <v>18</v>
      </c>
      <c r="K25">
        <v>18</v>
      </c>
      <c r="L25">
        <v>28</v>
      </c>
      <c r="M25">
        <v>93</v>
      </c>
      <c r="N25">
        <v>36</v>
      </c>
      <c r="O25">
        <f t="shared" ref="O25" si="16">L25+M25+N25</f>
        <v>157</v>
      </c>
      <c r="P25">
        <f t="shared" si="15"/>
        <v>216</v>
      </c>
    </row>
    <row r="26" spans="1:17" x14ac:dyDescent="0.2">
      <c r="A26">
        <v>3</v>
      </c>
      <c r="B26" t="s">
        <v>39</v>
      </c>
      <c r="C26" t="s">
        <v>40</v>
      </c>
      <c r="D26">
        <v>20</v>
      </c>
      <c r="E26">
        <v>70</v>
      </c>
      <c r="F26" t="s">
        <v>17</v>
      </c>
      <c r="G26">
        <f>ROUNDDOWN(100*(G25-G24)/G24,2)</f>
        <v>181.25</v>
      </c>
      <c r="H26">
        <f t="shared" ref="H26" si="17">ROUNDDOWN(100*(H25-H24)/H24,2)</f>
        <v>323.07</v>
      </c>
      <c r="I26">
        <f t="shared" ref="I26" si="18">ROUNDDOWN(100*(I25-I24)/I24,2)</f>
        <v>25</v>
      </c>
      <c r="J26">
        <f t="shared" ref="J26" si="19">ROUNDDOWN(100*(J25-J24)/J24,2)</f>
        <v>-7.21</v>
      </c>
      <c r="K26">
        <f t="shared" ref="K26" si="20">ROUNDDOWN(100*(K25-K24)/K24,2)</f>
        <v>-23.07</v>
      </c>
      <c r="L26">
        <f t="shared" ref="L26" si="21">ROUNDDOWN(100*(L25-L24)/L24,2)</f>
        <v>16.66</v>
      </c>
      <c r="M26">
        <f t="shared" ref="M26" si="22">ROUNDDOWN(100*(M25-M24)/M24,2)</f>
        <v>-0.42</v>
      </c>
      <c r="N26">
        <f t="shared" ref="N26" si="23">ROUNDDOWN(100*(N25-N24)/N24,2)</f>
        <v>102.24</v>
      </c>
      <c r="O26">
        <f t="shared" ref="O26" si="24">ROUNDDOWN(100*(O25-O24)/O24,2)</f>
        <v>16.12</v>
      </c>
      <c r="P26">
        <f t="shared" si="15"/>
        <v>617.52</v>
      </c>
    </row>
    <row r="27" spans="1:17" x14ac:dyDescent="0.2">
      <c r="A27">
        <v>4</v>
      </c>
      <c r="B27" t="s">
        <v>39</v>
      </c>
      <c r="C27" t="s">
        <v>40</v>
      </c>
      <c r="D27">
        <v>20</v>
      </c>
      <c r="E27">
        <v>70</v>
      </c>
      <c r="F27" t="s">
        <v>18</v>
      </c>
      <c r="G27">
        <v>1.72</v>
      </c>
      <c r="H27">
        <v>1.4</v>
      </c>
      <c r="I27">
        <v>1.29</v>
      </c>
      <c r="J27">
        <v>10.42</v>
      </c>
      <c r="K27">
        <v>12.57</v>
      </c>
      <c r="L27">
        <v>12.89</v>
      </c>
      <c r="M27">
        <v>50.16</v>
      </c>
      <c r="N27">
        <v>9.56</v>
      </c>
      <c r="O27">
        <f t="shared" ref="O27:O28" si="25">L27+M27+N27</f>
        <v>72.61</v>
      </c>
      <c r="P27">
        <f t="shared" si="15"/>
        <v>100.00999999999999</v>
      </c>
    </row>
    <row r="28" spans="1:17" x14ac:dyDescent="0.2">
      <c r="A28">
        <v>5</v>
      </c>
      <c r="B28" t="s">
        <v>39</v>
      </c>
      <c r="C28" t="s">
        <v>40</v>
      </c>
      <c r="D28">
        <v>20</v>
      </c>
      <c r="E28">
        <v>70</v>
      </c>
      <c r="F28" t="s">
        <v>19</v>
      </c>
      <c r="G28">
        <v>4.17</v>
      </c>
      <c r="H28">
        <v>5.09</v>
      </c>
      <c r="I28">
        <v>1.39</v>
      </c>
      <c r="J28">
        <v>8.33</v>
      </c>
      <c r="K28">
        <v>8.33</v>
      </c>
      <c r="L28">
        <v>12.96</v>
      </c>
      <c r="M28">
        <v>43.06</v>
      </c>
      <c r="N28">
        <v>16.670000000000002</v>
      </c>
      <c r="O28">
        <f t="shared" si="25"/>
        <v>72.69</v>
      </c>
      <c r="P28">
        <f t="shared" si="15"/>
        <v>100.00000000000001</v>
      </c>
    </row>
    <row r="29" spans="1:17" x14ac:dyDescent="0.2">
      <c r="A29">
        <v>6</v>
      </c>
      <c r="B29" t="s">
        <v>39</v>
      </c>
      <c r="C29" t="s">
        <v>40</v>
      </c>
      <c r="D29">
        <v>20</v>
      </c>
      <c r="E29">
        <v>70</v>
      </c>
      <c r="F29" t="s">
        <v>20</v>
      </c>
      <c r="G29">
        <v>142.44</v>
      </c>
      <c r="H29">
        <v>263.57</v>
      </c>
      <c r="I29">
        <v>7.75</v>
      </c>
      <c r="J29">
        <v>-20.059999999999999</v>
      </c>
      <c r="K29">
        <v>-33.729999999999997</v>
      </c>
      <c r="L29">
        <v>0.54</v>
      </c>
      <c r="M29">
        <v>-14.15</v>
      </c>
      <c r="N29">
        <v>74.37</v>
      </c>
      <c r="O29">
        <f t="shared" ref="O29" si="26">ROUNDDOWN(100*(O28-O27)/O27,2)</f>
        <v>0.11</v>
      </c>
      <c r="P29">
        <f t="shared" si="15"/>
        <v>420.73</v>
      </c>
    </row>
    <row r="31" spans="1:17" x14ac:dyDescent="0.2">
      <c r="A31">
        <v>1</v>
      </c>
      <c r="B31" t="s">
        <v>39</v>
      </c>
      <c r="C31" t="s">
        <v>40</v>
      </c>
      <c r="D31">
        <v>50</v>
      </c>
      <c r="E31">
        <v>70</v>
      </c>
      <c r="F31" t="s">
        <v>41</v>
      </c>
      <c r="G31">
        <v>3.6</v>
      </c>
      <c r="H31">
        <v>3.4</v>
      </c>
      <c r="I31">
        <v>3.4</v>
      </c>
      <c r="J31">
        <v>24.8</v>
      </c>
      <c r="K31">
        <v>25.8</v>
      </c>
      <c r="L31">
        <v>27.4</v>
      </c>
      <c r="M31">
        <v>114.8</v>
      </c>
      <c r="N31">
        <v>26.8</v>
      </c>
      <c r="O31">
        <f>L31+M31+N31</f>
        <v>169</v>
      </c>
      <c r="P31">
        <f t="shared" ref="P31:P36" si="27">SUM(G31:N31)</f>
        <v>230</v>
      </c>
      <c r="Q31" t="s">
        <v>44</v>
      </c>
    </row>
    <row r="32" spans="1:17" x14ac:dyDescent="0.2">
      <c r="A32">
        <v>2</v>
      </c>
      <c r="B32" t="s">
        <v>39</v>
      </c>
      <c r="C32" t="s">
        <v>40</v>
      </c>
      <c r="D32">
        <v>50</v>
      </c>
      <c r="E32">
        <v>70</v>
      </c>
      <c r="F32" t="s">
        <v>42</v>
      </c>
      <c r="G32">
        <v>9</v>
      </c>
      <c r="H32">
        <v>11</v>
      </c>
      <c r="I32">
        <v>3</v>
      </c>
      <c r="J32">
        <v>18</v>
      </c>
      <c r="K32">
        <v>19</v>
      </c>
      <c r="L32">
        <v>29</v>
      </c>
      <c r="M32">
        <v>119</v>
      </c>
      <c r="N32">
        <v>70</v>
      </c>
      <c r="O32">
        <f t="shared" ref="O32" si="28">L32+M32+N32</f>
        <v>218</v>
      </c>
      <c r="P32">
        <f t="shared" si="27"/>
        <v>278</v>
      </c>
      <c r="Q32" t="s">
        <v>45</v>
      </c>
    </row>
    <row r="33" spans="1:17" x14ac:dyDescent="0.2">
      <c r="A33">
        <v>3</v>
      </c>
      <c r="B33" t="s">
        <v>39</v>
      </c>
      <c r="C33" t="s">
        <v>40</v>
      </c>
      <c r="D33">
        <v>50</v>
      </c>
      <c r="E33">
        <v>70</v>
      </c>
      <c r="F33" t="s">
        <v>17</v>
      </c>
      <c r="G33">
        <f>ROUNDDOWN(100*(G32-G31)/G31,2)</f>
        <v>150</v>
      </c>
      <c r="H33">
        <f t="shared" ref="H33" si="29">ROUNDDOWN(100*(H32-H31)/H31,2)</f>
        <v>223.52</v>
      </c>
      <c r="I33">
        <f t="shared" ref="I33" si="30">ROUNDDOWN(100*(I32-I31)/I31,2)</f>
        <v>-11.76</v>
      </c>
      <c r="J33">
        <f t="shared" ref="J33" si="31">ROUNDDOWN(100*(J32-J31)/J31,2)</f>
        <v>-27.41</v>
      </c>
      <c r="K33">
        <f t="shared" ref="K33" si="32">ROUNDDOWN(100*(K32-K31)/K31,2)</f>
        <v>-26.35</v>
      </c>
      <c r="L33">
        <f t="shared" ref="L33" si="33">ROUNDDOWN(100*(L32-L31)/L31,2)</f>
        <v>5.83</v>
      </c>
      <c r="M33">
        <f t="shared" ref="M33" si="34">ROUNDDOWN(100*(M32-M31)/M31,2)</f>
        <v>3.65</v>
      </c>
      <c r="N33">
        <f t="shared" ref="N33" si="35">ROUNDDOWN(100*(N32-N31)/N31,2)</f>
        <v>161.19</v>
      </c>
      <c r="O33">
        <f t="shared" ref="O33" si="36">ROUNDDOWN(100*(O32-O31)/O31,2)</f>
        <v>28.99</v>
      </c>
      <c r="P33">
        <f t="shared" si="27"/>
        <v>478.6699999999999</v>
      </c>
    </row>
    <row r="34" spans="1:17" x14ac:dyDescent="0.2">
      <c r="A34">
        <v>4</v>
      </c>
      <c r="B34" t="s">
        <v>39</v>
      </c>
      <c r="C34" t="s">
        <v>40</v>
      </c>
      <c r="D34">
        <v>50</v>
      </c>
      <c r="E34">
        <v>70</v>
      </c>
      <c r="F34" t="s">
        <v>18</v>
      </c>
      <c r="G34">
        <v>1.57</v>
      </c>
      <c r="H34">
        <v>1.48</v>
      </c>
      <c r="I34">
        <v>1.48</v>
      </c>
      <c r="J34">
        <v>10.78</v>
      </c>
      <c r="K34">
        <v>11.22</v>
      </c>
      <c r="L34">
        <v>11.91</v>
      </c>
      <c r="M34">
        <v>49.91</v>
      </c>
      <c r="N34">
        <v>11.65</v>
      </c>
      <c r="O34">
        <f t="shared" ref="O34:O35" si="37">L34+M34+N34</f>
        <v>73.47</v>
      </c>
      <c r="P34">
        <f t="shared" si="27"/>
        <v>100</v>
      </c>
    </row>
    <row r="35" spans="1:17" x14ac:dyDescent="0.2">
      <c r="A35">
        <v>5</v>
      </c>
      <c r="B35" t="s">
        <v>39</v>
      </c>
      <c r="C35" t="s">
        <v>40</v>
      </c>
      <c r="D35">
        <v>50</v>
      </c>
      <c r="E35">
        <v>70</v>
      </c>
      <c r="F35" t="s">
        <v>19</v>
      </c>
      <c r="G35">
        <v>3.24</v>
      </c>
      <c r="H35">
        <v>3.96</v>
      </c>
      <c r="I35">
        <v>1.08</v>
      </c>
      <c r="J35">
        <v>6.47</v>
      </c>
      <c r="K35">
        <v>6.83</v>
      </c>
      <c r="L35">
        <v>10.43</v>
      </c>
      <c r="M35">
        <v>42.81</v>
      </c>
      <c r="N35">
        <v>25.18</v>
      </c>
      <c r="O35">
        <f t="shared" si="37"/>
        <v>78.42</v>
      </c>
      <c r="P35">
        <f t="shared" si="27"/>
        <v>100</v>
      </c>
    </row>
    <row r="36" spans="1:17" x14ac:dyDescent="0.2">
      <c r="A36">
        <v>6</v>
      </c>
      <c r="B36" t="s">
        <v>39</v>
      </c>
      <c r="C36" t="s">
        <v>40</v>
      </c>
      <c r="D36">
        <v>50</v>
      </c>
      <c r="E36">
        <v>70</v>
      </c>
      <c r="F36" t="s">
        <v>20</v>
      </c>
      <c r="G36">
        <v>106.37</v>
      </c>
      <c r="H36">
        <v>167.57</v>
      </c>
      <c r="I36">
        <v>-27.03</v>
      </c>
      <c r="J36">
        <v>-39.979999999999997</v>
      </c>
      <c r="K36">
        <v>-39.130000000000003</v>
      </c>
      <c r="L36">
        <v>-12.43</v>
      </c>
      <c r="M36">
        <v>-14.23</v>
      </c>
      <c r="N36">
        <v>116.14</v>
      </c>
      <c r="O36">
        <f t="shared" ref="O36" si="38">ROUNDDOWN(100*(O35-O34)/O34,2)</f>
        <v>6.73</v>
      </c>
      <c r="P36">
        <f t="shared" si="27"/>
        <v>257.28000000000003</v>
      </c>
    </row>
    <row r="38" spans="1:17" x14ac:dyDescent="0.2">
      <c r="A38">
        <v>1</v>
      </c>
      <c r="B38" t="s">
        <v>7</v>
      </c>
      <c r="C38" t="s">
        <v>8</v>
      </c>
      <c r="D38">
        <v>50</v>
      </c>
      <c r="E38">
        <v>55</v>
      </c>
      <c r="F38" t="s">
        <v>9</v>
      </c>
      <c r="G38">
        <v>1271.8</v>
      </c>
      <c r="H38">
        <v>2062.6</v>
      </c>
      <c r="I38">
        <v>818.2</v>
      </c>
      <c r="J38">
        <v>2533.6</v>
      </c>
      <c r="K38">
        <v>1788.4</v>
      </c>
      <c r="L38">
        <v>1519.4</v>
      </c>
      <c r="M38">
        <v>2464.6</v>
      </c>
      <c r="N38">
        <v>754.6</v>
      </c>
      <c r="O38">
        <f>L38+M38+N38</f>
        <v>4738.6000000000004</v>
      </c>
      <c r="P38">
        <f t="shared" ref="P38:P43" si="39">SUM(G38:N38)</f>
        <v>13213.199999999999</v>
      </c>
      <c r="Q38" t="s">
        <v>24</v>
      </c>
    </row>
    <row r="39" spans="1:17" x14ac:dyDescent="0.2">
      <c r="A39">
        <v>2</v>
      </c>
      <c r="B39" t="s">
        <v>7</v>
      </c>
      <c r="C39" t="s">
        <v>8</v>
      </c>
      <c r="D39">
        <v>50</v>
      </c>
      <c r="E39">
        <v>55</v>
      </c>
      <c r="F39" t="s">
        <v>10</v>
      </c>
      <c r="G39">
        <v>1271</v>
      </c>
      <c r="H39">
        <v>1807</v>
      </c>
      <c r="I39">
        <v>712</v>
      </c>
      <c r="J39">
        <v>2527</v>
      </c>
      <c r="K39">
        <v>1842</v>
      </c>
      <c r="L39">
        <v>1548</v>
      </c>
      <c r="M39">
        <v>2276</v>
      </c>
      <c r="N39">
        <v>847</v>
      </c>
      <c r="O39">
        <f t="shared" ref="O39" si="40">L39+M39+N39</f>
        <v>4671</v>
      </c>
      <c r="P39">
        <f t="shared" si="39"/>
        <v>12830</v>
      </c>
      <c r="Q39" t="s">
        <v>25</v>
      </c>
    </row>
    <row r="40" spans="1:17" x14ac:dyDescent="0.2">
      <c r="A40">
        <v>3</v>
      </c>
      <c r="B40" t="s">
        <v>7</v>
      </c>
      <c r="C40" t="s">
        <v>8</v>
      </c>
      <c r="D40">
        <v>50</v>
      </c>
      <c r="E40">
        <v>55</v>
      </c>
      <c r="F40" t="s">
        <v>17</v>
      </c>
      <c r="G40">
        <f>ROUNDDOWN(100*(G39-G38)/G38,2)</f>
        <v>-0.06</v>
      </c>
      <c r="H40">
        <f t="shared" ref="H40" si="41">ROUNDDOWN(100*(H39-H38)/H38,2)</f>
        <v>-12.39</v>
      </c>
      <c r="I40">
        <f t="shared" ref="I40" si="42">ROUNDDOWN(100*(I39-I38)/I38,2)</f>
        <v>-12.97</v>
      </c>
      <c r="J40">
        <f t="shared" ref="J40" si="43">ROUNDDOWN(100*(J39-J38)/J38,2)</f>
        <v>-0.26</v>
      </c>
      <c r="K40">
        <f t="shared" ref="K40" si="44">ROUNDDOWN(100*(K39-K38)/K38,2)</f>
        <v>2.99</v>
      </c>
      <c r="L40">
        <f t="shared" ref="L40" si="45">ROUNDDOWN(100*(L39-L38)/L38,2)</f>
        <v>1.88</v>
      </c>
      <c r="M40">
        <f t="shared" ref="M40" si="46">ROUNDDOWN(100*(M39-M38)/M38,2)</f>
        <v>-7.65</v>
      </c>
      <c r="N40">
        <f t="shared" ref="N40:O40" si="47">ROUNDDOWN(100*(N39-N38)/N38,2)</f>
        <v>12.24</v>
      </c>
      <c r="O40">
        <f t="shared" si="47"/>
        <v>-1.42</v>
      </c>
      <c r="P40">
        <f t="shared" si="39"/>
        <v>-16.220000000000006</v>
      </c>
      <c r="Q40" t="s">
        <v>30</v>
      </c>
    </row>
    <row r="41" spans="1:17" x14ac:dyDescent="0.2">
      <c r="A41">
        <v>4</v>
      </c>
      <c r="B41" t="s">
        <v>7</v>
      </c>
      <c r="C41" t="s">
        <v>8</v>
      </c>
      <c r="D41">
        <v>50</v>
      </c>
      <c r="E41">
        <v>55</v>
      </c>
      <c r="F41" t="s">
        <v>18</v>
      </c>
      <c r="G41">
        <v>9.6300000000000008</v>
      </c>
      <c r="H41">
        <v>15.61</v>
      </c>
      <c r="I41">
        <v>6.19</v>
      </c>
      <c r="J41">
        <v>19.170000000000002</v>
      </c>
      <c r="K41">
        <v>13.53</v>
      </c>
      <c r="L41">
        <v>11.5</v>
      </c>
      <c r="M41">
        <v>18.649999999999999</v>
      </c>
      <c r="N41">
        <v>5.71</v>
      </c>
      <c r="O41">
        <f t="shared" ref="O41:O42" si="48">L41+M41+N41</f>
        <v>35.86</v>
      </c>
      <c r="P41">
        <f t="shared" si="39"/>
        <v>99.99</v>
      </c>
    </row>
    <row r="42" spans="1:17" x14ac:dyDescent="0.2">
      <c r="A42">
        <v>5</v>
      </c>
      <c r="B42" t="s">
        <v>7</v>
      </c>
      <c r="C42" t="s">
        <v>8</v>
      </c>
      <c r="D42">
        <v>50</v>
      </c>
      <c r="E42">
        <v>55</v>
      </c>
      <c r="F42" t="s">
        <v>19</v>
      </c>
      <c r="G42">
        <v>9.91</v>
      </c>
      <c r="H42">
        <v>14.08</v>
      </c>
      <c r="I42">
        <v>5.55</v>
      </c>
      <c r="J42">
        <v>19.7</v>
      </c>
      <c r="K42">
        <v>14.36</v>
      </c>
      <c r="L42">
        <v>12.07</v>
      </c>
      <c r="M42">
        <v>17.739999999999998</v>
      </c>
      <c r="N42">
        <v>6.6</v>
      </c>
      <c r="O42">
        <f t="shared" si="48"/>
        <v>36.409999999999997</v>
      </c>
      <c r="P42">
        <f t="shared" si="39"/>
        <v>100.00999999999999</v>
      </c>
    </row>
    <row r="43" spans="1:17" x14ac:dyDescent="0.2">
      <c r="A43">
        <v>6</v>
      </c>
      <c r="B43" t="s">
        <v>7</v>
      </c>
      <c r="C43" t="s">
        <v>8</v>
      </c>
      <c r="D43">
        <v>50</v>
      </c>
      <c r="E43">
        <v>55</v>
      </c>
      <c r="F43" t="s">
        <v>20</v>
      </c>
      <c r="G43">
        <v>2.91</v>
      </c>
      <c r="H43">
        <v>-9.8000000000000007</v>
      </c>
      <c r="I43">
        <v>-10.34</v>
      </c>
      <c r="J43">
        <v>2.76</v>
      </c>
      <c r="K43">
        <v>6.13</v>
      </c>
      <c r="L43">
        <v>4.96</v>
      </c>
      <c r="M43">
        <v>-4.88</v>
      </c>
      <c r="N43">
        <v>15.59</v>
      </c>
      <c r="O43">
        <f t="shared" ref="O43" si="49">ROUNDDOWN(100*(O42-O41)/O41,2)</f>
        <v>1.53</v>
      </c>
      <c r="P43">
        <f t="shared" si="39"/>
        <v>7.33</v>
      </c>
    </row>
    <row r="45" spans="1:17" x14ac:dyDescent="0.2">
      <c r="A45">
        <v>1</v>
      </c>
      <c r="B45" t="s">
        <v>32</v>
      </c>
      <c r="C45" t="s">
        <v>33</v>
      </c>
      <c r="D45">
        <v>16</v>
      </c>
      <c r="E45">
        <v>60</v>
      </c>
      <c r="F45" t="s">
        <v>34</v>
      </c>
      <c r="G45">
        <v>0.2</v>
      </c>
      <c r="H45">
        <v>1.6</v>
      </c>
      <c r="I45">
        <v>4</v>
      </c>
      <c r="J45">
        <v>7</v>
      </c>
      <c r="K45">
        <v>8.8000000000000007</v>
      </c>
      <c r="L45">
        <v>22.8</v>
      </c>
      <c r="M45">
        <v>41.2</v>
      </c>
      <c r="N45">
        <v>14.8</v>
      </c>
      <c r="O45">
        <f>L45+M45+N45</f>
        <v>78.8</v>
      </c>
      <c r="P45">
        <f t="shared" ref="P45:P50" si="50">SUM(G45:N45)</f>
        <v>100.4</v>
      </c>
      <c r="Q45" t="s">
        <v>36</v>
      </c>
    </row>
    <row r="46" spans="1:17" x14ac:dyDescent="0.2">
      <c r="A46">
        <v>2</v>
      </c>
      <c r="B46" t="s">
        <v>32</v>
      </c>
      <c r="C46" t="s">
        <v>33</v>
      </c>
      <c r="D46">
        <v>16</v>
      </c>
      <c r="E46">
        <v>60</v>
      </c>
      <c r="F46" t="s">
        <v>35</v>
      </c>
      <c r="G46">
        <v>11</v>
      </c>
      <c r="H46">
        <v>0</v>
      </c>
      <c r="I46">
        <v>4</v>
      </c>
      <c r="J46">
        <v>19</v>
      </c>
      <c r="K46">
        <v>23</v>
      </c>
      <c r="L46">
        <v>38</v>
      </c>
      <c r="M46">
        <v>51</v>
      </c>
      <c r="N46">
        <v>25</v>
      </c>
      <c r="O46">
        <f t="shared" ref="O46" si="51">L46+M46+N46</f>
        <v>114</v>
      </c>
      <c r="P46">
        <f t="shared" si="50"/>
        <v>171</v>
      </c>
    </row>
    <row r="47" spans="1:17" x14ac:dyDescent="0.2">
      <c r="A47">
        <v>3</v>
      </c>
      <c r="B47" t="s">
        <v>32</v>
      </c>
      <c r="C47" t="s">
        <v>33</v>
      </c>
      <c r="D47">
        <v>16</v>
      </c>
      <c r="E47">
        <v>60</v>
      </c>
      <c r="F47" t="s">
        <v>17</v>
      </c>
      <c r="G47">
        <f>ROUNDDOWN(100*(G46-G45)/G45,2)</f>
        <v>5400</v>
      </c>
      <c r="H47">
        <f t="shared" ref="H47" si="52">ROUNDDOWN(100*(H46-H45)/H45,2)</f>
        <v>-100</v>
      </c>
      <c r="I47">
        <f t="shared" ref="I47" si="53">ROUNDDOWN(100*(I46-I45)/I45,2)</f>
        <v>0</v>
      </c>
      <c r="J47">
        <f t="shared" ref="J47" si="54">ROUNDDOWN(100*(J46-J45)/J45,2)</f>
        <v>171.42</v>
      </c>
      <c r="K47">
        <f t="shared" ref="K47" si="55">ROUNDDOWN(100*(K46-K45)/K45,2)</f>
        <v>161.36000000000001</v>
      </c>
      <c r="L47">
        <f t="shared" ref="L47" si="56">ROUNDDOWN(100*(L46-L45)/L45,2)</f>
        <v>66.66</v>
      </c>
      <c r="M47">
        <f t="shared" ref="M47" si="57">ROUNDDOWN(100*(M46-M45)/M45,2)</f>
        <v>23.78</v>
      </c>
      <c r="N47">
        <f t="shared" ref="N47" si="58">ROUNDDOWN(100*(N46-N45)/N45,2)</f>
        <v>68.91</v>
      </c>
      <c r="O47">
        <f t="shared" ref="O47" si="59">ROUNDDOWN(100*(O46-O45)/O45,2)</f>
        <v>44.67</v>
      </c>
      <c r="P47">
        <f t="shared" si="50"/>
        <v>5792.1299999999992</v>
      </c>
    </row>
    <row r="48" spans="1:17" x14ac:dyDescent="0.2">
      <c r="A48">
        <v>4</v>
      </c>
      <c r="B48" t="s">
        <v>32</v>
      </c>
      <c r="C48" t="s">
        <v>33</v>
      </c>
      <c r="D48">
        <v>16</v>
      </c>
      <c r="E48">
        <v>60</v>
      </c>
      <c r="F48" t="s">
        <v>18</v>
      </c>
      <c r="G48">
        <v>0.2</v>
      </c>
      <c r="H48">
        <v>1.59</v>
      </c>
      <c r="I48">
        <v>3.98</v>
      </c>
      <c r="J48">
        <v>6.97</v>
      </c>
      <c r="K48">
        <v>8.76</v>
      </c>
      <c r="L48">
        <v>22.71</v>
      </c>
      <c r="M48">
        <v>41.04</v>
      </c>
      <c r="N48">
        <v>14.74</v>
      </c>
      <c r="O48">
        <f t="shared" ref="O48:O49" si="60">L48+M48+N48</f>
        <v>78.489999999999995</v>
      </c>
      <c r="P48">
        <f t="shared" si="50"/>
        <v>99.99</v>
      </c>
    </row>
    <row r="49" spans="1:17" x14ac:dyDescent="0.2">
      <c r="A49">
        <v>5</v>
      </c>
      <c r="B49" t="s">
        <v>32</v>
      </c>
      <c r="C49" t="s">
        <v>33</v>
      </c>
      <c r="D49">
        <v>16</v>
      </c>
      <c r="E49">
        <v>60</v>
      </c>
      <c r="F49" t="s">
        <v>19</v>
      </c>
      <c r="G49">
        <v>6.43</v>
      </c>
      <c r="H49">
        <v>0</v>
      </c>
      <c r="I49">
        <v>2.34</v>
      </c>
      <c r="J49">
        <v>11.11</v>
      </c>
      <c r="K49">
        <v>13.45</v>
      </c>
      <c r="L49">
        <v>22.22</v>
      </c>
      <c r="M49">
        <v>29.82</v>
      </c>
      <c r="N49">
        <v>14.62</v>
      </c>
      <c r="O49">
        <f t="shared" si="60"/>
        <v>66.66</v>
      </c>
      <c r="P49">
        <f t="shared" si="50"/>
        <v>99.990000000000009</v>
      </c>
    </row>
    <row r="50" spans="1:17" x14ac:dyDescent="0.2">
      <c r="A50">
        <v>6</v>
      </c>
      <c r="B50" t="s">
        <v>32</v>
      </c>
      <c r="C50" t="s">
        <v>33</v>
      </c>
      <c r="D50">
        <v>16</v>
      </c>
      <c r="E50">
        <v>60</v>
      </c>
      <c r="F50" t="s">
        <v>20</v>
      </c>
      <c r="G50">
        <v>3115</v>
      </c>
      <c r="H50">
        <v>-100</v>
      </c>
      <c r="I50">
        <v>-41.21</v>
      </c>
      <c r="J50">
        <v>59.4</v>
      </c>
      <c r="K50">
        <v>53.54</v>
      </c>
      <c r="L50">
        <v>-2.16</v>
      </c>
      <c r="M50">
        <v>-27.34</v>
      </c>
      <c r="N50">
        <v>-0.81</v>
      </c>
      <c r="O50">
        <f t="shared" ref="O50" si="61">ROUNDDOWN(100*(O49-O48)/O48,2)</f>
        <v>-15.07</v>
      </c>
      <c r="P50">
        <f t="shared" si="50"/>
        <v>3056.42</v>
      </c>
    </row>
    <row r="52" spans="1:17" x14ac:dyDescent="0.2">
      <c r="A52">
        <v>1</v>
      </c>
      <c r="B52" t="s">
        <v>32</v>
      </c>
      <c r="C52" t="s">
        <v>33</v>
      </c>
      <c r="D52">
        <v>50</v>
      </c>
      <c r="E52">
        <v>60</v>
      </c>
      <c r="F52" t="s">
        <v>34</v>
      </c>
      <c r="G52">
        <v>1</v>
      </c>
      <c r="H52">
        <v>2.8</v>
      </c>
      <c r="I52">
        <v>4</v>
      </c>
      <c r="J52">
        <v>9.8000000000000007</v>
      </c>
      <c r="K52">
        <v>12</v>
      </c>
      <c r="L52">
        <v>23.8</v>
      </c>
      <c r="M52">
        <v>48</v>
      </c>
      <c r="N52">
        <v>24</v>
      </c>
      <c r="O52">
        <f>L52+M52+N52</f>
        <v>95.8</v>
      </c>
      <c r="P52">
        <f t="shared" ref="P52:P57" si="62">SUM(G52:N52)</f>
        <v>125.4</v>
      </c>
      <c r="Q52" t="s">
        <v>37</v>
      </c>
    </row>
    <row r="53" spans="1:17" x14ac:dyDescent="0.2">
      <c r="A53">
        <v>2</v>
      </c>
      <c r="B53" t="s">
        <v>32</v>
      </c>
      <c r="C53" t="s">
        <v>33</v>
      </c>
      <c r="D53">
        <v>50</v>
      </c>
      <c r="E53">
        <v>60</v>
      </c>
      <c r="F53" t="s">
        <v>35</v>
      </c>
      <c r="G53">
        <v>13</v>
      </c>
      <c r="H53">
        <v>1</v>
      </c>
      <c r="I53">
        <v>4</v>
      </c>
      <c r="J53">
        <v>20</v>
      </c>
      <c r="K53">
        <v>25</v>
      </c>
      <c r="L53">
        <v>38</v>
      </c>
      <c r="M53">
        <v>66</v>
      </c>
      <c r="N53">
        <v>33</v>
      </c>
      <c r="O53">
        <f t="shared" ref="O53" si="63">L53+M53+N53</f>
        <v>137</v>
      </c>
      <c r="P53">
        <f t="shared" si="62"/>
        <v>200</v>
      </c>
      <c r="Q53" t="s">
        <v>46</v>
      </c>
    </row>
    <row r="54" spans="1:17" x14ac:dyDescent="0.2">
      <c r="A54">
        <v>3</v>
      </c>
      <c r="B54" t="s">
        <v>32</v>
      </c>
      <c r="C54" t="s">
        <v>33</v>
      </c>
      <c r="D54">
        <v>50</v>
      </c>
      <c r="E54">
        <v>60</v>
      </c>
      <c r="F54" t="s">
        <v>17</v>
      </c>
      <c r="G54">
        <f>ROUNDDOWN(100*(G53-G52)/G52,2)</f>
        <v>1200</v>
      </c>
      <c r="H54">
        <f t="shared" ref="H54" si="64">ROUNDDOWN(100*(H53-H52)/H52,2)</f>
        <v>-64.28</v>
      </c>
      <c r="I54">
        <f t="shared" ref="I54" si="65">ROUNDDOWN(100*(I53-I52)/I52,2)</f>
        <v>0</v>
      </c>
      <c r="J54">
        <f t="shared" ref="J54" si="66">ROUNDDOWN(100*(J53-J52)/J52,2)</f>
        <v>104.08</v>
      </c>
      <c r="K54">
        <f t="shared" ref="K54" si="67">ROUNDDOWN(100*(K53-K52)/K52,2)</f>
        <v>108.33</v>
      </c>
      <c r="L54">
        <f t="shared" ref="L54" si="68">ROUNDDOWN(100*(L53-L52)/L52,2)</f>
        <v>59.66</v>
      </c>
      <c r="M54">
        <f t="shared" ref="M54" si="69">ROUNDDOWN(100*(M53-M52)/M52,2)</f>
        <v>37.5</v>
      </c>
      <c r="N54">
        <f t="shared" ref="N54" si="70">ROUNDDOWN(100*(N53-N52)/N52,2)</f>
        <v>37.5</v>
      </c>
      <c r="O54">
        <f t="shared" ref="O54" si="71">ROUNDDOWN(100*(O53-O52)/O52,2)</f>
        <v>43</v>
      </c>
      <c r="P54">
        <f t="shared" si="62"/>
        <v>1482.79</v>
      </c>
    </row>
    <row r="55" spans="1:17" x14ac:dyDescent="0.2">
      <c r="A55">
        <v>4</v>
      </c>
      <c r="B55" t="s">
        <v>32</v>
      </c>
      <c r="C55" t="s">
        <v>33</v>
      </c>
      <c r="D55">
        <v>50</v>
      </c>
      <c r="E55">
        <v>60</v>
      </c>
      <c r="F55" t="s">
        <v>18</v>
      </c>
      <c r="G55">
        <v>0.8</v>
      </c>
      <c r="H55">
        <v>2.23</v>
      </c>
      <c r="I55">
        <v>3.19</v>
      </c>
      <c r="J55">
        <v>7.81</v>
      </c>
      <c r="K55">
        <v>9.57</v>
      </c>
      <c r="L55">
        <v>18.98</v>
      </c>
      <c r="M55">
        <v>38.28</v>
      </c>
      <c r="N55">
        <v>19.14</v>
      </c>
      <c r="O55">
        <f t="shared" ref="O55:O56" si="72">L55+M55+N55</f>
        <v>76.400000000000006</v>
      </c>
      <c r="P55">
        <f t="shared" si="62"/>
        <v>100</v>
      </c>
    </row>
    <row r="56" spans="1:17" x14ac:dyDescent="0.2">
      <c r="A56">
        <v>5</v>
      </c>
      <c r="B56" t="s">
        <v>32</v>
      </c>
      <c r="C56" t="s">
        <v>33</v>
      </c>
      <c r="D56">
        <v>50</v>
      </c>
      <c r="E56">
        <v>60</v>
      </c>
      <c r="F56" t="s">
        <v>19</v>
      </c>
      <c r="G56">
        <v>6.5</v>
      </c>
      <c r="H56">
        <v>0.5</v>
      </c>
      <c r="I56">
        <v>2</v>
      </c>
      <c r="J56">
        <v>10</v>
      </c>
      <c r="K56">
        <v>12.5</v>
      </c>
      <c r="L56">
        <v>19</v>
      </c>
      <c r="M56">
        <v>33</v>
      </c>
      <c r="N56">
        <v>16.5</v>
      </c>
      <c r="O56">
        <f t="shared" si="72"/>
        <v>68.5</v>
      </c>
      <c r="P56">
        <f t="shared" si="62"/>
        <v>100</v>
      </c>
    </row>
    <row r="57" spans="1:17" x14ac:dyDescent="0.2">
      <c r="A57">
        <v>6</v>
      </c>
      <c r="B57" t="s">
        <v>32</v>
      </c>
      <c r="C57" t="s">
        <v>33</v>
      </c>
      <c r="D57">
        <v>50</v>
      </c>
      <c r="E57">
        <v>60</v>
      </c>
      <c r="F57" t="s">
        <v>20</v>
      </c>
      <c r="G57">
        <v>712.5</v>
      </c>
      <c r="H57">
        <v>-77.58</v>
      </c>
      <c r="I57">
        <v>-37.299999999999997</v>
      </c>
      <c r="J57">
        <v>28.04</v>
      </c>
      <c r="K57">
        <v>30.62</v>
      </c>
      <c r="L57">
        <v>0.11</v>
      </c>
      <c r="M57">
        <v>-13.79</v>
      </c>
      <c r="N57">
        <v>-13.79</v>
      </c>
      <c r="O57">
        <f t="shared" ref="O57" si="73">ROUNDDOWN(100*(O56-O55)/O55,2)</f>
        <v>-10.34</v>
      </c>
      <c r="P57">
        <f t="shared" si="62"/>
        <v>628.81000000000006</v>
      </c>
    </row>
    <row r="58" spans="1:17" ht="17" customHeight="1" x14ac:dyDescent="0.2"/>
    <row r="59" spans="1:17" x14ac:dyDescent="0.2">
      <c r="A59">
        <v>1</v>
      </c>
      <c r="B59" t="s">
        <v>12</v>
      </c>
      <c r="C59" t="s">
        <v>13</v>
      </c>
      <c r="D59">
        <v>36</v>
      </c>
      <c r="E59">
        <v>135</v>
      </c>
      <c r="F59" t="s">
        <v>14</v>
      </c>
      <c r="G59">
        <v>19</v>
      </c>
      <c r="H59">
        <v>25</v>
      </c>
      <c r="I59">
        <v>15.4</v>
      </c>
      <c r="J59">
        <v>63.2</v>
      </c>
      <c r="K59">
        <v>25.6</v>
      </c>
      <c r="L59">
        <v>28</v>
      </c>
      <c r="M59">
        <v>50.2</v>
      </c>
      <c r="N59">
        <v>30.6</v>
      </c>
      <c r="O59">
        <f>L59+M59+N59</f>
        <v>108.80000000000001</v>
      </c>
      <c r="P59">
        <f t="shared" ref="P59:P64" si="74">SUM(G59:N59)</f>
        <v>257</v>
      </c>
    </row>
    <row r="60" spans="1:17" x14ac:dyDescent="0.2">
      <c r="A60">
        <v>2</v>
      </c>
      <c r="B60" t="s">
        <v>12</v>
      </c>
      <c r="C60" t="s">
        <v>13</v>
      </c>
      <c r="D60">
        <v>36</v>
      </c>
      <c r="E60">
        <v>135</v>
      </c>
      <c r="F60" t="s">
        <v>15</v>
      </c>
      <c r="G60">
        <v>29</v>
      </c>
      <c r="H60">
        <v>58</v>
      </c>
      <c r="I60">
        <v>27</v>
      </c>
      <c r="J60">
        <v>111</v>
      </c>
      <c r="K60">
        <v>40</v>
      </c>
      <c r="L60">
        <v>49</v>
      </c>
      <c r="M60">
        <v>87</v>
      </c>
      <c r="N60">
        <v>45</v>
      </c>
      <c r="O60">
        <f t="shared" ref="O60" si="75">L60+M60+N60</f>
        <v>181</v>
      </c>
      <c r="P60">
        <f t="shared" si="74"/>
        <v>446</v>
      </c>
    </row>
    <row r="61" spans="1:17" x14ac:dyDescent="0.2">
      <c r="A61">
        <v>3</v>
      </c>
      <c r="B61" t="s">
        <v>12</v>
      </c>
      <c r="C61" t="s">
        <v>13</v>
      </c>
      <c r="D61">
        <v>36</v>
      </c>
      <c r="E61">
        <v>135</v>
      </c>
      <c r="F61" t="s">
        <v>17</v>
      </c>
      <c r="G61">
        <f>ROUNDDOWN(100*(G60-G59)/G59,2)</f>
        <v>52.63</v>
      </c>
      <c r="H61">
        <f t="shared" ref="H61:N61" si="76">ROUNDDOWN(100*(H60-H59)/H59,2)</f>
        <v>132</v>
      </c>
      <c r="I61">
        <f t="shared" si="76"/>
        <v>75.319999999999993</v>
      </c>
      <c r="J61">
        <f t="shared" si="76"/>
        <v>75.63</v>
      </c>
      <c r="K61">
        <f t="shared" si="76"/>
        <v>56.25</v>
      </c>
      <c r="L61">
        <f t="shared" si="76"/>
        <v>75</v>
      </c>
      <c r="M61">
        <f t="shared" si="76"/>
        <v>73.3</v>
      </c>
      <c r="N61">
        <f t="shared" si="76"/>
        <v>47.05</v>
      </c>
      <c r="O61">
        <f t="shared" ref="O61" si="77">ROUNDDOWN(100*(O60-O59)/O59,2)</f>
        <v>66.36</v>
      </c>
      <c r="P61">
        <f t="shared" si="74"/>
        <v>587.17999999999995</v>
      </c>
    </row>
    <row r="62" spans="1:17" x14ac:dyDescent="0.2">
      <c r="A62">
        <v>4</v>
      </c>
      <c r="B62" t="s">
        <v>12</v>
      </c>
      <c r="C62" t="s">
        <v>13</v>
      </c>
      <c r="D62">
        <v>36</v>
      </c>
      <c r="E62">
        <v>135</v>
      </c>
      <c r="F62" t="s">
        <v>18</v>
      </c>
      <c r="G62">
        <v>7.39</v>
      </c>
      <c r="H62">
        <v>9.73</v>
      </c>
      <c r="I62">
        <v>5.99</v>
      </c>
      <c r="J62">
        <v>24.59</v>
      </c>
      <c r="K62">
        <v>9.9600000000000009</v>
      </c>
      <c r="L62">
        <v>10.89</v>
      </c>
      <c r="M62">
        <v>19.53</v>
      </c>
      <c r="N62">
        <v>11.91</v>
      </c>
      <c r="O62">
        <f t="shared" ref="O62:O63" si="78">L62+M62+N62</f>
        <v>42.33</v>
      </c>
      <c r="P62">
        <f t="shared" si="74"/>
        <v>99.990000000000009</v>
      </c>
    </row>
    <row r="63" spans="1:17" x14ac:dyDescent="0.2">
      <c r="A63">
        <v>5</v>
      </c>
      <c r="B63" t="s">
        <v>12</v>
      </c>
      <c r="C63" t="s">
        <v>13</v>
      </c>
      <c r="D63">
        <v>36</v>
      </c>
      <c r="E63">
        <v>135</v>
      </c>
      <c r="F63" t="s">
        <v>19</v>
      </c>
      <c r="G63">
        <v>6.5</v>
      </c>
      <c r="H63">
        <v>13</v>
      </c>
      <c r="I63">
        <v>6.05</v>
      </c>
      <c r="J63">
        <v>24.89</v>
      </c>
      <c r="K63">
        <v>8.9700000000000006</v>
      </c>
      <c r="L63">
        <v>10.99</v>
      </c>
      <c r="M63">
        <v>19.510000000000002</v>
      </c>
      <c r="N63">
        <v>10.09</v>
      </c>
      <c r="O63">
        <f t="shared" si="78"/>
        <v>40.590000000000003</v>
      </c>
      <c r="P63">
        <f t="shared" si="74"/>
        <v>100</v>
      </c>
    </row>
    <row r="64" spans="1:17" x14ac:dyDescent="0.2">
      <c r="A64">
        <v>6</v>
      </c>
      <c r="B64" t="s">
        <v>12</v>
      </c>
      <c r="C64" t="s">
        <v>13</v>
      </c>
      <c r="D64">
        <v>36</v>
      </c>
      <c r="E64">
        <v>135</v>
      </c>
      <c r="F64" t="s">
        <v>20</v>
      </c>
      <c r="G64">
        <v>-12.04</v>
      </c>
      <c r="H64">
        <v>33.61</v>
      </c>
      <c r="I64">
        <v>1</v>
      </c>
      <c r="J64">
        <v>1.22</v>
      </c>
      <c r="K64">
        <v>-9.94</v>
      </c>
      <c r="L64">
        <v>0.92</v>
      </c>
      <c r="M64">
        <v>-0.1</v>
      </c>
      <c r="N64">
        <v>-15.28</v>
      </c>
      <c r="O64">
        <f t="shared" ref="O64" si="79">ROUNDDOWN(100*(O63-O62)/O62,2)</f>
        <v>-4.1100000000000003</v>
      </c>
      <c r="P64">
        <f t="shared" si="74"/>
        <v>-0.60999999999999943</v>
      </c>
    </row>
    <row r="66" spans="1:17" x14ac:dyDescent="0.2">
      <c r="A66">
        <v>1</v>
      </c>
      <c r="B66" t="s">
        <v>26</v>
      </c>
      <c r="C66" t="s">
        <v>27</v>
      </c>
      <c r="D66">
        <v>20</v>
      </c>
      <c r="E66">
        <v>100</v>
      </c>
      <c r="F66" t="s">
        <v>28</v>
      </c>
      <c r="G66">
        <v>0.6</v>
      </c>
      <c r="H66">
        <v>0.2</v>
      </c>
      <c r="I66">
        <v>0.4</v>
      </c>
      <c r="J66">
        <v>1.4</v>
      </c>
      <c r="K66">
        <v>2.6</v>
      </c>
      <c r="L66">
        <v>2</v>
      </c>
      <c r="M66">
        <v>7.2</v>
      </c>
      <c r="N66">
        <v>19.600000000000001</v>
      </c>
      <c r="O66">
        <f>L66+M66+N66</f>
        <v>28.8</v>
      </c>
      <c r="P66">
        <f t="shared" ref="P66:P71" si="80">SUM(G66:N66)</f>
        <v>34</v>
      </c>
      <c r="Q66" t="s">
        <v>31</v>
      </c>
    </row>
    <row r="67" spans="1:17" x14ac:dyDescent="0.2">
      <c r="A67">
        <v>2</v>
      </c>
      <c r="B67" t="s">
        <v>26</v>
      </c>
      <c r="C67" t="s">
        <v>27</v>
      </c>
      <c r="D67">
        <v>20</v>
      </c>
      <c r="E67">
        <v>100</v>
      </c>
      <c r="F67" t="s">
        <v>29</v>
      </c>
      <c r="G67">
        <v>0</v>
      </c>
      <c r="H67">
        <v>0</v>
      </c>
      <c r="I67">
        <v>1</v>
      </c>
      <c r="J67">
        <v>4</v>
      </c>
      <c r="K67">
        <v>2</v>
      </c>
      <c r="L67">
        <v>5</v>
      </c>
      <c r="M67">
        <v>48</v>
      </c>
      <c r="N67">
        <v>26</v>
      </c>
      <c r="O67">
        <f t="shared" ref="O67" si="81">L67+M67+N67</f>
        <v>79</v>
      </c>
      <c r="P67">
        <f t="shared" si="80"/>
        <v>86</v>
      </c>
    </row>
    <row r="68" spans="1:17" x14ac:dyDescent="0.2">
      <c r="A68">
        <v>3</v>
      </c>
      <c r="B68" t="s">
        <v>26</v>
      </c>
      <c r="C68" t="s">
        <v>27</v>
      </c>
      <c r="D68">
        <v>20</v>
      </c>
      <c r="E68">
        <v>100</v>
      </c>
      <c r="F68" t="s">
        <v>17</v>
      </c>
      <c r="G68">
        <f>ROUNDDOWN(100*(G67-G66)/G66,2)</f>
        <v>-100</v>
      </c>
      <c r="H68">
        <f t="shared" ref="H68" si="82">ROUNDDOWN(100*(H67-H66)/H66,2)</f>
        <v>-100</v>
      </c>
      <c r="I68">
        <f t="shared" ref="I68" si="83">ROUNDDOWN(100*(I67-I66)/I66,2)</f>
        <v>150</v>
      </c>
      <c r="J68">
        <f t="shared" ref="J68" si="84">ROUNDDOWN(100*(J67-J66)/J66,2)</f>
        <v>185.71</v>
      </c>
      <c r="K68">
        <f t="shared" ref="K68" si="85">ROUNDDOWN(100*(K67-K66)/K66,2)</f>
        <v>-23.07</v>
      </c>
      <c r="L68">
        <f t="shared" ref="L68" si="86">ROUNDDOWN(100*(L67-L66)/L66,2)</f>
        <v>150</v>
      </c>
      <c r="M68">
        <f t="shared" ref="M68" si="87">ROUNDDOWN(100*(M67-M66)/M66,2)</f>
        <v>566.66</v>
      </c>
      <c r="N68">
        <f t="shared" ref="N68" si="88">ROUNDDOWN(100*(N67-N66)/N66,2)</f>
        <v>32.65</v>
      </c>
      <c r="O68">
        <f t="shared" ref="O68" si="89">ROUNDDOWN(100*(O67-O66)/O66,2)</f>
        <v>174.3</v>
      </c>
      <c r="P68">
        <f t="shared" si="80"/>
        <v>861.94999999999993</v>
      </c>
    </row>
    <row r="69" spans="1:17" x14ac:dyDescent="0.2">
      <c r="A69">
        <v>4</v>
      </c>
      <c r="B69" t="s">
        <v>26</v>
      </c>
      <c r="C69" t="s">
        <v>27</v>
      </c>
      <c r="D69">
        <v>20</v>
      </c>
      <c r="E69">
        <v>100</v>
      </c>
      <c r="F69" t="s">
        <v>18</v>
      </c>
      <c r="G69">
        <v>1.76</v>
      </c>
      <c r="H69">
        <v>0.59</v>
      </c>
      <c r="I69">
        <v>1.18</v>
      </c>
      <c r="J69">
        <v>4.12</v>
      </c>
      <c r="K69">
        <v>7.65</v>
      </c>
      <c r="L69">
        <v>5.88</v>
      </c>
      <c r="M69">
        <v>21.18</v>
      </c>
      <c r="N69">
        <v>57.65</v>
      </c>
      <c r="O69">
        <f t="shared" ref="O69:O70" si="90">L69+M69+N69</f>
        <v>84.71</v>
      </c>
      <c r="P69">
        <f t="shared" si="80"/>
        <v>100.00999999999999</v>
      </c>
    </row>
    <row r="70" spans="1:17" x14ac:dyDescent="0.2">
      <c r="A70">
        <v>5</v>
      </c>
      <c r="B70" t="s">
        <v>26</v>
      </c>
      <c r="C70" t="s">
        <v>27</v>
      </c>
      <c r="D70">
        <v>20</v>
      </c>
      <c r="E70">
        <v>100</v>
      </c>
      <c r="F70" t="s">
        <v>19</v>
      </c>
      <c r="G70">
        <v>0</v>
      </c>
      <c r="H70">
        <v>0</v>
      </c>
      <c r="I70">
        <v>1.1599999999999999</v>
      </c>
      <c r="J70">
        <v>4.6500000000000004</v>
      </c>
      <c r="K70">
        <v>2.33</v>
      </c>
      <c r="L70">
        <v>5.81</v>
      </c>
      <c r="M70">
        <v>55.81</v>
      </c>
      <c r="N70">
        <v>30.23</v>
      </c>
      <c r="O70">
        <f t="shared" si="90"/>
        <v>91.850000000000009</v>
      </c>
      <c r="P70">
        <f t="shared" si="80"/>
        <v>99.990000000000009</v>
      </c>
    </row>
    <row r="71" spans="1:17" x14ac:dyDescent="0.2">
      <c r="A71">
        <v>6</v>
      </c>
      <c r="B71" t="s">
        <v>26</v>
      </c>
      <c r="C71" t="s">
        <v>27</v>
      </c>
      <c r="D71">
        <v>20</v>
      </c>
      <c r="E71">
        <v>100</v>
      </c>
      <c r="F71" t="s">
        <v>20</v>
      </c>
      <c r="G71">
        <v>-100</v>
      </c>
      <c r="H71">
        <v>-100</v>
      </c>
      <c r="I71">
        <v>-1.69</v>
      </c>
      <c r="J71">
        <v>12.86</v>
      </c>
      <c r="K71">
        <v>-69.540000000000006</v>
      </c>
      <c r="L71">
        <v>-1.19</v>
      </c>
      <c r="M71">
        <v>163.5</v>
      </c>
      <c r="N71">
        <v>-47.56</v>
      </c>
      <c r="O71">
        <f t="shared" ref="O71" si="91">ROUNDDOWN(100*(O70-O69)/O69,2)</f>
        <v>8.42</v>
      </c>
      <c r="P71">
        <f t="shared" si="80"/>
        <v>-143.62</v>
      </c>
    </row>
    <row r="73" spans="1:17" x14ac:dyDescent="0.2">
      <c r="A73">
        <v>1</v>
      </c>
      <c r="B73" t="s">
        <v>26</v>
      </c>
      <c r="C73" t="s">
        <v>27</v>
      </c>
      <c r="D73">
        <v>50</v>
      </c>
      <c r="E73">
        <v>100</v>
      </c>
      <c r="F73" t="s">
        <v>28</v>
      </c>
      <c r="G73">
        <v>1.6</v>
      </c>
      <c r="H73">
        <v>1.8</v>
      </c>
      <c r="I73">
        <v>0.8</v>
      </c>
      <c r="J73">
        <v>2.4</v>
      </c>
      <c r="K73">
        <v>3.6</v>
      </c>
      <c r="L73">
        <v>3</v>
      </c>
      <c r="M73">
        <v>10.8</v>
      </c>
      <c r="N73">
        <v>24</v>
      </c>
      <c r="O73">
        <f>L73+M73+N73</f>
        <v>37.799999999999997</v>
      </c>
      <c r="P73">
        <f t="shared" ref="P73:P78" si="92">SUM(G73:N73)</f>
        <v>48</v>
      </c>
      <c r="Q73" t="s">
        <v>54</v>
      </c>
    </row>
    <row r="74" spans="1:17" x14ac:dyDescent="0.2">
      <c r="A74">
        <v>2</v>
      </c>
      <c r="B74" t="s">
        <v>26</v>
      </c>
      <c r="C74" t="s">
        <v>27</v>
      </c>
      <c r="D74">
        <v>50</v>
      </c>
      <c r="E74">
        <v>100</v>
      </c>
      <c r="F74" t="s">
        <v>29</v>
      </c>
      <c r="G74">
        <v>0</v>
      </c>
      <c r="H74">
        <v>0</v>
      </c>
      <c r="I74">
        <v>1</v>
      </c>
      <c r="J74">
        <v>6</v>
      </c>
      <c r="K74">
        <v>2</v>
      </c>
      <c r="L74">
        <v>7</v>
      </c>
      <c r="M74">
        <v>66</v>
      </c>
      <c r="N74">
        <v>34</v>
      </c>
      <c r="O74">
        <f t="shared" ref="O74" si="93">L74+M74+N74</f>
        <v>107</v>
      </c>
      <c r="P74">
        <f t="shared" si="92"/>
        <v>116</v>
      </c>
      <c r="Q74" t="s">
        <v>38</v>
      </c>
    </row>
    <row r="75" spans="1:17" x14ac:dyDescent="0.2">
      <c r="A75">
        <v>3</v>
      </c>
      <c r="B75" t="s">
        <v>26</v>
      </c>
      <c r="C75" t="s">
        <v>27</v>
      </c>
      <c r="D75">
        <v>50</v>
      </c>
      <c r="E75">
        <v>100</v>
      </c>
      <c r="F75" t="s">
        <v>17</v>
      </c>
      <c r="G75">
        <f>ROUNDDOWN(100*(G74-G73)/G73,2)</f>
        <v>-100</v>
      </c>
      <c r="H75">
        <f t="shared" ref="H75" si="94">ROUNDDOWN(100*(H74-H73)/H73,2)</f>
        <v>-100</v>
      </c>
      <c r="I75">
        <f t="shared" ref="I75" si="95">ROUNDDOWN(100*(I74-I73)/I73,2)</f>
        <v>25</v>
      </c>
      <c r="J75">
        <f t="shared" ref="J75" si="96">ROUNDDOWN(100*(J74-J73)/J73,2)</f>
        <v>150</v>
      </c>
      <c r="K75">
        <f t="shared" ref="K75" si="97">ROUNDDOWN(100*(K74-K73)/K73,2)</f>
        <v>-44.44</v>
      </c>
      <c r="L75">
        <f t="shared" ref="L75" si="98">ROUNDDOWN(100*(L74-L73)/L73,2)</f>
        <v>133.33000000000001</v>
      </c>
      <c r="M75">
        <f t="shared" ref="M75" si="99">ROUNDDOWN(100*(M74-M73)/M73,2)</f>
        <v>511.11</v>
      </c>
      <c r="N75">
        <f t="shared" ref="N75" si="100">ROUNDDOWN(100*(N74-N73)/N73,2)</f>
        <v>41.66</v>
      </c>
      <c r="O75">
        <f t="shared" ref="O75" si="101">ROUNDDOWN(100*(O74-O73)/O73,2)</f>
        <v>183.06</v>
      </c>
      <c r="P75">
        <f t="shared" si="92"/>
        <v>616.66</v>
      </c>
    </row>
    <row r="76" spans="1:17" x14ac:dyDescent="0.2">
      <c r="A76">
        <v>4</v>
      </c>
      <c r="B76" t="s">
        <v>26</v>
      </c>
      <c r="C76" t="s">
        <v>27</v>
      </c>
      <c r="D76">
        <v>50</v>
      </c>
      <c r="E76">
        <v>100</v>
      </c>
      <c r="F76" t="s">
        <v>18</v>
      </c>
      <c r="G76">
        <v>3.33</v>
      </c>
      <c r="H76">
        <v>3.75</v>
      </c>
      <c r="I76">
        <v>1.67</v>
      </c>
      <c r="J76">
        <v>5</v>
      </c>
      <c r="K76">
        <v>7.5</v>
      </c>
      <c r="L76">
        <v>6.25</v>
      </c>
      <c r="M76">
        <v>22.5</v>
      </c>
      <c r="N76">
        <v>50</v>
      </c>
      <c r="O76">
        <f t="shared" ref="O76:O77" si="102">L76+M76+N76</f>
        <v>78.75</v>
      </c>
      <c r="P76">
        <f t="shared" si="92"/>
        <v>100</v>
      </c>
    </row>
    <row r="77" spans="1:17" x14ac:dyDescent="0.2">
      <c r="A77">
        <v>5</v>
      </c>
      <c r="B77" t="s">
        <v>26</v>
      </c>
      <c r="C77" t="s">
        <v>27</v>
      </c>
      <c r="D77">
        <v>50</v>
      </c>
      <c r="E77">
        <v>100</v>
      </c>
      <c r="F77" t="s">
        <v>19</v>
      </c>
      <c r="G77">
        <v>0</v>
      </c>
      <c r="H77">
        <v>0</v>
      </c>
      <c r="I77">
        <v>0.86</v>
      </c>
      <c r="J77">
        <v>5.17</v>
      </c>
      <c r="K77">
        <v>1.72</v>
      </c>
      <c r="L77">
        <v>6.03</v>
      </c>
      <c r="M77">
        <v>56.9</v>
      </c>
      <c r="N77">
        <v>29.31</v>
      </c>
      <c r="O77">
        <f t="shared" si="102"/>
        <v>92.24</v>
      </c>
      <c r="P77">
        <f t="shared" si="92"/>
        <v>99.990000000000009</v>
      </c>
    </row>
    <row r="78" spans="1:17" x14ac:dyDescent="0.2">
      <c r="A78">
        <v>6</v>
      </c>
      <c r="B78" t="s">
        <v>26</v>
      </c>
      <c r="C78" t="s">
        <v>27</v>
      </c>
      <c r="D78">
        <v>50</v>
      </c>
      <c r="E78">
        <v>100</v>
      </c>
      <c r="F78" t="s">
        <v>20</v>
      </c>
      <c r="G78">
        <v>-100</v>
      </c>
      <c r="H78">
        <v>-100</v>
      </c>
      <c r="I78">
        <v>-48.5</v>
      </c>
      <c r="J78">
        <v>3.4</v>
      </c>
      <c r="K78">
        <v>-77.069999999999993</v>
      </c>
      <c r="L78">
        <v>-3.52</v>
      </c>
      <c r="M78">
        <v>152.88999999999999</v>
      </c>
      <c r="N78">
        <v>-41.38</v>
      </c>
      <c r="O78">
        <f t="shared" ref="O78" si="103">ROUNDDOWN(100*(O77-O76)/O76,2)</f>
        <v>17.13</v>
      </c>
      <c r="P78">
        <f t="shared" si="92"/>
        <v>-214.17999999999995</v>
      </c>
    </row>
    <row r="80" spans="1:17" x14ac:dyDescent="0.2">
      <c r="A80">
        <v>1</v>
      </c>
      <c r="B80" t="s">
        <v>26</v>
      </c>
      <c r="C80" t="s">
        <v>47</v>
      </c>
      <c r="D80">
        <v>50</v>
      </c>
      <c r="E80">
        <v>45</v>
      </c>
      <c r="F80" t="s">
        <v>28</v>
      </c>
      <c r="G80">
        <v>1</v>
      </c>
      <c r="H80">
        <v>0.4</v>
      </c>
      <c r="I80">
        <v>1.2</v>
      </c>
      <c r="J80">
        <v>5.8</v>
      </c>
      <c r="K80">
        <v>3.4</v>
      </c>
      <c r="L80">
        <v>1</v>
      </c>
      <c r="M80">
        <v>7</v>
      </c>
      <c r="N80">
        <v>28.6</v>
      </c>
      <c r="O80">
        <f>L80+M80+N80</f>
        <v>36.6</v>
      </c>
      <c r="P80">
        <f t="shared" ref="P80:P85" si="104">SUM(G80:N80)</f>
        <v>48.4</v>
      </c>
      <c r="Q80" t="s">
        <v>31</v>
      </c>
    </row>
    <row r="81" spans="1:17" x14ac:dyDescent="0.2">
      <c r="A81">
        <v>2</v>
      </c>
      <c r="B81" t="s">
        <v>26</v>
      </c>
      <c r="C81" t="s">
        <v>47</v>
      </c>
      <c r="D81">
        <v>50</v>
      </c>
      <c r="E81">
        <v>45</v>
      </c>
      <c r="F81" t="s">
        <v>29</v>
      </c>
      <c r="G81">
        <v>1</v>
      </c>
      <c r="H81">
        <v>4</v>
      </c>
      <c r="I81">
        <v>4</v>
      </c>
      <c r="J81">
        <v>11</v>
      </c>
      <c r="K81">
        <v>7</v>
      </c>
      <c r="L81">
        <v>4</v>
      </c>
      <c r="M81">
        <v>38</v>
      </c>
      <c r="N81">
        <v>45</v>
      </c>
      <c r="O81">
        <f t="shared" ref="O81" si="105">L81+M81+N81</f>
        <v>87</v>
      </c>
      <c r="P81">
        <f t="shared" si="104"/>
        <v>114</v>
      </c>
    </row>
    <row r="82" spans="1:17" x14ac:dyDescent="0.2">
      <c r="A82">
        <v>3</v>
      </c>
      <c r="B82" t="s">
        <v>26</v>
      </c>
      <c r="C82" t="s">
        <v>47</v>
      </c>
      <c r="D82">
        <v>50</v>
      </c>
      <c r="E82">
        <v>45</v>
      </c>
      <c r="F82" t="s">
        <v>17</v>
      </c>
      <c r="G82">
        <f>ROUNDDOWN(100*(G81-G80)/G80,2)</f>
        <v>0</v>
      </c>
      <c r="H82">
        <f t="shared" ref="H82" si="106">ROUNDDOWN(100*(H81-H80)/H80,2)</f>
        <v>900</v>
      </c>
      <c r="I82">
        <f t="shared" ref="I82" si="107">ROUNDDOWN(100*(I81-I80)/I80,2)</f>
        <v>233.33</v>
      </c>
      <c r="J82">
        <f t="shared" ref="J82" si="108">ROUNDDOWN(100*(J81-J80)/J80,2)</f>
        <v>89.65</v>
      </c>
      <c r="K82">
        <f t="shared" ref="K82" si="109">ROUNDDOWN(100*(K81-K80)/K80,2)</f>
        <v>105.88</v>
      </c>
      <c r="L82">
        <f t="shared" ref="L82" si="110">ROUNDDOWN(100*(L81-L80)/L80,2)</f>
        <v>300</v>
      </c>
      <c r="M82">
        <f t="shared" ref="M82" si="111">ROUNDDOWN(100*(M81-M80)/M80,2)</f>
        <v>442.85</v>
      </c>
      <c r="N82">
        <f t="shared" ref="N82" si="112">ROUNDDOWN(100*(N81-N80)/N80,2)</f>
        <v>57.34</v>
      </c>
      <c r="O82">
        <f t="shared" ref="O82" si="113">ROUNDDOWN(100*(O81-O80)/O80,2)</f>
        <v>137.69999999999999</v>
      </c>
      <c r="P82">
        <f t="shared" si="104"/>
        <v>2129.0500000000002</v>
      </c>
    </row>
    <row r="83" spans="1:17" x14ac:dyDescent="0.2">
      <c r="A83">
        <v>4</v>
      </c>
      <c r="B83" t="s">
        <v>26</v>
      </c>
      <c r="C83" t="s">
        <v>47</v>
      </c>
      <c r="D83">
        <v>50</v>
      </c>
      <c r="E83">
        <v>45</v>
      </c>
      <c r="F83" t="s">
        <v>18</v>
      </c>
      <c r="G83">
        <v>2.0699999999999998</v>
      </c>
      <c r="H83">
        <v>0.83</v>
      </c>
      <c r="I83">
        <v>2.48</v>
      </c>
      <c r="J83">
        <v>11.98</v>
      </c>
      <c r="K83">
        <v>7.02</v>
      </c>
      <c r="L83">
        <v>2.0699999999999998</v>
      </c>
      <c r="M83">
        <v>14.46</v>
      </c>
      <c r="N83">
        <v>59.09</v>
      </c>
      <c r="O83">
        <f t="shared" ref="O83:O84" si="114">L83+M83+N83</f>
        <v>75.62</v>
      </c>
      <c r="P83">
        <f t="shared" si="104"/>
        <v>100</v>
      </c>
    </row>
    <row r="84" spans="1:17" x14ac:dyDescent="0.2">
      <c r="A84">
        <v>5</v>
      </c>
      <c r="B84" t="s">
        <v>26</v>
      </c>
      <c r="C84" t="s">
        <v>47</v>
      </c>
      <c r="D84">
        <v>50</v>
      </c>
      <c r="E84">
        <v>45</v>
      </c>
      <c r="F84" t="s">
        <v>19</v>
      </c>
      <c r="G84">
        <v>0.88</v>
      </c>
      <c r="H84">
        <v>3.51</v>
      </c>
      <c r="I84">
        <v>3.51</v>
      </c>
      <c r="J84">
        <v>9.65</v>
      </c>
      <c r="K84">
        <v>6.14</v>
      </c>
      <c r="L84">
        <v>3.51</v>
      </c>
      <c r="M84">
        <v>33.33</v>
      </c>
      <c r="N84">
        <v>39.47</v>
      </c>
      <c r="O84">
        <f t="shared" si="114"/>
        <v>76.31</v>
      </c>
      <c r="P84">
        <f t="shared" si="104"/>
        <v>100</v>
      </c>
    </row>
    <row r="85" spans="1:17" x14ac:dyDescent="0.2">
      <c r="A85">
        <v>6</v>
      </c>
      <c r="B85" t="s">
        <v>26</v>
      </c>
      <c r="C85" t="s">
        <v>47</v>
      </c>
      <c r="D85">
        <v>50</v>
      </c>
      <c r="E85">
        <v>45</v>
      </c>
      <c r="F85" t="s">
        <v>20</v>
      </c>
      <c r="G85">
        <v>-57.49</v>
      </c>
      <c r="H85">
        <v>322.89</v>
      </c>
      <c r="I85">
        <v>41.53</v>
      </c>
      <c r="J85">
        <v>-19.45</v>
      </c>
      <c r="K85">
        <v>-12.54</v>
      </c>
      <c r="L85">
        <v>69.569999999999993</v>
      </c>
      <c r="M85">
        <v>130.5</v>
      </c>
      <c r="N85">
        <v>-33.200000000000003</v>
      </c>
      <c r="O85">
        <f t="shared" ref="O85" si="115">ROUNDDOWN(100*(O84-O83)/O83,2)</f>
        <v>0.91</v>
      </c>
      <c r="P85">
        <f t="shared" si="104"/>
        <v>441.80999999999995</v>
      </c>
    </row>
    <row r="87" spans="1:17" x14ac:dyDescent="0.2">
      <c r="A87">
        <v>1</v>
      </c>
      <c r="B87" t="s">
        <v>26</v>
      </c>
      <c r="C87" t="s">
        <v>48</v>
      </c>
      <c r="D87">
        <v>50</v>
      </c>
      <c r="E87">
        <v>40</v>
      </c>
      <c r="F87" t="s">
        <v>28</v>
      </c>
      <c r="G87">
        <v>12.6</v>
      </c>
      <c r="H87">
        <v>11.8</v>
      </c>
      <c r="I87">
        <v>8.1999999999999993</v>
      </c>
      <c r="J87">
        <v>70</v>
      </c>
      <c r="K87">
        <v>71.8</v>
      </c>
      <c r="L87">
        <v>97</v>
      </c>
      <c r="M87">
        <v>276.39999999999998</v>
      </c>
      <c r="N87">
        <v>90.2</v>
      </c>
      <c r="O87">
        <f>L87+M87+N87</f>
        <v>463.59999999999997</v>
      </c>
      <c r="P87">
        <f t="shared" ref="P87:P92" si="116">SUM(G87:N87)</f>
        <v>638</v>
      </c>
      <c r="Q87" t="s">
        <v>49</v>
      </c>
    </row>
    <row r="88" spans="1:17" x14ac:dyDescent="0.2">
      <c r="A88">
        <v>2</v>
      </c>
      <c r="B88" t="s">
        <v>26</v>
      </c>
      <c r="C88" t="s">
        <v>48</v>
      </c>
      <c r="D88">
        <v>50</v>
      </c>
      <c r="E88">
        <v>40</v>
      </c>
      <c r="F88" t="s">
        <v>29</v>
      </c>
      <c r="G88">
        <v>19</v>
      </c>
      <c r="H88">
        <v>10</v>
      </c>
      <c r="I88">
        <v>13</v>
      </c>
      <c r="J88">
        <v>78</v>
      </c>
      <c r="K88">
        <v>75</v>
      </c>
      <c r="L88">
        <v>92</v>
      </c>
      <c r="M88">
        <v>290</v>
      </c>
      <c r="N88">
        <v>105</v>
      </c>
      <c r="O88">
        <f t="shared" ref="O88" si="117">L88+M88+N88</f>
        <v>487</v>
      </c>
      <c r="P88">
        <f t="shared" si="116"/>
        <v>682</v>
      </c>
      <c r="Q88" t="s">
        <v>55</v>
      </c>
    </row>
    <row r="89" spans="1:17" x14ac:dyDescent="0.2">
      <c r="A89">
        <v>3</v>
      </c>
      <c r="B89" t="s">
        <v>26</v>
      </c>
      <c r="C89" t="s">
        <v>48</v>
      </c>
      <c r="D89">
        <v>50</v>
      </c>
      <c r="E89">
        <v>40</v>
      </c>
      <c r="F89" t="s">
        <v>17</v>
      </c>
      <c r="G89">
        <f>ROUNDDOWN(100*(G88-G87)/G87,2)</f>
        <v>50.79</v>
      </c>
      <c r="H89">
        <f t="shared" ref="H89" si="118">ROUNDDOWN(100*(H88-H87)/H87,2)</f>
        <v>-15.25</v>
      </c>
      <c r="I89">
        <f t="shared" ref="I89" si="119">ROUNDDOWN(100*(I88-I87)/I87,2)</f>
        <v>58.53</v>
      </c>
      <c r="J89">
        <f t="shared" ref="J89" si="120">ROUNDDOWN(100*(J88-J87)/J87,2)</f>
        <v>11.42</v>
      </c>
      <c r="K89">
        <f t="shared" ref="K89" si="121">ROUNDDOWN(100*(K88-K87)/K87,2)</f>
        <v>4.45</v>
      </c>
      <c r="L89">
        <f t="shared" ref="L89" si="122">ROUNDDOWN(100*(L88-L87)/L87,2)</f>
        <v>-5.15</v>
      </c>
      <c r="M89">
        <f t="shared" ref="M89" si="123">ROUNDDOWN(100*(M88-M87)/M87,2)</f>
        <v>4.92</v>
      </c>
      <c r="N89">
        <f t="shared" ref="N89" si="124">ROUNDDOWN(100*(N88-N87)/N87,2)</f>
        <v>16.399999999999999</v>
      </c>
      <c r="O89">
        <f t="shared" ref="O89" si="125">ROUNDDOWN(100*(O88-O87)/O87,2)</f>
        <v>5.04</v>
      </c>
      <c r="P89">
        <f t="shared" si="116"/>
        <v>126.10999999999999</v>
      </c>
    </row>
    <row r="90" spans="1:17" x14ac:dyDescent="0.2">
      <c r="A90">
        <v>4</v>
      </c>
      <c r="B90" t="s">
        <v>26</v>
      </c>
      <c r="C90" t="s">
        <v>48</v>
      </c>
      <c r="D90">
        <v>50</v>
      </c>
      <c r="E90">
        <v>40</v>
      </c>
      <c r="F90" t="s">
        <v>18</v>
      </c>
      <c r="G90">
        <v>1.97</v>
      </c>
      <c r="H90">
        <v>1.85</v>
      </c>
      <c r="I90">
        <v>1.29</v>
      </c>
      <c r="J90">
        <v>10.97</v>
      </c>
      <c r="K90">
        <v>11.25</v>
      </c>
      <c r="L90">
        <v>15.2</v>
      </c>
      <c r="M90">
        <v>43.32</v>
      </c>
      <c r="N90">
        <v>14.14</v>
      </c>
      <c r="O90">
        <f t="shared" ref="O90:O91" si="126">L90+M90+N90</f>
        <v>72.66</v>
      </c>
      <c r="P90">
        <f t="shared" si="116"/>
        <v>99.99</v>
      </c>
    </row>
    <row r="91" spans="1:17" x14ac:dyDescent="0.2">
      <c r="A91">
        <v>5</v>
      </c>
      <c r="B91" t="s">
        <v>26</v>
      </c>
      <c r="C91" t="s">
        <v>48</v>
      </c>
      <c r="D91">
        <v>50</v>
      </c>
      <c r="E91">
        <v>40</v>
      </c>
      <c r="F91" t="s">
        <v>19</v>
      </c>
      <c r="G91">
        <v>2.79</v>
      </c>
      <c r="H91">
        <v>1.47</v>
      </c>
      <c r="I91">
        <v>1.91</v>
      </c>
      <c r="J91">
        <v>11.44</v>
      </c>
      <c r="K91">
        <v>11</v>
      </c>
      <c r="L91">
        <v>13.49</v>
      </c>
      <c r="M91">
        <v>42.52</v>
      </c>
      <c r="N91">
        <v>15.4</v>
      </c>
      <c r="O91">
        <f t="shared" si="126"/>
        <v>71.410000000000011</v>
      </c>
      <c r="P91">
        <f t="shared" si="116"/>
        <v>100.02000000000001</v>
      </c>
    </row>
    <row r="92" spans="1:17" x14ac:dyDescent="0.2">
      <c r="A92">
        <v>6</v>
      </c>
      <c r="B92" t="s">
        <v>26</v>
      </c>
      <c r="C92" t="s">
        <v>48</v>
      </c>
      <c r="D92">
        <v>50</v>
      </c>
      <c r="E92">
        <v>40</v>
      </c>
      <c r="F92" t="s">
        <v>20</v>
      </c>
      <c r="G92">
        <v>41.62</v>
      </c>
      <c r="H92">
        <v>-20.54</v>
      </c>
      <c r="I92">
        <v>48.06</v>
      </c>
      <c r="J92">
        <v>4.28</v>
      </c>
      <c r="K92">
        <v>-2.2200000000000002</v>
      </c>
      <c r="L92">
        <v>-11.25</v>
      </c>
      <c r="M92">
        <v>-1.85</v>
      </c>
      <c r="N92">
        <v>8.91</v>
      </c>
      <c r="O92">
        <f t="shared" ref="O92" si="127">ROUNDDOWN(100*(O91-O90)/O90,2)</f>
        <v>-1.72</v>
      </c>
      <c r="P92">
        <f t="shared" si="116"/>
        <v>67.010000000000005</v>
      </c>
    </row>
    <row r="94" spans="1:17" x14ac:dyDescent="0.2">
      <c r="A94">
        <v>1</v>
      </c>
      <c r="B94" t="s">
        <v>50</v>
      </c>
      <c r="C94" t="s">
        <v>51</v>
      </c>
      <c r="D94">
        <v>42</v>
      </c>
      <c r="E94">
        <v>100</v>
      </c>
      <c r="F94" t="s">
        <v>52</v>
      </c>
      <c r="G94">
        <v>44.2</v>
      </c>
      <c r="H94">
        <v>53.4</v>
      </c>
      <c r="I94">
        <v>50.4</v>
      </c>
      <c r="J94">
        <v>241.6</v>
      </c>
      <c r="K94">
        <v>317.39999999999998</v>
      </c>
      <c r="L94">
        <v>343.4</v>
      </c>
      <c r="M94">
        <v>650</v>
      </c>
      <c r="N94">
        <v>0</v>
      </c>
      <c r="O94">
        <f>L94+M94+N94</f>
        <v>993.4</v>
      </c>
      <c r="P94">
        <f t="shared" ref="P94:P99" si="128">SUM(G94:N94)</f>
        <v>1700.4</v>
      </c>
      <c r="Q94" t="s">
        <v>65</v>
      </c>
    </row>
    <row r="95" spans="1:17" x14ac:dyDescent="0.2">
      <c r="A95">
        <v>2</v>
      </c>
      <c r="B95" t="s">
        <v>50</v>
      </c>
      <c r="C95" t="s">
        <v>51</v>
      </c>
      <c r="D95">
        <v>42</v>
      </c>
      <c r="E95">
        <v>100</v>
      </c>
      <c r="F95" t="s">
        <v>53</v>
      </c>
      <c r="G95">
        <v>52</v>
      </c>
      <c r="H95">
        <v>65</v>
      </c>
      <c r="I95">
        <v>53</v>
      </c>
      <c r="J95">
        <v>267</v>
      </c>
      <c r="K95">
        <v>282</v>
      </c>
      <c r="L95">
        <v>315</v>
      </c>
      <c r="M95">
        <v>671</v>
      </c>
      <c r="N95">
        <v>0</v>
      </c>
      <c r="O95">
        <f t="shared" ref="O95" si="129">L95+M95+N95</f>
        <v>986</v>
      </c>
      <c r="P95">
        <f t="shared" si="128"/>
        <v>1705</v>
      </c>
    </row>
    <row r="96" spans="1:17" x14ac:dyDescent="0.2">
      <c r="A96">
        <v>3</v>
      </c>
      <c r="B96" t="s">
        <v>50</v>
      </c>
      <c r="C96" t="s">
        <v>51</v>
      </c>
      <c r="D96">
        <v>42</v>
      </c>
      <c r="E96">
        <v>100</v>
      </c>
      <c r="F96" t="s">
        <v>17</v>
      </c>
      <c r="G96">
        <f>ROUNDDOWN(100*(G95-G94)/G94,2)</f>
        <v>17.64</v>
      </c>
      <c r="H96">
        <f t="shared" ref="H96" si="130">ROUNDDOWN(100*(H95-H94)/H94,2)</f>
        <v>21.72</v>
      </c>
      <c r="I96">
        <f t="shared" ref="I96" si="131">ROUNDDOWN(100*(I95-I94)/I94,2)</f>
        <v>5.15</v>
      </c>
      <c r="J96">
        <f t="shared" ref="J96" si="132">ROUNDDOWN(100*(J95-J94)/J94,2)</f>
        <v>10.51</v>
      </c>
      <c r="K96">
        <f t="shared" ref="K96" si="133">ROUNDDOWN(100*(K95-K94)/K94,2)</f>
        <v>-11.15</v>
      </c>
      <c r="L96">
        <f t="shared" ref="L96" si="134">ROUNDDOWN(100*(L95-L94)/L94,2)</f>
        <v>-8.27</v>
      </c>
      <c r="M96">
        <f t="shared" ref="M96" si="135">ROUNDDOWN(100*(M95-M94)/M94,2)</f>
        <v>3.23</v>
      </c>
      <c r="N96">
        <v>0</v>
      </c>
      <c r="O96">
        <f t="shared" ref="O96" si="136">ROUNDDOWN(100*(O95-O94)/O94,2)</f>
        <v>-0.74</v>
      </c>
      <c r="P96">
        <f t="shared" si="128"/>
        <v>38.829999999999991</v>
      </c>
    </row>
    <row r="97" spans="1:16" x14ac:dyDescent="0.2">
      <c r="A97">
        <v>4</v>
      </c>
      <c r="B97" t="s">
        <v>50</v>
      </c>
      <c r="C97" t="s">
        <v>51</v>
      </c>
      <c r="D97">
        <v>42</v>
      </c>
      <c r="E97">
        <v>100</v>
      </c>
      <c r="F97" t="s">
        <v>18</v>
      </c>
      <c r="G97">
        <v>2.6</v>
      </c>
      <c r="H97">
        <v>3.14</v>
      </c>
      <c r="I97">
        <v>2.96</v>
      </c>
      <c r="J97">
        <v>14.21</v>
      </c>
      <c r="K97">
        <v>18.670000000000002</v>
      </c>
      <c r="L97">
        <v>20.2</v>
      </c>
      <c r="M97">
        <v>38.229999999999997</v>
      </c>
      <c r="N97">
        <v>0</v>
      </c>
      <c r="O97">
        <f t="shared" ref="O97:O98" si="137">L97+M97+N97</f>
        <v>58.429999999999993</v>
      </c>
      <c r="P97">
        <f t="shared" si="128"/>
        <v>100.00999999999999</v>
      </c>
    </row>
    <row r="98" spans="1:16" x14ac:dyDescent="0.2">
      <c r="A98">
        <v>5</v>
      </c>
      <c r="B98" t="s">
        <v>50</v>
      </c>
      <c r="C98" t="s">
        <v>51</v>
      </c>
      <c r="D98">
        <v>42</v>
      </c>
      <c r="E98">
        <v>100</v>
      </c>
      <c r="F98" t="s">
        <v>19</v>
      </c>
      <c r="G98">
        <v>3.05</v>
      </c>
      <c r="H98">
        <v>3.81</v>
      </c>
      <c r="I98">
        <v>3.11</v>
      </c>
      <c r="J98">
        <v>15.66</v>
      </c>
      <c r="K98">
        <v>16.54</v>
      </c>
      <c r="L98">
        <v>18.48</v>
      </c>
      <c r="M98">
        <v>39.35</v>
      </c>
      <c r="N98">
        <v>0</v>
      </c>
      <c r="O98">
        <f t="shared" si="137"/>
        <v>57.83</v>
      </c>
      <c r="P98">
        <f t="shared" si="128"/>
        <v>100</v>
      </c>
    </row>
    <row r="99" spans="1:16" x14ac:dyDescent="0.2">
      <c r="A99">
        <v>6</v>
      </c>
      <c r="B99" t="s">
        <v>50</v>
      </c>
      <c r="C99" t="s">
        <v>51</v>
      </c>
      <c r="D99">
        <v>42</v>
      </c>
      <c r="E99">
        <v>100</v>
      </c>
      <c r="F99" t="s">
        <v>20</v>
      </c>
      <c r="G99">
        <v>17.309999999999999</v>
      </c>
      <c r="H99">
        <v>21.34</v>
      </c>
      <c r="I99">
        <v>5.07</v>
      </c>
      <c r="J99">
        <v>10.199999999999999</v>
      </c>
      <c r="K99">
        <v>-11.41</v>
      </c>
      <c r="L99">
        <v>-8.51</v>
      </c>
      <c r="M99">
        <v>2.93</v>
      </c>
      <c r="N99">
        <v>0</v>
      </c>
      <c r="O99">
        <f t="shared" ref="O99" si="138">ROUNDDOWN(100*(O98-O97)/O97,2)</f>
        <v>-1.02</v>
      </c>
      <c r="P99">
        <f t="shared" si="128"/>
        <v>36.930000000000007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Impact-Combined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2019-01-12T22:49:44Z</dcterms:created>
  <dcterms:modified xsi:type="dcterms:W3CDTF">2019-01-15T12:06:43Z</dcterms:modified>
</cp:coreProperties>
</file>