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t\Documents\forester\"/>
    </mc:Choice>
  </mc:AlternateContent>
  <xr:revisionPtr revIDLastSave="0" documentId="13_ncr:1_{AF450C85-A9B5-4FD5-8E0F-EABF7DB53943}" xr6:coauthVersionLast="47" xr6:coauthVersionMax="47" xr10:uidLastSave="{00000000-0000-0000-0000-000000000000}"/>
  <bookViews>
    <workbookView xWindow="38280" yWindow="5235" windowWidth="29040" windowHeight="15720" xr2:uid="{A40526F7-7968-48F5-8440-C06F11A24C16}"/>
  </bookViews>
  <sheets>
    <sheet name="Dataset characteristic" sheetId="1" r:id="rId1"/>
    <sheet name="Preprocessing settings" sheetId="2" r:id="rId2"/>
    <sheet name="Model trai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M4" i="3"/>
  <c r="M6" i="3"/>
  <c r="M7" i="3"/>
  <c r="M9" i="3"/>
  <c r="M2" i="3"/>
  <c r="M3" i="3"/>
  <c r="M11" i="3"/>
  <c r="M16" i="3"/>
  <c r="M14" i="3"/>
  <c r="M13" i="3"/>
  <c r="M15" i="3"/>
  <c r="M10" i="3"/>
  <c r="M12" i="3"/>
  <c r="M5" i="3"/>
  <c r="L8" i="3"/>
  <c r="N8" i="3" s="1"/>
  <c r="L4" i="3"/>
  <c r="N4" i="3" s="1"/>
  <c r="L6" i="3"/>
  <c r="L7" i="3"/>
  <c r="N7" i="3" s="1"/>
  <c r="L9" i="3"/>
  <c r="N9" i="3" s="1"/>
  <c r="L2" i="3"/>
  <c r="L3" i="3"/>
  <c r="N3" i="3" s="1"/>
  <c r="L11" i="3"/>
  <c r="N11" i="3" s="1"/>
  <c r="L16" i="3"/>
  <c r="N16" i="3" s="1"/>
  <c r="L14" i="3"/>
  <c r="N14" i="3" s="1"/>
  <c r="L13" i="3"/>
  <c r="N13" i="3" s="1"/>
  <c r="L15" i="3"/>
  <c r="N15" i="3" s="1"/>
  <c r="L10" i="3"/>
  <c r="N10" i="3" s="1"/>
  <c r="L12" i="3"/>
  <c r="N12" i="3" s="1"/>
  <c r="L5" i="3"/>
  <c r="N5" i="3" s="1"/>
  <c r="N6" i="3" l="1"/>
  <c r="N2" i="3"/>
</calcChain>
</file>

<file path=xl/sharedStrings.xml><?xml version="1.0" encoding="utf-8"?>
<sst xmlns="http://schemas.openxmlformats.org/spreadsheetml/2006/main" count="268" uniqueCount="64">
  <si>
    <t>Data set</t>
  </si>
  <si>
    <t>Static</t>
  </si>
  <si>
    <t>Dimensionality</t>
  </si>
  <si>
    <t>Imbalance</t>
  </si>
  <si>
    <t>ID-like</t>
  </si>
  <si>
    <t>Task type</t>
  </si>
  <si>
    <t>Rows</t>
  </si>
  <si>
    <t>Columns</t>
  </si>
  <si>
    <t>kr-vs-kp</t>
  </si>
  <si>
    <t xml:space="preserve">binary </t>
  </si>
  <si>
    <t>No</t>
  </si>
  <si>
    <t>breast-w</t>
  </si>
  <si>
    <t>Yes</t>
  </si>
  <si>
    <t>Missing fields</t>
  </si>
  <si>
    <t>Correlation pairs</t>
  </si>
  <si>
    <t>credit-approval</t>
  </si>
  <si>
    <t>credit-g</t>
  </si>
  <si>
    <t>diabetes</t>
  </si>
  <si>
    <t>phoneme</t>
  </si>
  <si>
    <t>banknote-authentication</t>
  </si>
  <si>
    <t>blood-transfusion-service-center</t>
  </si>
  <si>
    <t>bank32nh</t>
  </si>
  <si>
    <t>regression</t>
  </si>
  <si>
    <t>wine_quality</t>
  </si>
  <si>
    <t>Mercedes_Benz_Greener_Manufacturing</t>
  </si>
  <si>
    <t>kin8nm</t>
  </si>
  <si>
    <t>pol</t>
  </si>
  <si>
    <t>Duplicate pairs</t>
  </si>
  <si>
    <t>2dplanes</t>
  </si>
  <si>
    <t>elevators</t>
  </si>
  <si>
    <t>ID</t>
  </si>
  <si>
    <t>Removal</t>
  </si>
  <si>
    <t>Imputation</t>
  </si>
  <si>
    <t>Feature Selection</t>
  </si>
  <si>
    <t>Target</t>
  </si>
  <si>
    <t>class</t>
  </si>
  <si>
    <t>Class</t>
  </si>
  <si>
    <t>rej</t>
  </si>
  <si>
    <t>quality</t>
  </si>
  <si>
    <t>y</t>
  </si>
  <si>
    <t>foo</t>
  </si>
  <si>
    <t>Goal</t>
  </si>
  <si>
    <t>min</t>
  </si>
  <si>
    <t>med.</t>
  </si>
  <si>
    <t>max</t>
  </si>
  <si>
    <t>median-other</t>
  </si>
  <si>
    <t>median-frequency</t>
  </si>
  <si>
    <t>mice</t>
  </si>
  <si>
    <t>knn</t>
  </si>
  <si>
    <t>none</t>
  </si>
  <si>
    <t>VI</t>
  </si>
  <si>
    <t>MCFS</t>
  </si>
  <si>
    <t>MI</t>
  </si>
  <si>
    <t>BORUTA</t>
  </si>
  <si>
    <t>Id</t>
  </si>
  <si>
    <t>Random evals</t>
  </si>
  <si>
    <t>catboost?</t>
  </si>
  <si>
    <t>time4</t>
  </si>
  <si>
    <t>Comparison</t>
  </si>
  <si>
    <t>catboost?2</t>
  </si>
  <si>
    <t>full time no [min]</t>
  </si>
  <si>
    <t>full time yes [min]</t>
  </si>
  <si>
    <t>Final file</t>
  </si>
  <si>
    <t>time with 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</si>
</sst>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4C87A-9A31-4007-BD8E-2C222B8CA1F4}" name="Table2" displayName="Table2" ref="A1:J9" totalsRowShown="0" headerRowDxfId="5" dataDxfId="4" tableBorderDxfId="34">
  <autoFilter ref="A1:J9" xr:uid="{35F4C87A-9A31-4007-BD8E-2C222B8CA1F4}"/>
  <tableColumns count="10">
    <tableColumn id="2" xr3:uid="{48242D80-9429-487D-BCD3-05691686E884}" name="Data set" dataDxfId="15"/>
    <tableColumn id="5" xr3:uid="{05D6B465-17C0-45BF-B3F2-F43EB5573C8C}" name="Rows" dataDxfId="14"/>
    <tableColumn id="6" xr3:uid="{9D72D4B1-844B-452D-8920-DFBF3E33C45C}" name="Columns" dataDxfId="13"/>
    <tableColumn id="7" xr3:uid="{3CB84361-F967-429F-9FF4-AB4EE68B4643}" name="Static" dataDxfId="12"/>
    <tableColumn id="8" xr3:uid="{871DF752-DE76-419A-9402-620411CF9BB4}" name="Duplicate pairs" dataDxfId="11"/>
    <tableColumn id="10" xr3:uid="{902FE725-DE93-4F8A-BC49-B6300DA44E7E}" name="Missing fields" dataDxfId="10"/>
    <tableColumn id="11" xr3:uid="{A2700C64-4879-46E6-87FE-D547EF95EDFD}" name="Dimensionality" dataDxfId="9"/>
    <tableColumn id="12" xr3:uid="{26B2988F-6D37-4524-85BC-088F9DB84038}" name="Correlation pairs" dataDxfId="8"/>
    <tableColumn id="13" xr3:uid="{5F2E132B-97C9-4B56-BE81-C95ACB37D61D}" name="Imbalance" dataDxfId="7"/>
    <tableColumn id="14" xr3:uid="{D4CF5BC5-D18C-4832-ACB7-DD10B28AF357}" name="ID-lik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C1F0F-4026-4246-9201-944CA93EC6C4}" name="Table1" displayName="Table1" ref="A1:O16" totalsRowShown="0" headerRowDxfId="33" dataDxfId="32" tableBorderDxfId="31">
  <autoFilter ref="A1:O16" xr:uid="{3C8C1F0F-4026-4246-9201-944CA93EC6C4}"/>
  <sortState xmlns:xlrd2="http://schemas.microsoft.com/office/spreadsheetml/2017/richdata2" ref="A2:M16">
    <sortCondition ref="D1:D16"/>
  </sortState>
  <tableColumns count="15">
    <tableColumn id="1" xr3:uid="{BAD4DEED-6E1C-45EF-B1C8-CF7B1AE02086}" name="ID" dataDxfId="30"/>
    <tableColumn id="2" xr3:uid="{DC278830-781B-4AE0-AA60-EF0BFA461166}" name="Data set" dataDxfId="29"/>
    <tableColumn id="3" xr3:uid="{492E5A47-0B4A-4AFC-8336-D3B0BB50B9D3}" name="Target" dataDxfId="28"/>
    <tableColumn id="4" xr3:uid="{CE8A5551-E342-4620-991B-883BC969D9DB}" name="Task type" dataDxfId="27"/>
    <tableColumn id="5" xr3:uid="{86DB9FF6-626C-4BC3-B700-2CBDC09384A5}" name="Rows" dataDxfId="26"/>
    <tableColumn id="6" xr3:uid="{E238244A-CD8B-4734-8D13-BC059969FC3F}" name="Columns" dataDxfId="25"/>
    <tableColumn id="7" xr3:uid="{FFE64B5C-A808-4C73-8E3D-174F235CB8E4}" name="Random evals" dataDxfId="24"/>
    <tableColumn id="8" xr3:uid="{AE939C21-1C62-4CED-9867-3871F8AA33F2}" name="catboost?" dataDxfId="23"/>
    <tableColumn id="9" xr3:uid="{175B158D-CDCC-451E-81BF-284886CEC333}" name="time with catboost" dataDxfId="22"/>
    <tableColumn id="11" xr3:uid="{F70AB03B-324F-4C11-BEDB-A4ADEFEE2CD2}" name="catboost?2" dataDxfId="21"/>
    <tableColumn id="12" xr3:uid="{D4A493A4-D9C8-48D4-A30F-67EBCF4CAD84}" name="time4" dataDxfId="20"/>
    <tableColumn id="13" xr3:uid="{2F0B2CA6-0420-4F2A-99E1-26D64D652D96}" name="full time yes [min]" dataDxfId="19">
      <calculatedColumnFormula>I2*39/60</calculatedColumnFormula>
    </tableColumn>
    <tableColumn id="14" xr3:uid="{B6A61E13-B64B-49EE-AE5E-FBE08219905F}" name="full time no [min]" dataDxfId="18">
      <calculatedColumnFormula xml:space="preserve"> 39*K2/60</calculatedColumnFormula>
    </tableColumn>
    <tableColumn id="15" xr3:uid="{CC126010-2D6D-4ECB-A374-0160246D41F0}" name="Comparison" dataDxfId="17">
      <calculatedColumnFormula>Table1[[#This Row],[full time yes '[min']]]/Table1[[#This Row],[full time no '[min']]]</calculatedColumnFormula>
    </tableColumn>
    <tableColumn id="10" xr3:uid="{02AE0FD4-AF19-49E8-B00E-A988234D2994}" name="Final fil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C9F4-7C46-4E14-9C40-6D993022B669}">
  <dimension ref="A1:J9"/>
  <sheetViews>
    <sheetView tabSelected="1" workbookViewId="0">
      <selection activeCell="A21" sqref="A21"/>
    </sheetView>
  </sheetViews>
  <sheetFormatPr defaultRowHeight="15" x14ac:dyDescent="0.25"/>
  <cols>
    <col min="1" max="1" width="38.140625" bestFit="1" customWidth="1"/>
    <col min="2" max="2" width="10.28515625" bestFit="1" customWidth="1"/>
    <col min="3" max="3" width="13.28515625" bestFit="1" customWidth="1"/>
    <col min="4" max="4" width="10.42578125" bestFit="1" customWidth="1"/>
    <col min="5" max="5" width="18.85546875" bestFit="1" customWidth="1"/>
    <col min="6" max="6" width="18" bestFit="1" customWidth="1"/>
    <col min="7" max="7" width="19.140625" bestFit="1" customWidth="1"/>
    <col min="8" max="8" width="20.42578125" bestFit="1" customWidth="1"/>
    <col min="9" max="9" width="14.7109375" bestFit="1" customWidth="1"/>
    <col min="10" max="10" width="11.42578125" bestFit="1" customWidth="1"/>
  </cols>
  <sheetData>
    <row r="1" spans="1:10" ht="15.75" thickBot="1" x14ac:dyDescent="0.3">
      <c r="A1" s="16" t="s">
        <v>0</v>
      </c>
      <c r="B1" s="12" t="s">
        <v>6</v>
      </c>
      <c r="C1" s="12" t="s">
        <v>7</v>
      </c>
      <c r="D1" s="12" t="s">
        <v>1</v>
      </c>
      <c r="E1" s="12" t="s">
        <v>27</v>
      </c>
      <c r="F1" s="12" t="s">
        <v>13</v>
      </c>
      <c r="G1" s="12" t="s">
        <v>2</v>
      </c>
      <c r="H1" s="12" t="s">
        <v>14</v>
      </c>
      <c r="I1" s="12" t="s">
        <v>3</v>
      </c>
      <c r="J1" s="12" t="s">
        <v>4</v>
      </c>
    </row>
    <row r="2" spans="1:10" x14ac:dyDescent="0.25">
      <c r="A2" s="11" t="s">
        <v>19</v>
      </c>
      <c r="B2" s="28">
        <v>1372</v>
      </c>
      <c r="C2" s="28">
        <v>5</v>
      </c>
      <c r="D2" s="28">
        <v>0</v>
      </c>
      <c r="E2" s="28">
        <v>0</v>
      </c>
      <c r="F2" s="28">
        <v>0</v>
      </c>
      <c r="G2" s="28" t="s">
        <v>10</v>
      </c>
      <c r="H2" s="28">
        <v>1</v>
      </c>
      <c r="I2" s="28" t="s">
        <v>10</v>
      </c>
      <c r="J2" s="28" t="s">
        <v>10</v>
      </c>
    </row>
    <row r="3" spans="1:10" x14ac:dyDescent="0.25">
      <c r="A3" s="11" t="s">
        <v>20</v>
      </c>
      <c r="B3" s="12">
        <v>748</v>
      </c>
      <c r="C3" s="12">
        <v>5</v>
      </c>
      <c r="D3" s="12">
        <v>0</v>
      </c>
      <c r="E3" s="12">
        <v>0</v>
      </c>
      <c r="F3" s="12">
        <v>0</v>
      </c>
      <c r="G3" s="12" t="s">
        <v>10</v>
      </c>
      <c r="H3" s="12">
        <v>1</v>
      </c>
      <c r="I3" s="12" t="s">
        <v>12</v>
      </c>
      <c r="J3" s="12" t="s">
        <v>10</v>
      </c>
    </row>
    <row r="4" spans="1:10" x14ac:dyDescent="0.25">
      <c r="A4" s="11" t="s">
        <v>11</v>
      </c>
      <c r="B4" s="12">
        <v>699</v>
      </c>
      <c r="C4" s="12">
        <v>10</v>
      </c>
      <c r="D4" s="12">
        <v>0</v>
      </c>
      <c r="E4" s="12">
        <v>0</v>
      </c>
      <c r="F4" s="12">
        <v>16</v>
      </c>
      <c r="G4" s="12" t="s">
        <v>10</v>
      </c>
      <c r="H4" s="12">
        <v>9</v>
      </c>
      <c r="I4" s="12" t="s">
        <v>12</v>
      </c>
      <c r="J4" s="12" t="s">
        <v>10</v>
      </c>
    </row>
    <row r="5" spans="1:10" x14ac:dyDescent="0.25">
      <c r="A5" s="11" t="s">
        <v>15</v>
      </c>
      <c r="B5" s="12">
        <v>690</v>
      </c>
      <c r="C5" s="12">
        <v>16</v>
      </c>
      <c r="D5" s="12">
        <v>0</v>
      </c>
      <c r="E5" s="12">
        <v>0</v>
      </c>
      <c r="F5" s="12">
        <v>37</v>
      </c>
      <c r="G5" s="12" t="s">
        <v>10</v>
      </c>
      <c r="H5" s="12">
        <v>1</v>
      </c>
      <c r="I5" s="12" t="s">
        <v>10</v>
      </c>
      <c r="J5" s="12" t="s">
        <v>10</v>
      </c>
    </row>
    <row r="6" spans="1:10" x14ac:dyDescent="0.25">
      <c r="A6" s="11" t="s">
        <v>16</v>
      </c>
      <c r="B6" s="12">
        <v>1000</v>
      </c>
      <c r="C6" s="12">
        <v>21</v>
      </c>
      <c r="D6" s="12">
        <v>0</v>
      </c>
      <c r="E6" s="12">
        <v>0</v>
      </c>
      <c r="F6" s="12">
        <v>0</v>
      </c>
      <c r="G6" s="12" t="s">
        <v>10</v>
      </c>
      <c r="H6" s="12">
        <v>0</v>
      </c>
      <c r="I6" s="12" t="s">
        <v>12</v>
      </c>
      <c r="J6" s="12" t="s">
        <v>10</v>
      </c>
    </row>
    <row r="7" spans="1:10" x14ac:dyDescent="0.25">
      <c r="A7" s="11" t="s">
        <v>17</v>
      </c>
      <c r="B7" s="12">
        <v>768</v>
      </c>
      <c r="C7" s="12">
        <v>9</v>
      </c>
      <c r="D7" s="12">
        <v>0</v>
      </c>
      <c r="E7" s="12">
        <v>0</v>
      </c>
      <c r="F7" s="12">
        <v>0</v>
      </c>
      <c r="G7" s="12" t="s">
        <v>10</v>
      </c>
      <c r="H7" s="12">
        <v>0</v>
      </c>
      <c r="I7" s="12" t="s">
        <v>12</v>
      </c>
      <c r="J7" s="12" t="s">
        <v>10</v>
      </c>
    </row>
    <row r="8" spans="1:10" x14ac:dyDescent="0.25">
      <c r="A8" s="11" t="s">
        <v>8</v>
      </c>
      <c r="B8" s="12">
        <v>3196</v>
      </c>
      <c r="C8" s="12">
        <v>37</v>
      </c>
      <c r="D8" s="12">
        <v>4</v>
      </c>
      <c r="E8" s="12">
        <v>0</v>
      </c>
      <c r="F8" s="12">
        <v>0</v>
      </c>
      <c r="G8" s="12" t="s">
        <v>12</v>
      </c>
      <c r="H8" s="12">
        <v>0</v>
      </c>
      <c r="I8" s="12" t="s">
        <v>10</v>
      </c>
      <c r="J8" s="12" t="s">
        <v>10</v>
      </c>
    </row>
    <row r="9" spans="1:10" x14ac:dyDescent="0.25">
      <c r="A9" s="11" t="s">
        <v>18</v>
      </c>
      <c r="B9" s="12">
        <v>5403</v>
      </c>
      <c r="C9" s="12">
        <v>6</v>
      </c>
      <c r="D9" s="12">
        <v>0</v>
      </c>
      <c r="E9" s="12">
        <v>0</v>
      </c>
      <c r="F9" s="12">
        <v>0</v>
      </c>
      <c r="G9" s="12" t="s">
        <v>10</v>
      </c>
      <c r="H9" s="12">
        <v>0</v>
      </c>
      <c r="I9" s="12" t="s">
        <v>12</v>
      </c>
      <c r="J9" s="12" t="s">
        <v>10</v>
      </c>
    </row>
  </sheetData>
  <conditionalFormatting sqref="H2:H9 D2:F9">
    <cfRule type="cellIs" dxfId="3" priority="4" operator="greaterThan">
      <formula>0</formula>
    </cfRule>
  </conditionalFormatting>
  <conditionalFormatting sqref="G2:G9 I2:J9">
    <cfRule type="cellIs" dxfId="1" priority="3" operator="equal">
      <formula>"Yes"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0874-1A45-4DD7-9047-3E360942DB25}">
  <dimension ref="A1:D40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3" bestFit="1" customWidth="1"/>
    <col min="2" max="2" width="8.7109375" bestFit="1" customWidth="1"/>
    <col min="3" max="3" width="17.7109375" bestFit="1" customWidth="1"/>
    <col min="4" max="4" width="16.7109375" bestFit="1" customWidth="1"/>
    <col min="5" max="5" width="12" customWidth="1"/>
  </cols>
  <sheetData>
    <row r="1" spans="1:4" ht="15.75" thickBot="1" x14ac:dyDescent="0.3">
      <c r="A1" s="8" t="s">
        <v>54</v>
      </c>
      <c r="B1" s="9" t="s">
        <v>31</v>
      </c>
      <c r="C1" s="10" t="s">
        <v>32</v>
      </c>
      <c r="D1" s="9" t="s">
        <v>33</v>
      </c>
    </row>
    <row r="2" spans="1:4" x14ac:dyDescent="0.25">
      <c r="A2" s="11">
        <v>1</v>
      </c>
      <c r="B2" s="12" t="s">
        <v>42</v>
      </c>
      <c r="C2" s="13" t="s">
        <v>45</v>
      </c>
      <c r="D2" s="12" t="s">
        <v>49</v>
      </c>
    </row>
    <row r="3" spans="1:4" x14ac:dyDescent="0.25">
      <c r="A3" s="11">
        <v>2</v>
      </c>
      <c r="B3" s="14" t="s">
        <v>43</v>
      </c>
      <c r="C3" s="13" t="s">
        <v>45</v>
      </c>
      <c r="D3" s="12" t="s">
        <v>49</v>
      </c>
    </row>
    <row r="4" spans="1:4" x14ac:dyDescent="0.25">
      <c r="A4" s="11">
        <v>3</v>
      </c>
      <c r="B4" s="12" t="s">
        <v>44</v>
      </c>
      <c r="C4" s="13" t="s">
        <v>45</v>
      </c>
      <c r="D4" s="12" t="s">
        <v>49</v>
      </c>
    </row>
    <row r="5" spans="1:4" x14ac:dyDescent="0.25">
      <c r="A5" s="11">
        <v>4</v>
      </c>
      <c r="B5" s="12" t="s">
        <v>42</v>
      </c>
      <c r="C5" s="13" t="s">
        <v>45</v>
      </c>
      <c r="D5" s="12" t="s">
        <v>49</v>
      </c>
    </row>
    <row r="6" spans="1:4" x14ac:dyDescent="0.25">
      <c r="A6" s="11">
        <v>5</v>
      </c>
      <c r="B6" s="12" t="s">
        <v>42</v>
      </c>
      <c r="C6" s="13" t="s">
        <v>46</v>
      </c>
      <c r="D6" s="12" t="s">
        <v>49</v>
      </c>
    </row>
    <row r="7" spans="1:4" x14ac:dyDescent="0.25">
      <c r="A7" s="11">
        <v>6</v>
      </c>
      <c r="B7" s="12" t="s">
        <v>42</v>
      </c>
      <c r="C7" s="13" t="s">
        <v>48</v>
      </c>
      <c r="D7" s="12" t="s">
        <v>49</v>
      </c>
    </row>
    <row r="8" spans="1:4" x14ac:dyDescent="0.25">
      <c r="A8" s="11">
        <v>7</v>
      </c>
      <c r="B8" s="12" t="s">
        <v>42</v>
      </c>
      <c r="C8" s="13" t="s">
        <v>47</v>
      </c>
      <c r="D8" s="12" t="s">
        <v>49</v>
      </c>
    </row>
    <row r="9" spans="1:4" x14ac:dyDescent="0.25">
      <c r="A9" s="11">
        <v>8</v>
      </c>
      <c r="B9" s="12" t="s">
        <v>42</v>
      </c>
      <c r="C9" s="13" t="s">
        <v>45</v>
      </c>
      <c r="D9" s="12" t="s">
        <v>50</v>
      </c>
    </row>
    <row r="10" spans="1:4" x14ac:dyDescent="0.25">
      <c r="A10" s="11">
        <v>9</v>
      </c>
      <c r="B10" s="12" t="s">
        <v>42</v>
      </c>
      <c r="C10" s="13" t="s">
        <v>45</v>
      </c>
      <c r="D10" s="12" t="s">
        <v>51</v>
      </c>
    </row>
    <row r="11" spans="1:4" x14ac:dyDescent="0.25">
      <c r="A11" s="11">
        <v>10</v>
      </c>
      <c r="B11" s="12" t="s">
        <v>42</v>
      </c>
      <c r="C11" s="13" t="s">
        <v>45</v>
      </c>
      <c r="D11" s="12" t="s">
        <v>52</v>
      </c>
    </row>
    <row r="12" spans="1:4" x14ac:dyDescent="0.25">
      <c r="A12" s="11">
        <v>11</v>
      </c>
      <c r="B12" s="12" t="s">
        <v>42</v>
      </c>
      <c r="C12" s="13" t="s">
        <v>45</v>
      </c>
      <c r="D12" s="12" t="s">
        <v>53</v>
      </c>
    </row>
    <row r="13" spans="1:4" x14ac:dyDescent="0.25">
      <c r="A13" s="11">
        <v>12</v>
      </c>
      <c r="B13" s="12" t="s">
        <v>43</v>
      </c>
      <c r="C13" s="13" t="s">
        <v>45</v>
      </c>
      <c r="D13" s="12" t="s">
        <v>49</v>
      </c>
    </row>
    <row r="14" spans="1:4" x14ac:dyDescent="0.25">
      <c r="A14" s="11">
        <v>13</v>
      </c>
      <c r="B14" s="12" t="s">
        <v>43</v>
      </c>
      <c r="C14" s="13" t="s">
        <v>46</v>
      </c>
      <c r="D14" s="12" t="s">
        <v>49</v>
      </c>
    </row>
    <row r="15" spans="1:4" x14ac:dyDescent="0.25">
      <c r="A15" s="11">
        <v>14</v>
      </c>
      <c r="B15" s="12" t="s">
        <v>43</v>
      </c>
      <c r="C15" s="13" t="s">
        <v>48</v>
      </c>
      <c r="D15" s="12" t="s">
        <v>49</v>
      </c>
    </row>
    <row r="16" spans="1:4" x14ac:dyDescent="0.25">
      <c r="A16" s="11">
        <v>15</v>
      </c>
      <c r="B16" s="12" t="s">
        <v>43</v>
      </c>
      <c r="C16" s="13" t="s">
        <v>47</v>
      </c>
      <c r="D16" s="12" t="s">
        <v>49</v>
      </c>
    </row>
    <row r="17" spans="1:4" x14ac:dyDescent="0.25">
      <c r="A17" s="11">
        <v>16</v>
      </c>
      <c r="B17" s="12" t="s">
        <v>44</v>
      </c>
      <c r="C17" s="13" t="s">
        <v>45</v>
      </c>
      <c r="D17" s="12" t="s">
        <v>49</v>
      </c>
    </row>
    <row r="18" spans="1:4" x14ac:dyDescent="0.25">
      <c r="A18" s="11">
        <v>17</v>
      </c>
      <c r="B18" s="12" t="s">
        <v>44</v>
      </c>
      <c r="C18" s="13" t="s">
        <v>46</v>
      </c>
      <c r="D18" s="12" t="s">
        <v>49</v>
      </c>
    </row>
    <row r="19" spans="1:4" x14ac:dyDescent="0.25">
      <c r="A19" s="11">
        <v>18</v>
      </c>
      <c r="B19" s="12" t="s">
        <v>44</v>
      </c>
      <c r="C19" s="13" t="s">
        <v>48</v>
      </c>
      <c r="D19" s="12" t="s">
        <v>49</v>
      </c>
    </row>
    <row r="20" spans="1:4" x14ac:dyDescent="0.25">
      <c r="A20" s="11">
        <v>19</v>
      </c>
      <c r="B20" s="12" t="s">
        <v>44</v>
      </c>
      <c r="C20" s="13" t="s">
        <v>47</v>
      </c>
      <c r="D20" s="12" t="s">
        <v>49</v>
      </c>
    </row>
    <row r="21" spans="1:4" x14ac:dyDescent="0.25">
      <c r="A21" s="11">
        <v>20</v>
      </c>
      <c r="B21" s="12" t="s">
        <v>43</v>
      </c>
      <c r="C21" s="13" t="s">
        <v>45</v>
      </c>
      <c r="D21" s="12" t="s">
        <v>50</v>
      </c>
    </row>
    <row r="22" spans="1:4" x14ac:dyDescent="0.25">
      <c r="A22" s="11">
        <v>21</v>
      </c>
      <c r="B22" s="12" t="s">
        <v>43</v>
      </c>
      <c r="C22" s="13" t="s">
        <v>45</v>
      </c>
      <c r="D22" s="12" t="s">
        <v>51</v>
      </c>
    </row>
    <row r="23" spans="1:4" x14ac:dyDescent="0.25">
      <c r="A23" s="11">
        <v>22</v>
      </c>
      <c r="B23" s="12" t="s">
        <v>43</v>
      </c>
      <c r="C23" s="13" t="s">
        <v>45</v>
      </c>
      <c r="D23" s="12" t="s">
        <v>52</v>
      </c>
    </row>
    <row r="24" spans="1:4" x14ac:dyDescent="0.25">
      <c r="A24" s="11">
        <v>23</v>
      </c>
      <c r="B24" s="12" t="s">
        <v>43</v>
      </c>
      <c r="C24" s="13" t="s">
        <v>45</v>
      </c>
      <c r="D24" s="12" t="s">
        <v>53</v>
      </c>
    </row>
    <row r="25" spans="1:4" x14ac:dyDescent="0.25">
      <c r="A25" s="11">
        <v>24</v>
      </c>
      <c r="B25" s="12" t="s">
        <v>44</v>
      </c>
      <c r="C25" s="13" t="s">
        <v>45</v>
      </c>
      <c r="D25" s="12" t="s">
        <v>50</v>
      </c>
    </row>
    <row r="26" spans="1:4" x14ac:dyDescent="0.25">
      <c r="A26" s="11">
        <v>25</v>
      </c>
      <c r="B26" s="12" t="s">
        <v>44</v>
      </c>
      <c r="C26" s="13" t="s">
        <v>45</v>
      </c>
      <c r="D26" s="12" t="s">
        <v>51</v>
      </c>
    </row>
    <row r="27" spans="1:4" x14ac:dyDescent="0.25">
      <c r="A27" s="11">
        <v>26</v>
      </c>
      <c r="B27" s="12" t="s">
        <v>44</v>
      </c>
      <c r="C27" s="13" t="s">
        <v>45</v>
      </c>
      <c r="D27" s="12" t="s">
        <v>52</v>
      </c>
    </row>
    <row r="28" spans="1:4" x14ac:dyDescent="0.25">
      <c r="A28" s="11">
        <v>27</v>
      </c>
      <c r="B28" s="12" t="s">
        <v>44</v>
      </c>
      <c r="C28" s="13" t="s">
        <v>45</v>
      </c>
      <c r="D28" s="12" t="s">
        <v>53</v>
      </c>
    </row>
    <row r="29" spans="1:4" x14ac:dyDescent="0.25">
      <c r="A29" s="11">
        <v>28</v>
      </c>
      <c r="B29" s="12" t="s">
        <v>42</v>
      </c>
      <c r="C29" s="13" t="s">
        <v>45</v>
      </c>
      <c r="D29" s="12" t="s">
        <v>50</v>
      </c>
    </row>
    <row r="30" spans="1:4" x14ac:dyDescent="0.25">
      <c r="A30" s="11">
        <v>29</v>
      </c>
      <c r="B30" s="12" t="s">
        <v>42</v>
      </c>
      <c r="C30" s="13" t="s">
        <v>48</v>
      </c>
      <c r="D30" s="12" t="s">
        <v>50</v>
      </c>
    </row>
    <row r="31" spans="1:4" x14ac:dyDescent="0.25">
      <c r="A31" s="11">
        <v>30</v>
      </c>
      <c r="B31" s="12" t="s">
        <v>42</v>
      </c>
      <c r="C31" s="13" t="s">
        <v>45</v>
      </c>
      <c r="D31" s="12" t="s">
        <v>53</v>
      </c>
    </row>
    <row r="32" spans="1:4" x14ac:dyDescent="0.25">
      <c r="A32" s="11">
        <v>31</v>
      </c>
      <c r="B32" s="12" t="s">
        <v>42</v>
      </c>
      <c r="C32" s="13" t="s">
        <v>48</v>
      </c>
      <c r="D32" s="12" t="s">
        <v>53</v>
      </c>
    </row>
    <row r="33" spans="1:4" x14ac:dyDescent="0.25">
      <c r="A33" s="11">
        <v>32</v>
      </c>
      <c r="B33" s="12" t="s">
        <v>43</v>
      </c>
      <c r="C33" s="13" t="s">
        <v>45</v>
      </c>
      <c r="D33" s="12" t="s">
        <v>50</v>
      </c>
    </row>
    <row r="34" spans="1:4" x14ac:dyDescent="0.25">
      <c r="A34" s="11">
        <v>33</v>
      </c>
      <c r="B34" s="12" t="s">
        <v>43</v>
      </c>
      <c r="C34" s="13" t="s">
        <v>48</v>
      </c>
      <c r="D34" s="12" t="s">
        <v>50</v>
      </c>
    </row>
    <row r="35" spans="1:4" x14ac:dyDescent="0.25">
      <c r="A35" s="11">
        <v>34</v>
      </c>
      <c r="B35" s="12" t="s">
        <v>43</v>
      </c>
      <c r="C35" s="13" t="s">
        <v>45</v>
      </c>
      <c r="D35" s="12" t="s">
        <v>53</v>
      </c>
    </row>
    <row r="36" spans="1:4" x14ac:dyDescent="0.25">
      <c r="A36" s="11">
        <v>35</v>
      </c>
      <c r="B36" s="12" t="s">
        <v>43</v>
      </c>
      <c r="C36" s="13" t="s">
        <v>48</v>
      </c>
      <c r="D36" s="12" t="s">
        <v>53</v>
      </c>
    </row>
    <row r="37" spans="1:4" x14ac:dyDescent="0.25">
      <c r="A37" s="11">
        <v>36</v>
      </c>
      <c r="B37" s="12" t="s">
        <v>44</v>
      </c>
      <c r="C37" s="13" t="s">
        <v>45</v>
      </c>
      <c r="D37" s="12" t="s">
        <v>50</v>
      </c>
    </row>
    <row r="38" spans="1:4" x14ac:dyDescent="0.25">
      <c r="A38" s="11">
        <v>37</v>
      </c>
      <c r="B38" s="12" t="s">
        <v>44</v>
      </c>
      <c r="C38" s="13" t="s">
        <v>48</v>
      </c>
      <c r="D38" s="12" t="s">
        <v>50</v>
      </c>
    </row>
    <row r="39" spans="1:4" x14ac:dyDescent="0.25">
      <c r="A39" s="11">
        <v>38</v>
      </c>
      <c r="B39" s="12" t="s">
        <v>44</v>
      </c>
      <c r="C39" s="13" t="s">
        <v>45</v>
      </c>
      <c r="D39" s="12" t="s">
        <v>53</v>
      </c>
    </row>
    <row r="40" spans="1:4" ht="15.75" thickBot="1" x14ac:dyDescent="0.3">
      <c r="A40" s="15">
        <v>39</v>
      </c>
      <c r="B40" s="16" t="s">
        <v>44</v>
      </c>
      <c r="C40" s="17" t="s">
        <v>48</v>
      </c>
      <c r="D40" s="1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A11A-612E-4B50-AC1D-E79C86140094}">
  <dimension ref="A1:O27"/>
  <sheetViews>
    <sheetView workbookViewId="0">
      <selection activeCell="I16" sqref="I16"/>
    </sheetView>
  </sheetViews>
  <sheetFormatPr defaultRowHeight="15" x14ac:dyDescent="0.25"/>
  <cols>
    <col min="1" max="1" width="5.140625" bestFit="1" customWidth="1"/>
    <col min="2" max="2" width="38.140625" bestFit="1" customWidth="1"/>
    <col min="3" max="3" width="8.85546875" bestFit="1" customWidth="1"/>
    <col min="4" max="4" width="13.85546875" bestFit="1" customWidth="1"/>
    <col min="5" max="5" width="10.28515625" bestFit="1" customWidth="1"/>
    <col min="6" max="6" width="13.28515625" bestFit="1" customWidth="1"/>
    <col min="7" max="7" width="18" bestFit="1" customWidth="1"/>
    <col min="8" max="8" width="14.140625" bestFit="1" customWidth="1"/>
    <col min="9" max="9" width="9.7109375" bestFit="1" customWidth="1"/>
    <col min="10" max="10" width="15.140625" bestFit="1" customWidth="1"/>
    <col min="11" max="11" width="10.7109375" bestFit="1" customWidth="1"/>
    <col min="12" max="12" width="20.5703125" bestFit="1" customWidth="1"/>
    <col min="13" max="13" width="19.85546875" bestFit="1" customWidth="1"/>
    <col min="14" max="14" width="16.140625" bestFit="1" customWidth="1"/>
    <col min="15" max="15" width="13.28515625" bestFit="1" customWidth="1"/>
  </cols>
  <sheetData>
    <row r="1" spans="1:15" ht="15.75" thickBot="1" x14ac:dyDescent="0.3">
      <c r="A1" s="20" t="s">
        <v>30</v>
      </c>
      <c r="B1" s="21" t="s">
        <v>0</v>
      </c>
      <c r="C1" s="21" t="s">
        <v>34</v>
      </c>
      <c r="D1" s="3" t="s">
        <v>5</v>
      </c>
      <c r="E1" s="3" t="s">
        <v>6</v>
      </c>
      <c r="F1" s="3" t="s">
        <v>7</v>
      </c>
      <c r="G1" s="3" t="s">
        <v>55</v>
      </c>
      <c r="H1" s="3" t="s">
        <v>56</v>
      </c>
      <c r="I1" s="3" t="s">
        <v>63</v>
      </c>
      <c r="J1" s="3" t="s">
        <v>59</v>
      </c>
      <c r="K1" s="3" t="s">
        <v>57</v>
      </c>
      <c r="L1" s="3" t="s">
        <v>61</v>
      </c>
      <c r="M1" s="7" t="s">
        <v>60</v>
      </c>
      <c r="N1" s="27" t="s">
        <v>58</v>
      </c>
      <c r="O1" s="27" t="s">
        <v>62</v>
      </c>
    </row>
    <row r="2" spans="1:15" x14ac:dyDescent="0.25">
      <c r="A2" s="18">
        <v>7</v>
      </c>
      <c r="B2" s="1" t="s">
        <v>19</v>
      </c>
      <c r="C2" s="11" t="s">
        <v>36</v>
      </c>
      <c r="D2" s="4" t="s">
        <v>9</v>
      </c>
      <c r="E2" s="4">
        <v>1372</v>
      </c>
      <c r="F2" s="4">
        <v>5</v>
      </c>
      <c r="G2" s="4">
        <v>10</v>
      </c>
      <c r="H2" s="4" t="s">
        <v>12</v>
      </c>
      <c r="I2" s="4">
        <v>205</v>
      </c>
      <c r="J2" s="4" t="s">
        <v>10</v>
      </c>
      <c r="K2" s="4">
        <v>4</v>
      </c>
      <c r="L2" s="4">
        <f t="shared" ref="L2:L16" si="0">I2*39/60</f>
        <v>133.25</v>
      </c>
      <c r="M2" s="6">
        <f t="shared" ref="M2:M16" si="1" xml:space="preserve"> 39*K2/60</f>
        <v>2.6</v>
      </c>
      <c r="N2" s="24">
        <f>Table1[[#This Row],[full time yes '[min']]]/Table1[[#This Row],[full time no '[min']]]</f>
        <v>51.25</v>
      </c>
      <c r="O2" s="3" t="s">
        <v>12</v>
      </c>
    </row>
    <row r="3" spans="1:15" x14ac:dyDescent="0.25">
      <c r="A3" s="18">
        <v>8</v>
      </c>
      <c r="B3" s="1" t="s">
        <v>20</v>
      </c>
      <c r="C3" s="11" t="s">
        <v>36</v>
      </c>
      <c r="D3" s="3" t="s">
        <v>9</v>
      </c>
      <c r="E3" s="3">
        <v>748</v>
      </c>
      <c r="F3" s="3">
        <v>5</v>
      </c>
      <c r="G3" s="3">
        <v>10</v>
      </c>
      <c r="H3" s="3" t="s">
        <v>12</v>
      </c>
      <c r="I3" s="3">
        <v>17</v>
      </c>
      <c r="J3" s="3" t="s">
        <v>10</v>
      </c>
      <c r="K3" s="3">
        <v>4</v>
      </c>
      <c r="L3" s="3">
        <f t="shared" si="0"/>
        <v>11.05</v>
      </c>
      <c r="M3" s="7">
        <f t="shared" si="1"/>
        <v>2.6</v>
      </c>
      <c r="N3" s="25">
        <f>Table1[[#This Row],[full time yes '[min']]]/Table1[[#This Row],[full time no '[min']]]</f>
        <v>4.25</v>
      </c>
      <c r="O3" s="3" t="s">
        <v>12</v>
      </c>
    </row>
    <row r="4" spans="1:15" x14ac:dyDescent="0.25">
      <c r="A4" s="18">
        <v>2</v>
      </c>
      <c r="B4" s="1" t="s">
        <v>11</v>
      </c>
      <c r="C4" s="11" t="s">
        <v>36</v>
      </c>
      <c r="D4" s="3" t="s">
        <v>9</v>
      </c>
      <c r="E4" s="3">
        <v>699</v>
      </c>
      <c r="F4" s="3">
        <v>10</v>
      </c>
      <c r="G4" s="3">
        <v>10</v>
      </c>
      <c r="H4" s="3" t="s">
        <v>12</v>
      </c>
      <c r="I4" s="3">
        <v>6</v>
      </c>
      <c r="J4" s="3" t="s">
        <v>10</v>
      </c>
      <c r="K4" s="3">
        <v>3</v>
      </c>
      <c r="L4" s="3">
        <f t="shared" si="0"/>
        <v>3.9</v>
      </c>
      <c r="M4" s="7">
        <f t="shared" si="1"/>
        <v>1.95</v>
      </c>
      <c r="N4" s="25">
        <f>Table1[[#This Row],[full time yes '[min']]]/Table1[[#This Row],[full time no '[min']]]</f>
        <v>2</v>
      </c>
      <c r="O4" s="3" t="s">
        <v>12</v>
      </c>
    </row>
    <row r="5" spans="1:15" x14ac:dyDescent="0.25">
      <c r="A5" s="18">
        <v>3</v>
      </c>
      <c r="B5" s="1" t="s">
        <v>15</v>
      </c>
      <c r="C5" s="11" t="s">
        <v>35</v>
      </c>
      <c r="D5" s="3" t="s">
        <v>9</v>
      </c>
      <c r="E5" s="3">
        <v>690</v>
      </c>
      <c r="F5" s="3">
        <v>16</v>
      </c>
      <c r="G5" s="3">
        <v>10</v>
      </c>
      <c r="H5" s="3" t="s">
        <v>12</v>
      </c>
      <c r="I5" s="3">
        <v>23</v>
      </c>
      <c r="J5" s="3" t="s">
        <v>10</v>
      </c>
      <c r="K5" s="3">
        <v>4</v>
      </c>
      <c r="L5" s="3">
        <f t="shared" si="0"/>
        <v>14.95</v>
      </c>
      <c r="M5" s="7">
        <f t="shared" si="1"/>
        <v>2.6</v>
      </c>
      <c r="N5" s="25">
        <f>Table1[[#This Row],[full time yes '[min']]]/Table1[[#This Row],[full time no '[min']]]</f>
        <v>5.7499999999999991</v>
      </c>
      <c r="O5" s="3" t="s">
        <v>12</v>
      </c>
    </row>
    <row r="6" spans="1:15" x14ac:dyDescent="0.25">
      <c r="A6" s="18">
        <v>4</v>
      </c>
      <c r="B6" s="1" t="s">
        <v>16</v>
      </c>
      <c r="C6" s="11" t="s">
        <v>35</v>
      </c>
      <c r="D6" s="3" t="s">
        <v>9</v>
      </c>
      <c r="E6" s="3">
        <v>1000</v>
      </c>
      <c r="F6" s="3">
        <v>21</v>
      </c>
      <c r="G6" s="3">
        <v>10</v>
      </c>
      <c r="H6" s="3" t="s">
        <v>12</v>
      </c>
      <c r="I6" s="3">
        <v>13</v>
      </c>
      <c r="J6" s="3" t="s">
        <v>10</v>
      </c>
      <c r="K6" s="3">
        <v>7</v>
      </c>
      <c r="L6" s="3">
        <f t="shared" si="0"/>
        <v>8.4499999999999993</v>
      </c>
      <c r="M6" s="7">
        <f t="shared" si="1"/>
        <v>4.55</v>
      </c>
      <c r="N6" s="25">
        <f>Table1[[#This Row],[full time yes '[min']]]/Table1[[#This Row],[full time no '[min']]]</f>
        <v>1.857142857142857</v>
      </c>
      <c r="O6" s="3" t="s">
        <v>12</v>
      </c>
    </row>
    <row r="7" spans="1:15" x14ac:dyDescent="0.25">
      <c r="A7" s="18">
        <v>5</v>
      </c>
      <c r="B7" s="1" t="s">
        <v>17</v>
      </c>
      <c r="C7" s="11" t="s">
        <v>35</v>
      </c>
      <c r="D7" s="3" t="s">
        <v>9</v>
      </c>
      <c r="E7" s="3">
        <v>768</v>
      </c>
      <c r="F7" s="3">
        <v>9</v>
      </c>
      <c r="G7" s="3">
        <v>10</v>
      </c>
      <c r="H7" s="3" t="s">
        <v>12</v>
      </c>
      <c r="I7" s="3">
        <v>88</v>
      </c>
      <c r="J7" s="3" t="s">
        <v>10</v>
      </c>
      <c r="K7" s="3">
        <v>5</v>
      </c>
      <c r="L7" s="3">
        <f t="shared" si="0"/>
        <v>57.2</v>
      </c>
      <c r="M7" s="7">
        <f t="shared" si="1"/>
        <v>3.25</v>
      </c>
      <c r="N7" s="25">
        <f>Table1[[#This Row],[full time yes '[min']]]/Table1[[#This Row],[full time no '[min']]]</f>
        <v>17.600000000000001</v>
      </c>
      <c r="O7" s="3" t="s">
        <v>12</v>
      </c>
    </row>
    <row r="8" spans="1:15" x14ac:dyDescent="0.25">
      <c r="A8" s="18">
        <v>1</v>
      </c>
      <c r="B8" s="1" t="s">
        <v>8</v>
      </c>
      <c r="C8" s="11" t="s">
        <v>35</v>
      </c>
      <c r="D8" s="3" t="s">
        <v>9</v>
      </c>
      <c r="E8" s="3">
        <v>3196</v>
      </c>
      <c r="F8" s="3">
        <v>37</v>
      </c>
      <c r="G8" s="3">
        <v>10</v>
      </c>
      <c r="H8" s="3" t="s">
        <v>12</v>
      </c>
      <c r="I8" s="3">
        <v>24</v>
      </c>
      <c r="J8" s="3" t="s">
        <v>10</v>
      </c>
      <c r="K8" s="3">
        <v>14</v>
      </c>
      <c r="L8" s="3">
        <f t="shared" si="0"/>
        <v>15.6</v>
      </c>
      <c r="M8" s="7">
        <f t="shared" si="1"/>
        <v>9.1</v>
      </c>
      <c r="N8" s="25">
        <f>Table1[[#This Row],[full time yes '[min']]]/Table1[[#This Row],[full time no '[min']]]</f>
        <v>1.7142857142857144</v>
      </c>
      <c r="O8" s="3" t="s">
        <v>12</v>
      </c>
    </row>
    <row r="9" spans="1:15" ht="15.75" thickBot="1" x14ac:dyDescent="0.3">
      <c r="A9" s="18">
        <v>6</v>
      </c>
      <c r="B9" s="1" t="s">
        <v>18</v>
      </c>
      <c r="C9" s="11" t="s">
        <v>36</v>
      </c>
      <c r="D9" s="3" t="s">
        <v>9</v>
      </c>
      <c r="E9" s="3">
        <v>5403</v>
      </c>
      <c r="F9" s="3">
        <v>6</v>
      </c>
      <c r="G9" s="3">
        <v>10</v>
      </c>
      <c r="H9" s="3" t="s">
        <v>12</v>
      </c>
      <c r="I9" s="3">
        <v>291</v>
      </c>
      <c r="J9" s="3" t="s">
        <v>10</v>
      </c>
      <c r="K9" s="3">
        <v>13</v>
      </c>
      <c r="L9" s="3">
        <f t="shared" si="0"/>
        <v>189.15</v>
      </c>
      <c r="M9" s="7">
        <f t="shared" si="1"/>
        <v>8.4499999999999993</v>
      </c>
      <c r="N9" s="26">
        <f>Table1[[#This Row],[full time yes '[min']]]/Table1[[#This Row],[full time no '[min']]]</f>
        <v>22.384615384615387</v>
      </c>
      <c r="O9" s="3" t="s">
        <v>12</v>
      </c>
    </row>
    <row r="10" spans="1:15" x14ac:dyDescent="0.25">
      <c r="A10" s="19">
        <v>6</v>
      </c>
      <c r="B10" s="2" t="s">
        <v>28</v>
      </c>
      <c r="C10" s="23" t="s">
        <v>39</v>
      </c>
      <c r="D10" s="4" t="s">
        <v>22</v>
      </c>
      <c r="E10" s="4">
        <v>40768</v>
      </c>
      <c r="F10" s="4">
        <v>11</v>
      </c>
      <c r="G10" s="4">
        <v>10</v>
      </c>
      <c r="H10" s="4" t="s">
        <v>12</v>
      </c>
      <c r="I10" s="4">
        <v>38</v>
      </c>
      <c r="J10" s="4" t="s">
        <v>10</v>
      </c>
      <c r="K10" s="4">
        <v>33</v>
      </c>
      <c r="L10" s="4">
        <f t="shared" si="0"/>
        <v>24.7</v>
      </c>
      <c r="M10" s="6">
        <f t="shared" si="1"/>
        <v>21.45</v>
      </c>
      <c r="N10" s="25">
        <f>Table1[[#This Row],[full time yes '[min']]]/Table1[[#This Row],[full time no '[min']]]</f>
        <v>1.1515151515151516</v>
      </c>
      <c r="O10" s="4" t="s">
        <v>12</v>
      </c>
    </row>
    <row r="11" spans="1:15" x14ac:dyDescent="0.25">
      <c r="A11" s="18">
        <v>1</v>
      </c>
      <c r="B11" s="1" t="s">
        <v>21</v>
      </c>
      <c r="C11" s="11" t="s">
        <v>37</v>
      </c>
      <c r="D11" s="3" t="s">
        <v>22</v>
      </c>
      <c r="E11" s="3">
        <v>8192</v>
      </c>
      <c r="F11" s="3">
        <v>33</v>
      </c>
      <c r="G11" s="3">
        <v>10</v>
      </c>
      <c r="H11" s="3" t="s">
        <v>12</v>
      </c>
      <c r="I11" s="3">
        <v>101</v>
      </c>
      <c r="J11" s="3" t="s">
        <v>10</v>
      </c>
      <c r="K11" s="3">
        <v>23</v>
      </c>
      <c r="L11" s="3">
        <f t="shared" si="0"/>
        <v>65.650000000000006</v>
      </c>
      <c r="M11" s="7">
        <f t="shared" si="1"/>
        <v>14.95</v>
      </c>
      <c r="N11" s="25">
        <f>Table1[[#This Row],[full time yes '[min']]]/Table1[[#This Row],[full time no '[min']]]</f>
        <v>4.3913043478260878</v>
      </c>
      <c r="O11" s="3" t="s">
        <v>12</v>
      </c>
    </row>
    <row r="12" spans="1:15" x14ac:dyDescent="0.25">
      <c r="A12" s="18">
        <v>7</v>
      </c>
      <c r="B12" s="1" t="s">
        <v>29</v>
      </c>
      <c r="C12" s="11" t="s">
        <v>41</v>
      </c>
      <c r="D12" s="3" t="s">
        <v>22</v>
      </c>
      <c r="E12" s="3">
        <v>16599</v>
      </c>
      <c r="F12" s="3">
        <v>19</v>
      </c>
      <c r="G12" s="3">
        <v>10</v>
      </c>
      <c r="H12" s="3" t="s">
        <v>12</v>
      </c>
      <c r="I12" s="3">
        <v>240</v>
      </c>
      <c r="J12" s="3" t="s">
        <v>10</v>
      </c>
      <c r="K12" s="3">
        <v>24</v>
      </c>
      <c r="L12" s="3">
        <f t="shared" si="0"/>
        <v>156</v>
      </c>
      <c r="M12" s="7">
        <f t="shared" si="1"/>
        <v>15.6</v>
      </c>
      <c r="N12" s="25">
        <f>Table1[[#This Row],[full time yes '[min']]]/Table1[[#This Row],[full time no '[min']]]</f>
        <v>10</v>
      </c>
      <c r="O12" s="3" t="s">
        <v>12</v>
      </c>
    </row>
    <row r="13" spans="1:15" x14ac:dyDescent="0.25">
      <c r="A13" s="18">
        <v>4</v>
      </c>
      <c r="B13" s="1" t="s">
        <v>25</v>
      </c>
      <c r="C13" s="11" t="s">
        <v>39</v>
      </c>
      <c r="D13" s="3" t="s">
        <v>22</v>
      </c>
      <c r="E13" s="3">
        <v>8192</v>
      </c>
      <c r="F13" s="3">
        <v>9</v>
      </c>
      <c r="G13" s="3">
        <v>10</v>
      </c>
      <c r="H13" s="3" t="s">
        <v>12</v>
      </c>
      <c r="I13" s="3">
        <v>145</v>
      </c>
      <c r="J13" s="3" t="s">
        <v>10</v>
      </c>
      <c r="K13" s="3">
        <v>15</v>
      </c>
      <c r="L13" s="3">
        <f t="shared" si="0"/>
        <v>94.25</v>
      </c>
      <c r="M13" s="7">
        <f t="shared" si="1"/>
        <v>9.75</v>
      </c>
      <c r="N13" s="25">
        <f>Table1[[#This Row],[full time yes '[min']]]/Table1[[#This Row],[full time no '[min']]]</f>
        <v>9.6666666666666661</v>
      </c>
      <c r="O13" s="3" t="s">
        <v>12</v>
      </c>
    </row>
    <row r="14" spans="1:15" x14ac:dyDescent="0.25">
      <c r="A14" s="18">
        <v>3</v>
      </c>
      <c r="B14" s="1" t="s">
        <v>24</v>
      </c>
      <c r="C14" s="11" t="s">
        <v>39</v>
      </c>
      <c r="D14" s="3" t="s">
        <v>22</v>
      </c>
      <c r="E14" s="3">
        <v>4209</v>
      </c>
      <c r="F14" s="3">
        <v>378</v>
      </c>
      <c r="G14" s="3">
        <v>10</v>
      </c>
      <c r="H14" s="3" t="s">
        <v>12</v>
      </c>
      <c r="I14" s="3">
        <v>350</v>
      </c>
      <c r="J14" s="3" t="s">
        <v>10</v>
      </c>
      <c r="K14" s="3">
        <v>90</v>
      </c>
      <c r="L14" s="3">
        <f t="shared" si="0"/>
        <v>227.5</v>
      </c>
      <c r="M14" s="7">
        <f t="shared" si="1"/>
        <v>58.5</v>
      </c>
      <c r="N14" s="25">
        <f>Table1[[#This Row],[full time yes '[min']]]/Table1[[#This Row],[full time no '[min']]]</f>
        <v>3.8888888888888888</v>
      </c>
      <c r="O14" s="3" t="s">
        <v>12</v>
      </c>
    </row>
    <row r="15" spans="1:15" x14ac:dyDescent="0.25">
      <c r="A15" s="18">
        <v>5</v>
      </c>
      <c r="B15" s="1" t="s">
        <v>26</v>
      </c>
      <c r="C15" s="11" t="s">
        <v>40</v>
      </c>
      <c r="D15" s="3" t="s">
        <v>22</v>
      </c>
      <c r="E15" s="3">
        <v>15000</v>
      </c>
      <c r="F15" s="3">
        <v>49</v>
      </c>
      <c r="G15" s="3">
        <v>10</v>
      </c>
      <c r="H15" s="3" t="s">
        <v>12</v>
      </c>
      <c r="I15" s="3">
        <v>145</v>
      </c>
      <c r="J15" s="3" t="s">
        <v>10</v>
      </c>
      <c r="K15" s="3">
        <v>40</v>
      </c>
      <c r="L15" s="3">
        <f t="shared" si="0"/>
        <v>94.25</v>
      </c>
      <c r="M15" s="7">
        <f t="shared" si="1"/>
        <v>26</v>
      </c>
      <c r="N15" s="25">
        <f>Table1[[#This Row],[full time yes '[min']]]/Table1[[#This Row],[full time no '[min']]]</f>
        <v>3.625</v>
      </c>
      <c r="O15" s="3" t="s">
        <v>12</v>
      </c>
    </row>
    <row r="16" spans="1:15" ht="15.75" thickBot="1" x14ac:dyDescent="0.3">
      <c r="A16" s="18">
        <v>2</v>
      </c>
      <c r="B16" s="1" t="s">
        <v>23</v>
      </c>
      <c r="C16" s="11" t="s">
        <v>38</v>
      </c>
      <c r="D16" s="3" t="s">
        <v>22</v>
      </c>
      <c r="E16" s="3">
        <v>6497</v>
      </c>
      <c r="F16" s="3">
        <v>12</v>
      </c>
      <c r="G16" s="3">
        <v>10</v>
      </c>
      <c r="H16" s="3" t="s">
        <v>12</v>
      </c>
      <c r="I16" s="3">
        <v>160</v>
      </c>
      <c r="J16" s="3" t="s">
        <v>10</v>
      </c>
      <c r="K16" s="3">
        <v>13</v>
      </c>
      <c r="L16" s="3">
        <f t="shared" si="0"/>
        <v>104</v>
      </c>
      <c r="M16" s="7">
        <f t="shared" si="1"/>
        <v>8.4499999999999993</v>
      </c>
      <c r="N16" s="26">
        <f>Table1[[#This Row],[full time yes '[min']]]/Table1[[#This Row],[full time no '[min']]]</f>
        <v>12.307692307692308</v>
      </c>
      <c r="O16" s="5" t="s">
        <v>12</v>
      </c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characteristic</vt:lpstr>
      <vt:lpstr>Preprocessing settings</vt:lpstr>
      <vt:lpstr>Model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</dc:creator>
  <cp:lastModifiedBy>Hubert</cp:lastModifiedBy>
  <dcterms:created xsi:type="dcterms:W3CDTF">2023-07-13T12:08:15Z</dcterms:created>
  <dcterms:modified xsi:type="dcterms:W3CDTF">2023-08-31T12:52:28Z</dcterms:modified>
</cp:coreProperties>
</file>