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ane/Dropbox/work/ModelicaFluid講習/Modelica講習20180630/"/>
    </mc:Choice>
  </mc:AlternateContent>
  <xr:revisionPtr revIDLastSave="0" documentId="13_ncr:1_{D80718A2-7805-4640-94EA-C4673162F4E7}" xr6:coauthVersionLast="37" xr6:coauthVersionMax="37" xr10:uidLastSave="{00000000-0000-0000-0000-000000000000}"/>
  <bookViews>
    <workbookView xWindow="17800" yWindow="740" windowWidth="41600" windowHeight="26600" xr2:uid="{C56F4460-8F66-EF40-84AB-82BDF42C0F26}"/>
  </bookViews>
  <sheets>
    <sheet name="Sheet2" sheetId="6" r:id="rId1"/>
    <sheet name="Sheet1 (5)" sheetId="5" r:id="rId2"/>
    <sheet name="Sheet1 (3)" sheetId="3" r:id="rId3"/>
    <sheet name="Sheet1 (2)" sheetId="2" r:id="rId4"/>
    <sheet name="Sheet1" sheetId="1" r:id="rId5"/>
    <sheet name="Sheet1 (4)" sheetId="4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1" i="6" l="1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AB21" i="6"/>
  <c r="AB20" i="6"/>
  <c r="AB19" i="6"/>
  <c r="AB18" i="6"/>
  <c r="AB17" i="6"/>
  <c r="AB16" i="6"/>
  <c r="AB15" i="6"/>
  <c r="AB14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7" i="6"/>
  <c r="Y7" i="6"/>
  <c r="X7" i="6"/>
  <c r="W7" i="6"/>
  <c r="V7" i="6"/>
  <c r="U7" i="6"/>
  <c r="T7" i="6"/>
  <c r="S7" i="6"/>
  <c r="Z8" i="6"/>
  <c r="Y8" i="6"/>
  <c r="X8" i="6"/>
  <c r="W8" i="6"/>
  <c r="V8" i="6"/>
  <c r="U8" i="6"/>
  <c r="T8" i="6"/>
  <c r="S8" i="6"/>
</calcChain>
</file>

<file path=xl/sharedStrings.xml><?xml version="1.0" encoding="utf-8"?>
<sst xmlns="http://schemas.openxmlformats.org/spreadsheetml/2006/main" count="132" uniqueCount="27">
  <si>
    <t>μPa.s</t>
    <phoneticPr fontId="1"/>
  </si>
  <si>
    <t>粘性率</t>
    <rPh sb="0" eb="2">
      <t>ネンセイリツ</t>
    </rPh>
    <phoneticPr fontId="1"/>
  </si>
  <si>
    <t>熱伝導率</t>
    <rPh sb="0" eb="2">
      <t>ネツデンドウリツ</t>
    </rPh>
    <phoneticPr fontId="1"/>
  </si>
  <si>
    <t>mperature (K)</t>
  </si>
  <si>
    <t>Pressure (MPa)</t>
  </si>
  <si>
    <t>Density (mol/l)</t>
  </si>
  <si>
    <t>Volume (l/mol)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</si>
  <si>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</si>
  <si>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</si>
  <si>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</si>
  <si>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</si>
  <si>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</si>
  <si>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</si>
  <si>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(K/MPa)</t>
  </si>
  <si>
    <t>Viscosity (uPa*s)</t>
  </si>
  <si>
    <t>Therm. Cond. (W/m*K)</t>
  </si>
  <si>
    <t>Phase</t>
  </si>
  <si>
    <t>vapor</t>
  </si>
  <si>
    <t>Temperature (K)</t>
  </si>
  <si>
    <t>N2</t>
    <phoneticPr fontId="1"/>
  </si>
  <si>
    <t>K</t>
    <phoneticPr fontId="1"/>
  </si>
  <si>
    <t>method1</t>
    <phoneticPr fontId="1"/>
  </si>
  <si>
    <t>method2</t>
    <phoneticPr fontId="1"/>
  </si>
  <si>
    <t>nist</t>
    <phoneticPr fontId="1"/>
  </si>
  <si>
    <t>corrected</t>
    <phoneticPr fontId="1"/>
  </si>
  <si>
    <t>https://www.pipeflowcalculations.com/tables/dry-air.php</t>
  </si>
  <si>
    <t>http://thermopedia.com/content/553/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</si>
</sst>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7"/>
      <color rgb="FF000000"/>
      <name val="Helvetica"/>
      <family val="2"/>
    </font>
    <font>
      <sz val="17"/>
      <color rgb="FF000000"/>
      <name val="Helvetica"/>
      <family val="2"/>
    </font>
    <font>
      <b/>
      <sz val="12"/>
      <color theme="1"/>
      <name val="游ゴシック"/>
      <family val="3"/>
      <charset val="128"/>
      <scheme val="minor"/>
    </font>
    <font>
      <sz val="9.6"/>
      <color theme="1"/>
      <name val="Arial"/>
      <family val="2"/>
    </font>
    <font>
      <sz val="8"/>
      <color theme="1"/>
      <name val="AdvP4C4E74"/>
    </font>
    <font>
      <sz val="10.199999999999999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07977200977803E-2"/>
          <c:y val="1.2358393408856848E-2"/>
          <c:w val="0.93833208446448091"/>
          <c:h val="0.92956072560960779"/>
        </c:manualLayout>
      </c:layout>
      <c:scatterChart>
        <c:scatterStyle val="smoothMarker"/>
        <c:varyColors val="0"/>
        <c:ser>
          <c:idx val="1"/>
          <c:order val="0"/>
          <c:tx>
            <c:v>DryAirNasa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Sheet2!$O$6:$O$28</c:f>
              <c:numCache>
                <c:formatCode>General</c:formatCode>
                <c:ptCount val="23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950</c:v>
                </c:pt>
                <c:pt idx="16">
                  <c:v>1000</c:v>
                </c:pt>
                <c:pt idx="17">
                  <c:v>1050</c:v>
                </c:pt>
                <c:pt idx="18">
                  <c:v>1100</c:v>
                </c:pt>
                <c:pt idx="19">
                  <c:v>1150</c:v>
                </c:pt>
                <c:pt idx="20">
                  <c:v>1200</c:v>
                </c:pt>
                <c:pt idx="21">
                  <c:v>1250</c:v>
                </c:pt>
                <c:pt idx="22">
                  <c:v>1300</c:v>
                </c:pt>
              </c:numCache>
            </c:numRef>
          </c:xVal>
          <c:yVal>
            <c:numRef>
              <c:f>Sheet2!$P$6:$P$28</c:f>
              <c:numCache>
                <c:formatCode>General</c:formatCode>
                <c:ptCount val="23"/>
                <c:pt idx="0">
                  <c:v>1.3328200000000001</c:v>
                </c:pt>
                <c:pt idx="1">
                  <c:v>1.6050799999999998</c:v>
                </c:pt>
                <c:pt idx="2">
                  <c:v>1.8566499999999999</c:v>
                </c:pt>
                <c:pt idx="3">
                  <c:v>2.0907299999999998</c:v>
                </c:pt>
                <c:pt idx="4">
                  <c:v>2.3100900000000002</c:v>
                </c:pt>
                <c:pt idx="5">
                  <c:v>2.5170699999999999</c:v>
                </c:pt>
                <c:pt idx="6">
                  <c:v>2.7136399999999998</c:v>
                </c:pt>
                <c:pt idx="7">
                  <c:v>2.90144</c:v>
                </c:pt>
                <c:pt idx="8">
                  <c:v>3.0817800000000002</c:v>
                </c:pt>
                <c:pt idx="9">
                  <c:v>3.2557200000000002</c:v>
                </c:pt>
                <c:pt idx="10">
                  <c:v>3.4241000000000001</c:v>
                </c:pt>
                <c:pt idx="11">
                  <c:v>3.58752</c:v>
                </c:pt>
                <c:pt idx="12">
                  <c:v>3.74648</c:v>
                </c:pt>
                <c:pt idx="13">
                  <c:v>3.9013200000000001</c:v>
                </c:pt>
                <c:pt idx="14">
                  <c:v>4.0522900000000002</c:v>
                </c:pt>
                <c:pt idx="15">
                  <c:v>4.1996200000000004</c:v>
                </c:pt>
                <c:pt idx="16">
                  <c:v>4.3435100000000002</c:v>
                </c:pt>
                <c:pt idx="17">
                  <c:v>4.4841800000000003</c:v>
                </c:pt>
                <c:pt idx="18">
                  <c:v>4.6219200000000003</c:v>
                </c:pt>
                <c:pt idx="19">
                  <c:v>4.7571200000000005</c:v>
                </c:pt>
                <c:pt idx="20">
                  <c:v>4.8902800000000006</c:v>
                </c:pt>
                <c:pt idx="21">
                  <c:v>5.0221099999999996</c:v>
                </c:pt>
                <c:pt idx="22">
                  <c:v>5.1534699999999996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13-714E-90DF-7EB5FC846F35}"/>
            </c:ext>
          </c:extLst>
        </c:ser>
        <c:ser>
          <c:idx val="0"/>
          <c:order val="1"/>
          <c:tx>
            <c:v>Engineering ToolBox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432FF"/>
              </a:solidFill>
              <a:ln w="9525">
                <a:solidFill>
                  <a:srgbClr val="0432FF"/>
                </a:solidFill>
              </a:ln>
              <a:effectLst/>
            </c:spPr>
          </c:marker>
          <c:xVal>
            <c:numRef>
              <c:f>Sheet2!$E$6:$E$32</c:f>
              <c:numCache>
                <c:formatCode>General</c:formatCode>
                <c:ptCount val="27"/>
                <c:pt idx="0">
                  <c:v>200</c:v>
                </c:pt>
                <c:pt idx="1">
                  <c:v>225</c:v>
                </c:pt>
                <c:pt idx="2">
                  <c:v>250</c:v>
                </c:pt>
                <c:pt idx="3">
                  <c:v>275</c:v>
                </c:pt>
                <c:pt idx="4">
                  <c:v>300</c:v>
                </c:pt>
                <c:pt idx="5">
                  <c:v>325</c:v>
                </c:pt>
                <c:pt idx="6">
                  <c:v>350</c:v>
                </c:pt>
                <c:pt idx="7">
                  <c:v>375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xVal>
          <c:yVal>
            <c:numRef>
              <c:f>Sheet2!$I$6:$I$32</c:f>
              <c:numCache>
                <c:formatCode>General</c:formatCode>
                <c:ptCount val="27"/>
                <c:pt idx="0">
                  <c:v>1.329</c:v>
                </c:pt>
                <c:pt idx="1">
                  <c:v>1.4670000000000001</c:v>
                </c:pt>
                <c:pt idx="2">
                  <c:v>1.599</c:v>
                </c:pt>
                <c:pt idx="3">
                  <c:v>1.7250000000000001</c:v>
                </c:pt>
                <c:pt idx="4">
                  <c:v>1.8460000000000001</c:v>
                </c:pt>
                <c:pt idx="5">
                  <c:v>1.962</c:v>
                </c:pt>
                <c:pt idx="6">
                  <c:v>2.0750000000000002</c:v>
                </c:pt>
                <c:pt idx="7">
                  <c:v>2.181</c:v>
                </c:pt>
                <c:pt idx="8">
                  <c:v>2.286</c:v>
                </c:pt>
                <c:pt idx="9">
                  <c:v>2.4849999999999999</c:v>
                </c:pt>
                <c:pt idx="10">
                  <c:v>2.67</c:v>
                </c:pt>
                <c:pt idx="11">
                  <c:v>2.8490000000000002</c:v>
                </c:pt>
                <c:pt idx="12">
                  <c:v>3.0169999999999999</c:v>
                </c:pt>
                <c:pt idx="13">
                  <c:v>3.1779999999999999</c:v>
                </c:pt>
                <c:pt idx="14">
                  <c:v>3.3319999999999999</c:v>
                </c:pt>
                <c:pt idx="15">
                  <c:v>3.4820000000000002</c:v>
                </c:pt>
                <c:pt idx="16">
                  <c:v>3.6240000000000001</c:v>
                </c:pt>
                <c:pt idx="17">
                  <c:v>3.7629999999999999</c:v>
                </c:pt>
                <c:pt idx="18">
                  <c:v>3.8969999999999998</c:v>
                </c:pt>
                <c:pt idx="19">
                  <c:v>4.0259999999999998</c:v>
                </c:pt>
                <c:pt idx="20">
                  <c:v>4.1529999999999996</c:v>
                </c:pt>
                <c:pt idx="21">
                  <c:v>4.2759999999999998</c:v>
                </c:pt>
                <c:pt idx="22">
                  <c:v>4.3959999999999999</c:v>
                </c:pt>
                <c:pt idx="23">
                  <c:v>4.5110000000000001</c:v>
                </c:pt>
                <c:pt idx="24">
                  <c:v>4.6260000000000003</c:v>
                </c:pt>
                <c:pt idx="25">
                  <c:v>4.7359999999999998</c:v>
                </c:pt>
                <c:pt idx="26">
                  <c:v>4.8460000000000001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13-714E-90DF-7EB5FC846F35}"/>
            </c:ext>
          </c:extLst>
        </c:ser>
        <c:ser>
          <c:idx val="3"/>
          <c:order val="2"/>
          <c:tx>
            <c:v>THERMOPEDIA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Sheet2!$X$15:$X$26</c:f>
              <c:numCache>
                <c:formatCode>General</c:formatCode>
                <c:ptCount val="12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</c:numCache>
            </c:numRef>
          </c:xVal>
          <c:yVal>
            <c:numRef>
              <c:f>Sheet2!$Z$15:$Z$26</c:f>
              <c:numCache>
                <c:formatCode>General</c:formatCode>
                <c:ptCount val="12"/>
                <c:pt idx="0">
                  <c:v>1.325</c:v>
                </c:pt>
                <c:pt idx="1">
                  <c:v>1.8459999999999999</c:v>
                </c:pt>
                <c:pt idx="2">
                  <c:v>2.3010000000000002</c:v>
                </c:pt>
                <c:pt idx="3">
                  <c:v>2.7010000000000001</c:v>
                </c:pt>
                <c:pt idx="4">
                  <c:v>3.0580000000000003</c:v>
                </c:pt>
                <c:pt idx="5">
                  <c:v>3.3879999999999999</c:v>
                </c:pt>
                <c:pt idx="6">
                  <c:v>3.698</c:v>
                </c:pt>
                <c:pt idx="7">
                  <c:v>3.9810000000000003</c:v>
                </c:pt>
                <c:pt idx="8">
                  <c:v>4.2439999999999998</c:v>
                </c:pt>
                <c:pt idx="9">
                  <c:v>4.49</c:v>
                </c:pt>
                <c:pt idx="10">
                  <c:v>4.7300000000000004</c:v>
                </c:pt>
                <c:pt idx="11">
                  <c:v>4.96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13-714E-90DF-7EB5FC846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184"/>
        <c:axId val="3695856"/>
      </c:scatterChart>
      <c:valAx>
        <c:axId val="3787184"/>
        <c:scaling>
          <c:orientation val="minMax"/>
          <c:max val="13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MigMix 1P" panose="020B0502020203020207" pitchFamily="34" charset="-128"/>
                <a:ea typeface="MigMix 1P" panose="020B0502020203020207" pitchFamily="34" charset="-128"/>
                <a:cs typeface="MigMix 1P" panose="020B0502020203020207" pitchFamily="34" charset="-128"/>
              </a:defRPr>
            </a:pPr>
            <a:endParaRPr lang="ja-JP"/>
          </a:p>
        </c:txPr>
        <c:crossAx val="3695856"/>
        <c:crosses val="autoZero"/>
        <c:crossBetween val="midCat"/>
      </c:valAx>
      <c:valAx>
        <c:axId val="369585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MigMix 1P" panose="020B0502020203020207" pitchFamily="34" charset="-128"/>
                <a:ea typeface="MigMix 1P" panose="020B0502020203020207" pitchFamily="34" charset="-128"/>
                <a:cs typeface="MigMix 1P" panose="020B0502020203020207" pitchFamily="34" charset="-128"/>
              </a:defRPr>
            </a:pPr>
            <a:endParaRPr lang="ja-JP"/>
          </a:p>
        </c:txPr>
        <c:crossAx val="378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8355808564469988"/>
          <c:y val="0.60694959283935657"/>
          <c:w val="0.45570570570570573"/>
          <c:h val="0.201597415707651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MigMix 1P" panose="020B0502020203020207" pitchFamily="34" charset="-128"/>
              <a:ea typeface="MigMix 1P" panose="020B0502020203020207" pitchFamily="34" charset="-128"/>
              <a:cs typeface="MigMix 1P" panose="020B0502020203020207" pitchFamily="34" charset="-128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07977200977803E-2"/>
          <c:y val="1.2358393408856848E-2"/>
          <c:w val="0.93833208446448091"/>
          <c:h val="0.92956072560960779"/>
        </c:manualLayout>
      </c:layout>
      <c:scatterChart>
        <c:scatterStyle val="smoothMarker"/>
        <c:varyColors val="0"/>
        <c:ser>
          <c:idx val="1"/>
          <c:order val="0"/>
          <c:tx>
            <c:v>DryAirNasa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Sheet2!$O$6:$O$28</c:f>
              <c:numCache>
                <c:formatCode>General</c:formatCode>
                <c:ptCount val="23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950</c:v>
                </c:pt>
                <c:pt idx="16">
                  <c:v>1000</c:v>
                </c:pt>
                <c:pt idx="17">
                  <c:v>1050</c:v>
                </c:pt>
                <c:pt idx="18">
                  <c:v>1100</c:v>
                </c:pt>
                <c:pt idx="19">
                  <c:v>1150</c:v>
                </c:pt>
                <c:pt idx="20">
                  <c:v>1200</c:v>
                </c:pt>
                <c:pt idx="21">
                  <c:v>1250</c:v>
                </c:pt>
                <c:pt idx="22">
                  <c:v>1300</c:v>
                </c:pt>
              </c:numCache>
            </c:numRef>
          </c:xVal>
          <c:yVal>
            <c:numRef>
              <c:f>Sheet2!$R$6:$R$28</c:f>
              <c:numCache>
                <c:formatCode>General</c:formatCode>
                <c:ptCount val="23"/>
                <c:pt idx="0">
                  <c:v>1.8336100000000002</c:v>
                </c:pt>
                <c:pt idx="1">
                  <c:v>2.23821</c:v>
                </c:pt>
                <c:pt idx="2">
                  <c:v>2.6181900000000002</c:v>
                </c:pt>
                <c:pt idx="3">
                  <c:v>2.9775300000000002</c:v>
                </c:pt>
                <c:pt idx="4">
                  <c:v>3.3197100000000002</c:v>
                </c:pt>
                <c:pt idx="5">
                  <c:v>3.6477500000000003</c:v>
                </c:pt>
                <c:pt idx="6">
                  <c:v>3.9641999999999995</c:v>
                </c:pt>
                <c:pt idx="7">
                  <c:v>4.27121</c:v>
                </c:pt>
                <c:pt idx="8">
                  <c:v>4.5705200000000001</c:v>
                </c:pt>
                <c:pt idx="9">
                  <c:v>4.8634900000000005</c:v>
                </c:pt>
                <c:pt idx="10">
                  <c:v>5.1511500000000003</c:v>
                </c:pt>
                <c:pt idx="11">
                  <c:v>5.4341699999999999</c:v>
                </c:pt>
                <c:pt idx="12">
                  <c:v>5.7129699999999994</c:v>
                </c:pt>
                <c:pt idx="13">
                  <c:v>5.9876400000000007</c:v>
                </c:pt>
                <c:pt idx="14">
                  <c:v>6.25807</c:v>
                </c:pt>
                <c:pt idx="15">
                  <c:v>6.5238900000000006</c:v>
                </c:pt>
                <c:pt idx="16">
                  <c:v>6.7845300000000002</c:v>
                </c:pt>
                <c:pt idx="17">
                  <c:v>7.0392599999999996</c:v>
                </c:pt>
                <c:pt idx="18">
                  <c:v>7.2872000000000003</c:v>
                </c:pt>
                <c:pt idx="19">
                  <c:v>7.5273099999999999</c:v>
                </c:pt>
                <c:pt idx="20">
                  <c:v>7.7584900000000001</c:v>
                </c:pt>
                <c:pt idx="21">
                  <c:v>7.9795199999999999</c:v>
                </c:pt>
                <c:pt idx="22">
                  <c:v>8.1909200000000002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3D-0943-8497-5D8F0A871336}"/>
            </c:ext>
          </c:extLst>
        </c:ser>
        <c:ser>
          <c:idx val="0"/>
          <c:order val="1"/>
          <c:tx>
            <c:v>Engineering ToolBox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432FF"/>
              </a:solidFill>
              <a:ln w="9525">
                <a:solidFill>
                  <a:srgbClr val="0432FF"/>
                </a:solidFill>
              </a:ln>
              <a:effectLst/>
            </c:spPr>
          </c:marker>
          <c:xVal>
            <c:numRef>
              <c:f>Sheet2!$E$6:$E$32</c:f>
              <c:numCache>
                <c:formatCode>General</c:formatCode>
                <c:ptCount val="27"/>
                <c:pt idx="0">
                  <c:v>200</c:v>
                </c:pt>
                <c:pt idx="1">
                  <c:v>225</c:v>
                </c:pt>
                <c:pt idx="2">
                  <c:v>250</c:v>
                </c:pt>
                <c:pt idx="3">
                  <c:v>275</c:v>
                </c:pt>
                <c:pt idx="4">
                  <c:v>300</c:v>
                </c:pt>
                <c:pt idx="5">
                  <c:v>325</c:v>
                </c:pt>
                <c:pt idx="6">
                  <c:v>350</c:v>
                </c:pt>
                <c:pt idx="7">
                  <c:v>375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</c:numCache>
            </c:numRef>
          </c:xVal>
          <c:yVal>
            <c:numRef>
              <c:f>Sheet2!$J$6:$J$32</c:f>
              <c:numCache>
                <c:formatCode>General</c:formatCode>
                <c:ptCount val="27"/>
                <c:pt idx="0">
                  <c:v>1.8089999999999999</c:v>
                </c:pt>
                <c:pt idx="1">
                  <c:v>2.02</c:v>
                </c:pt>
                <c:pt idx="2">
                  <c:v>2.2269999999999999</c:v>
                </c:pt>
                <c:pt idx="3">
                  <c:v>2.4279999999999999</c:v>
                </c:pt>
                <c:pt idx="4">
                  <c:v>2.6240000000000001</c:v>
                </c:pt>
                <c:pt idx="5">
                  <c:v>2.8159999999999998</c:v>
                </c:pt>
                <c:pt idx="6">
                  <c:v>3.0030000000000001</c:v>
                </c:pt>
                <c:pt idx="7">
                  <c:v>3.1859999999999999</c:v>
                </c:pt>
                <c:pt idx="8">
                  <c:v>3.3650000000000002</c:v>
                </c:pt>
                <c:pt idx="9">
                  <c:v>3.71</c:v>
                </c:pt>
                <c:pt idx="10">
                  <c:v>4.0410000000000004</c:v>
                </c:pt>
                <c:pt idx="11">
                  <c:v>4.3570000000000002</c:v>
                </c:pt>
                <c:pt idx="12">
                  <c:v>4.6609999999999996</c:v>
                </c:pt>
                <c:pt idx="13">
                  <c:v>4.9539999999999997</c:v>
                </c:pt>
                <c:pt idx="14">
                  <c:v>5.2359999999999998</c:v>
                </c:pt>
                <c:pt idx="15">
                  <c:v>5.5090000000000003</c:v>
                </c:pt>
                <c:pt idx="16">
                  <c:v>5.774</c:v>
                </c:pt>
                <c:pt idx="17">
                  <c:v>6.03</c:v>
                </c:pt>
                <c:pt idx="18">
                  <c:v>6.2759999999999998</c:v>
                </c:pt>
                <c:pt idx="19">
                  <c:v>6.52</c:v>
                </c:pt>
                <c:pt idx="20">
                  <c:v>6.7539999999999996</c:v>
                </c:pt>
                <c:pt idx="21">
                  <c:v>6.9850000000000003</c:v>
                </c:pt>
                <c:pt idx="22">
                  <c:v>7.2089999999999996</c:v>
                </c:pt>
                <c:pt idx="23">
                  <c:v>7.4269999999999996</c:v>
                </c:pt>
                <c:pt idx="24">
                  <c:v>7.64</c:v>
                </c:pt>
                <c:pt idx="25">
                  <c:v>7.8490000000000002</c:v>
                </c:pt>
                <c:pt idx="26">
                  <c:v>8.0540000000000003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3D-0943-8497-5D8F0A871336}"/>
            </c:ext>
          </c:extLst>
        </c:ser>
        <c:ser>
          <c:idx val="3"/>
          <c:order val="2"/>
          <c:tx>
            <c:v>THERMOPEDIA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Sheet2!$X$15:$X$21</c:f>
              <c:numCache>
                <c:formatCode>General</c:formatCode>
                <c:ptCount val="7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</c:numCache>
            </c:numRef>
          </c:xVal>
          <c:yVal>
            <c:numRef>
              <c:f>Sheet2!$AB$15:$AB$21</c:f>
              <c:numCache>
                <c:formatCode>General</c:formatCode>
                <c:ptCount val="7"/>
                <c:pt idx="0">
                  <c:v>1.81</c:v>
                </c:pt>
                <c:pt idx="1">
                  <c:v>2.63</c:v>
                </c:pt>
                <c:pt idx="2">
                  <c:v>3.38</c:v>
                </c:pt>
                <c:pt idx="3">
                  <c:v>4.07</c:v>
                </c:pt>
                <c:pt idx="4">
                  <c:v>4.6899999999999995</c:v>
                </c:pt>
                <c:pt idx="5">
                  <c:v>5.24</c:v>
                </c:pt>
                <c:pt idx="6">
                  <c:v>5.7299999999999995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3D-0943-8497-5D8F0A871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184"/>
        <c:axId val="3695856"/>
      </c:scatterChart>
      <c:valAx>
        <c:axId val="3787184"/>
        <c:scaling>
          <c:orientation val="minMax"/>
          <c:max val="13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MigMix 1P" panose="020B0502020203020207" pitchFamily="34" charset="-128"/>
                <a:ea typeface="MigMix 1P" panose="020B0502020203020207" pitchFamily="34" charset="-128"/>
                <a:cs typeface="MigMix 1P" panose="020B0502020203020207" pitchFamily="34" charset="-128"/>
              </a:defRPr>
            </a:pPr>
            <a:endParaRPr lang="ja-JP"/>
          </a:p>
        </c:txPr>
        <c:crossAx val="3695856"/>
        <c:crosses val="autoZero"/>
        <c:crossBetween val="midCat"/>
      </c:valAx>
      <c:valAx>
        <c:axId val="369585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MigMix 1P" panose="020B0502020203020207" pitchFamily="34" charset="-128"/>
                <a:ea typeface="MigMix 1P" panose="020B0502020203020207" pitchFamily="34" charset="-128"/>
                <a:cs typeface="MigMix 1P" panose="020B0502020203020207" pitchFamily="34" charset="-128"/>
              </a:defRPr>
            </a:pPr>
            <a:endParaRPr lang="ja-JP"/>
          </a:p>
        </c:txPr>
        <c:crossAx val="378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6103556312217731"/>
          <c:y val="0.60011198600174975"/>
          <c:w val="0.50061608852947448"/>
          <c:h val="0.220519550440810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/>
              </a:solidFill>
              <a:latin typeface="MigMix 1P" panose="020B0502020203020207" pitchFamily="34" charset="-128"/>
              <a:ea typeface="MigMix 1P" panose="020B0502020203020207" pitchFamily="34" charset="-128"/>
              <a:cs typeface="MigMix 1P" panose="020B0502020203020207" pitchFamily="34" charset="-128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29353967641653"/>
          <c:y val="5.6493686809858841E-2"/>
          <c:w val="0.80477796183258088"/>
          <c:h val="0.82185044029259668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(5)'!$B$5:$B$13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(5)'!$E$5:$E$13</c:f>
              <c:numCache>
                <c:formatCode>General</c:formatCode>
                <c:ptCount val="9"/>
                <c:pt idx="0">
                  <c:v>1.9228499999999999E-2</c:v>
                </c:pt>
                <c:pt idx="1">
                  <c:v>2.31069E-2</c:v>
                </c:pt>
                <c:pt idx="2">
                  <c:v>2.6663800000000001E-2</c:v>
                </c:pt>
                <c:pt idx="3">
                  <c:v>2.9988799999999999E-2</c:v>
                </c:pt>
                <c:pt idx="4">
                  <c:v>3.3156900000000003E-2</c:v>
                </c:pt>
                <c:pt idx="5">
                  <c:v>3.6224100000000002E-2</c:v>
                </c:pt>
                <c:pt idx="6">
                  <c:v>3.9230899999999999E-2</c:v>
                </c:pt>
                <c:pt idx="7">
                  <c:v>4.2203900000000003E-2</c:v>
                </c:pt>
                <c:pt idx="8">
                  <c:v>4.5159199999999997E-2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14-304E-8F7D-D441F9810553}"/>
            </c:ext>
          </c:extLst>
        </c:ser>
        <c:ser>
          <c:idx val="1"/>
          <c:order val="1"/>
          <c:tx>
            <c:v>method = 2</c:v>
          </c:tx>
          <c:spPr>
            <a:ln w="95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(5)'!$B$5:$B$13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(5)'!$D$5:$D$13</c:f>
              <c:numCache>
                <c:formatCode>General</c:formatCode>
                <c:ptCount val="9"/>
                <c:pt idx="0">
                  <c:v>1.2652399999999999E-2</c:v>
                </c:pt>
                <c:pt idx="1">
                  <c:v>1.5205099999999999E-2</c:v>
                </c:pt>
                <c:pt idx="2">
                  <c:v>1.75499E-2</c:v>
                </c:pt>
                <c:pt idx="3">
                  <c:v>1.97512E-2</c:v>
                </c:pt>
                <c:pt idx="4">
                  <c:v>2.18677E-2</c:v>
                </c:pt>
                <c:pt idx="5">
                  <c:v>2.3944300000000002E-2</c:v>
                </c:pt>
                <c:pt idx="6">
                  <c:v>2.60121E-2</c:v>
                </c:pt>
                <c:pt idx="7">
                  <c:v>2.8090400000000001E-2</c:v>
                </c:pt>
                <c:pt idx="8">
                  <c:v>3.01885E-2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14-304E-8F7D-D441F9810553}"/>
            </c:ext>
          </c:extLst>
        </c:ser>
        <c:ser>
          <c:idx val="2"/>
          <c:order val="2"/>
          <c:tx>
            <c:v>NIST Chemistry WebBook</c:v>
          </c:tx>
          <c:spPr>
            <a:ln w="952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432FF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(5)'!$B$5:$B$13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(5)'!$F$5:$F$13</c:f>
              <c:numCache>
                <c:formatCode>General</c:formatCode>
                <c:ptCount val="9"/>
                <c:pt idx="0">
                  <c:v>1.866E-2</c:v>
                </c:pt>
                <c:pt idx="1">
                  <c:v>2.2398999999999999E-2</c:v>
                </c:pt>
                <c:pt idx="2">
                  <c:v>2.5857999999999999E-2</c:v>
                </c:pt>
                <c:pt idx="3">
                  <c:v>2.9107000000000001E-2</c:v>
                </c:pt>
                <c:pt idx="4">
                  <c:v>3.2204999999999998E-2</c:v>
                </c:pt>
                <c:pt idx="5">
                  <c:v>3.5205E-2</c:v>
                </c:pt>
                <c:pt idx="6">
                  <c:v>3.8143000000000003E-2</c:v>
                </c:pt>
                <c:pt idx="7">
                  <c:v>4.1043000000000003E-2</c:v>
                </c:pt>
                <c:pt idx="8">
                  <c:v>4.3916999999999998E-2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14-304E-8F7D-D441F9810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481551"/>
        <c:axId val="933001919"/>
      </c:scatterChart>
      <c:valAx>
        <c:axId val="932481551"/>
        <c:scaling>
          <c:orientation val="minMax"/>
          <c:max val="600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aseline="0">
                    <a:latin typeface="MigMix 1P" panose="020B0502020203020207" pitchFamily="34" charset="-128"/>
                  </a:rPr>
                  <a:t>温度</a:t>
                </a:r>
                <a:r>
                  <a:rPr lang="en-US" altLang="ja-JP" sz="1600" baseline="0">
                    <a:latin typeface="MigMix 1P" panose="020B0502020203020207" pitchFamily="34" charset="-128"/>
                  </a:rPr>
                  <a:t> [K]</a:t>
                </a:r>
                <a:endParaRPr lang="ja-JP" altLang="en-US" sz="1600" baseline="0">
                  <a:latin typeface="MigMix 1P" panose="020B0502020203020207" pitchFamily="34" charset="-128"/>
                </a:endParaRPr>
              </a:p>
            </c:rich>
          </c:tx>
          <c:layout>
            <c:manualLayout>
              <c:xMode val="edge"/>
              <c:yMode val="edge"/>
              <c:x val="0.43792480082001578"/>
              <c:y val="0.92421301775147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33001919"/>
        <c:crosses val="autoZero"/>
        <c:crossBetween val="midCat"/>
      </c:valAx>
      <c:valAx>
        <c:axId val="9330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2"/>
                    </a:solidFill>
                    <a:latin typeface="MigMix 1P" panose="020B0502020203020207" pitchFamily="34" charset="-128"/>
                    <a:ea typeface="+mn-ea"/>
                    <a:cs typeface="+mn-cs"/>
                  </a:defRPr>
                </a:pPr>
                <a:r>
                  <a:rPr lang="ja-JP" altLang="en-US" sz="1600" baseline="0">
                    <a:latin typeface="MigMix 1P" panose="020B0502020203020207" pitchFamily="34" charset="-128"/>
                  </a:rPr>
                  <a:t>熱伝導率</a:t>
                </a:r>
                <a:r>
                  <a:rPr lang="en-US" altLang="ja-JP" sz="1600" baseline="0">
                    <a:latin typeface="MigMix 1P" panose="020B0502020203020207" pitchFamily="34" charset="-128"/>
                  </a:rPr>
                  <a:t> :W/m.K]</a:t>
                </a:r>
                <a:endParaRPr lang="ja-JP" altLang="en-US" sz="1600" baseline="0">
                  <a:latin typeface="MigMix 1P" panose="020B0502020203020207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2"/>
                  </a:solidFill>
                  <a:latin typeface="MigMix 1P" panose="020B0502020203020207" pitchFamily="34" charset="-128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3248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07470844494954"/>
          <c:y val="0.64825585990940326"/>
          <c:w val="0.45787834510376929"/>
          <c:h val="0.191969517323848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2"/>
              </a:solidFill>
              <a:latin typeface="MigMix 1P" panose="020B0502020203020207" pitchFamily="34" charset="-128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75887253223782"/>
          <c:y val="3.517178065746266E-2"/>
          <c:w val="0.78282703792460728"/>
          <c:h val="0.80706402389356491"/>
        </c:manualLayout>
      </c:layout>
      <c:scatterChart>
        <c:scatterStyle val="smoothMarker"/>
        <c:varyColors val="0"/>
        <c:ser>
          <c:idx val="0"/>
          <c:order val="0"/>
          <c:tx>
            <c:v>計算値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'Sheet1 (3)'!$B$5:$B$13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(3)'!$C$5:$C$13</c:f>
              <c:numCache>
                <c:formatCode>General</c:formatCode>
                <c:ptCount val="9"/>
                <c:pt idx="0">
                  <c:v>33.505699999999997</c:v>
                </c:pt>
                <c:pt idx="1">
                  <c:v>34.267099999999999</c:v>
                </c:pt>
                <c:pt idx="2">
                  <c:v>35.760300000000001</c:v>
                </c:pt>
                <c:pt idx="3">
                  <c:v>37.956099999999999</c:v>
                </c:pt>
                <c:pt idx="4">
                  <c:v>40.617600000000003</c:v>
                </c:pt>
                <c:pt idx="5">
                  <c:v>43.5413</c:v>
                </c:pt>
                <c:pt idx="6">
                  <c:v>46.584499999999998</c:v>
                </c:pt>
                <c:pt idx="7">
                  <c:v>49.653700000000001</c:v>
                </c:pt>
                <c:pt idx="8">
                  <c:v>52.6905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49-654E-AD02-DE1DA36A1A26}"/>
            </c:ext>
          </c:extLst>
        </c:ser>
        <c:ser>
          <c:idx val="1"/>
          <c:order val="1"/>
          <c:tx>
            <c:v>NIST Chemistry WebBook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432FF"/>
              </a:solidFill>
              <a:ln w="9525">
                <a:noFill/>
              </a:ln>
              <a:effectLst/>
            </c:spPr>
          </c:marker>
          <c:xVal>
            <c:numRef>
              <c:f>'Sheet1 (3)'!$B$5:$B$13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(3)'!$D$5:$D$13</c:f>
              <c:numCache>
                <c:formatCode>General</c:formatCode>
                <c:ptCount val="9"/>
                <c:pt idx="0">
                  <c:v>33.786999999999999</c:v>
                </c:pt>
                <c:pt idx="1">
                  <c:v>34.415999999999997</c:v>
                </c:pt>
                <c:pt idx="2">
                  <c:v>35.869999999999997</c:v>
                </c:pt>
                <c:pt idx="3">
                  <c:v>38.026000000000003</c:v>
                </c:pt>
                <c:pt idx="4">
                  <c:v>40.652999999999999</c:v>
                </c:pt>
                <c:pt idx="5">
                  <c:v>43.539000000000001</c:v>
                </c:pt>
                <c:pt idx="6">
                  <c:v>46.533000000000001</c:v>
                </c:pt>
                <c:pt idx="7">
                  <c:v>49.540999999999997</c:v>
                </c:pt>
                <c:pt idx="8">
                  <c:v>52.509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49-654E-AD02-DE1DA36A1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89679"/>
        <c:axId val="993302303"/>
      </c:scatterChart>
      <c:valAx>
        <c:axId val="993289679"/>
        <c:scaling>
          <c:orientation val="minMax"/>
          <c:max val="6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aseline="0">
                    <a:latin typeface="MigMix 1P" panose="020B0502020203020207" pitchFamily="34" charset="-128"/>
                    <a:ea typeface="MigMix 1P" panose="020B0502020203020207" pitchFamily="34" charset="-128"/>
                    <a:cs typeface="MigMix 1P" panose="020B0502020203020207" pitchFamily="34" charset="-128"/>
                  </a:rPr>
                  <a:t>温度</a:t>
                </a:r>
                <a:r>
                  <a:rPr lang="en-US" altLang="ja-JP" sz="1600" baseline="0">
                    <a:latin typeface="MigMix 1P" panose="020B0502020203020207" pitchFamily="34" charset="-128"/>
                    <a:ea typeface="MigMix 1P" panose="020B0502020203020207" pitchFamily="34" charset="-128"/>
                    <a:cs typeface="MigMix 1P" panose="020B0502020203020207" pitchFamily="34" charset="-128"/>
                  </a:rPr>
                  <a:t> [K]</a:t>
                </a:r>
                <a:endParaRPr lang="ja-JP" altLang="en-US" sz="1600" baseline="0">
                  <a:latin typeface="MigMix 1P" panose="020B0502020203020207" pitchFamily="34" charset="-128"/>
                  <a:ea typeface="MigMix 1P" panose="020B0502020203020207" pitchFamily="34" charset="-128"/>
                  <a:cs typeface="MigMix 1P" panose="020B0502020203020207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93302303"/>
        <c:crosses val="autoZero"/>
        <c:crossBetween val="midCat"/>
      </c:valAx>
      <c:valAx>
        <c:axId val="993302303"/>
        <c:scaling>
          <c:orientation val="minMax"/>
          <c:max val="55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MigMix 1P" panose="020B0502020203020207" pitchFamily="34" charset="-128"/>
                    <a:ea typeface="MigMix 1P" panose="020B0502020203020207" pitchFamily="34" charset="-128"/>
                    <a:cs typeface="MigMix 1P" panose="020B0502020203020207" pitchFamily="34" charset="-128"/>
                  </a:defRPr>
                </a:pPr>
                <a:r>
                  <a:rPr lang="ja-JP" altLang="en-US" sz="1600">
                    <a:latin typeface="MigMix 1P" panose="020B0502020203020207" pitchFamily="34" charset="-128"/>
                    <a:ea typeface="MigMix 1P" panose="020B0502020203020207" pitchFamily="34" charset="-128"/>
                    <a:cs typeface="MigMix 1P" panose="020B0502020203020207" pitchFamily="34" charset="-128"/>
                  </a:rPr>
                  <a:t>比熱</a:t>
                </a:r>
                <a:r>
                  <a:rPr lang="en-US" altLang="ja-JP" sz="1600">
                    <a:latin typeface="MigMix 1P" panose="020B0502020203020207" pitchFamily="34" charset="-128"/>
                    <a:ea typeface="MigMix 1P" panose="020B0502020203020207" pitchFamily="34" charset="-128"/>
                    <a:cs typeface="MigMix 1P" panose="020B0502020203020207" pitchFamily="34" charset="-128"/>
                  </a:rPr>
                  <a:t> [J/mol.K]</a:t>
                </a:r>
                <a:endParaRPr lang="ja-JP" altLang="en-US" sz="1600">
                  <a:latin typeface="MigMix 1P" panose="020B0502020203020207" pitchFamily="34" charset="-128"/>
                  <a:ea typeface="MigMix 1P" panose="020B0502020203020207" pitchFamily="34" charset="-128"/>
                  <a:cs typeface="MigMix 1P" panose="020B0502020203020207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MigMix 1P" panose="020B0502020203020207" pitchFamily="34" charset="-128"/>
                  <a:ea typeface="MigMix 1P" panose="020B0502020203020207" pitchFamily="34" charset="-128"/>
                  <a:cs typeface="MigMix 1P" panose="020B0502020203020207" pitchFamily="34" charset="-128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93289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FF0000"/>
                </a:solidFill>
                <a:latin typeface="MigMix 1P" panose="020B0502020203020207" pitchFamily="34" charset="-128"/>
                <a:ea typeface="MigMix 1P" panose="020B0502020203020207" pitchFamily="34" charset="-128"/>
                <a:cs typeface="MigMix 1P" panose="020B0502020203020207" pitchFamily="34" charset="-128"/>
              </a:defRPr>
            </a:pPr>
            <a:endParaRPr lang="ja-JP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rgbClr val="0432FF"/>
                </a:solidFill>
                <a:latin typeface="MigMix 1P" panose="020B0502020203020207" pitchFamily="34" charset="-128"/>
                <a:ea typeface="MigMix 1P" panose="020B0502020203020207" pitchFamily="34" charset="-128"/>
                <a:cs typeface="MigMix 1P" panose="020B0502020203020207" pitchFamily="34" charset="-128"/>
              </a:defRPr>
            </a:pPr>
            <a:endParaRPr lang="ja-JP"/>
          </a:p>
        </c:txPr>
      </c:legendEntry>
      <c:layout>
        <c:manualLayout>
          <c:xMode val="edge"/>
          <c:yMode val="edge"/>
          <c:x val="0.18355776180151392"/>
          <c:y val="6.0911455574779609E-2"/>
          <c:w val="0.56370877553349308"/>
          <c:h val="0.1542007697468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MigMix 1P" panose="020B0502020203020207" pitchFamily="34" charset="-128"/>
              <a:ea typeface="MigMix 1P" panose="020B0502020203020207" pitchFamily="34" charset="-128"/>
              <a:cs typeface="MigMix 1P" panose="020B0502020203020207" pitchFamily="34" charset="-128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29353967641653"/>
          <c:y val="5.6493686809858841E-2"/>
          <c:w val="0.80477796183258088"/>
          <c:h val="0.82185044029259668"/>
        </c:manualLayout>
      </c:layout>
      <c:scatterChart>
        <c:scatterStyle val="smoothMarker"/>
        <c:varyColors val="0"/>
        <c:ser>
          <c:idx val="2"/>
          <c:order val="0"/>
          <c:tx>
            <c:v>NIST Chemistry WebBook</c:v>
          </c:tx>
          <c:spPr>
            <a:ln w="2540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432FF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(2)'!$B$5:$B$13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(2)'!$F$5:$F$13</c:f>
              <c:numCache>
                <c:formatCode>General</c:formatCode>
                <c:ptCount val="9"/>
                <c:pt idx="0">
                  <c:v>2.1943000000000001E-2</c:v>
                </c:pt>
                <c:pt idx="1">
                  <c:v>2.7968E-2</c:v>
                </c:pt>
                <c:pt idx="2">
                  <c:v>3.4553E-2</c:v>
                </c:pt>
                <c:pt idx="3">
                  <c:v>4.1930000000000002E-2</c:v>
                </c:pt>
                <c:pt idx="4">
                  <c:v>5.0126999999999998E-2</c:v>
                </c:pt>
                <c:pt idx="5">
                  <c:v>5.9048000000000003E-2</c:v>
                </c:pt>
                <c:pt idx="6">
                  <c:v>6.8564E-2</c:v>
                </c:pt>
                <c:pt idx="7">
                  <c:v>7.8555E-2</c:v>
                </c:pt>
                <c:pt idx="8">
                  <c:v>8.8919999999999999E-2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93-8446-B75F-4F05A386D297}"/>
            </c:ext>
          </c:extLst>
        </c:ser>
        <c:ser>
          <c:idx val="0"/>
          <c:order val="1"/>
          <c:tx>
            <c:v>method = 1</c:v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(2)'!$B$5:$B$13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(2)'!$C$5:$C$13</c:f>
              <c:numCache>
                <c:formatCode>General</c:formatCode>
                <c:ptCount val="9"/>
                <c:pt idx="0">
                  <c:v>2.1254499999999999E-2</c:v>
                </c:pt>
                <c:pt idx="1">
                  <c:v>2.6600100000000002E-2</c:v>
                </c:pt>
                <c:pt idx="2">
                  <c:v>3.2235399999999997E-2</c:v>
                </c:pt>
                <c:pt idx="3">
                  <c:v>3.8390000000000001E-2</c:v>
                </c:pt>
                <c:pt idx="4">
                  <c:v>4.5077899999999997E-2</c:v>
                </c:pt>
                <c:pt idx="5">
                  <c:v>5.2235700000000003E-2</c:v>
                </c:pt>
                <c:pt idx="6">
                  <c:v>5.9779199999999998E-2</c:v>
                </c:pt>
                <c:pt idx="7">
                  <c:v>6.7625900000000003E-2</c:v>
                </c:pt>
                <c:pt idx="8">
                  <c:v>7.5704499999999994E-2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93-8446-B75F-4F05A386D297}"/>
            </c:ext>
          </c:extLst>
        </c:ser>
        <c:ser>
          <c:idx val="3"/>
          <c:order val="2"/>
          <c:tx>
            <c:v>method = 2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(2)'!$B$5:$B$13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(2)'!$E$5:$E$13</c:f>
              <c:numCache>
                <c:formatCode>General</c:formatCode>
                <c:ptCount val="9"/>
                <c:pt idx="0">
                  <c:v>2.3225200000000001E-2</c:v>
                </c:pt>
                <c:pt idx="1">
                  <c:v>2.9169500000000001E-2</c:v>
                </c:pt>
                <c:pt idx="2">
                  <c:v>3.5582099999999998E-2</c:v>
                </c:pt>
                <c:pt idx="3">
                  <c:v>4.2752699999999998E-2</c:v>
                </c:pt>
                <c:pt idx="4">
                  <c:v>5.0685800000000003E-2</c:v>
                </c:pt>
                <c:pt idx="5">
                  <c:v>5.9288E-2</c:v>
                </c:pt>
                <c:pt idx="6">
                  <c:v>6.8440500000000001E-2</c:v>
                </c:pt>
                <c:pt idx="7">
                  <c:v>7.8029500000000002E-2</c:v>
                </c:pt>
                <c:pt idx="8">
                  <c:v>8.7956500000000007E-2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893-8446-B75F-4F05A386D297}"/>
            </c:ext>
          </c:extLst>
        </c:ser>
        <c:ser>
          <c:idx val="1"/>
          <c:order val="3"/>
          <c:tx>
            <c:v>method = 2 (MSL Ver.3.2.2 bug)</c:v>
          </c:tx>
          <c:spPr>
            <a:ln w="254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(2)'!$B$5:$B$13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(2)'!$D$5:$D$13</c:f>
              <c:numCache>
                <c:formatCode>General</c:formatCode>
                <c:ptCount val="9"/>
                <c:pt idx="0">
                  <c:v>1.6186099999999998E-2</c:v>
                </c:pt>
                <c:pt idx="1">
                  <c:v>2.0511000000000001E-2</c:v>
                </c:pt>
                <c:pt idx="2">
                  <c:v>2.5430500000000002E-2</c:v>
                </c:pt>
                <c:pt idx="3">
                  <c:v>3.12144E-2</c:v>
                </c:pt>
                <c:pt idx="4">
                  <c:v>3.78473E-2</c:v>
                </c:pt>
                <c:pt idx="5">
                  <c:v>4.5220400000000001E-2</c:v>
                </c:pt>
                <c:pt idx="6">
                  <c:v>5.3204399999999999E-2</c:v>
                </c:pt>
                <c:pt idx="7">
                  <c:v>6.1677299999999997E-2</c:v>
                </c:pt>
                <c:pt idx="8">
                  <c:v>7.0534799999999995E-2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93-8446-B75F-4F05A386D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481551"/>
        <c:axId val="933001919"/>
      </c:scatterChart>
      <c:valAx>
        <c:axId val="932481551"/>
        <c:scaling>
          <c:orientation val="minMax"/>
          <c:max val="600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aseline="0">
                    <a:latin typeface="MigMix 1P" panose="020B0502020203020207" pitchFamily="34" charset="-128"/>
                  </a:rPr>
                  <a:t>温度</a:t>
                </a:r>
                <a:r>
                  <a:rPr lang="en-US" altLang="ja-JP" sz="1600" baseline="0">
                    <a:latin typeface="MigMix 1P" panose="020B0502020203020207" pitchFamily="34" charset="-128"/>
                  </a:rPr>
                  <a:t> [K]</a:t>
                </a:r>
                <a:endParaRPr lang="ja-JP" altLang="en-US" sz="1600" baseline="0">
                  <a:latin typeface="MigMix 1P" panose="020B0502020203020207" pitchFamily="34" charset="-128"/>
                </a:endParaRPr>
              </a:p>
            </c:rich>
          </c:tx>
          <c:layout>
            <c:manualLayout>
              <c:xMode val="edge"/>
              <c:yMode val="edge"/>
              <c:x val="0.43792480082001578"/>
              <c:y val="0.92421301775147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33001919"/>
        <c:crosses val="autoZero"/>
        <c:crossBetween val="midCat"/>
      </c:valAx>
      <c:valAx>
        <c:axId val="9330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2"/>
                    </a:solidFill>
                    <a:latin typeface="MigMix 1P" panose="020B0502020203020207" pitchFamily="34" charset="-128"/>
                    <a:ea typeface="+mn-ea"/>
                    <a:cs typeface="+mn-cs"/>
                  </a:defRPr>
                </a:pPr>
                <a:r>
                  <a:rPr lang="ja-JP" altLang="en-US" sz="1600" baseline="0">
                    <a:latin typeface="MigMix 1P" panose="020B0502020203020207" pitchFamily="34" charset="-128"/>
                  </a:rPr>
                  <a:t>熱伝導率</a:t>
                </a:r>
                <a:r>
                  <a:rPr lang="en-US" altLang="ja-JP" sz="1600" baseline="0">
                    <a:latin typeface="MigMix 1P" panose="020B0502020203020207" pitchFamily="34" charset="-128"/>
                  </a:rPr>
                  <a:t> :W/m.K]</a:t>
                </a:r>
                <a:endParaRPr lang="ja-JP" altLang="en-US" sz="1600" baseline="0">
                  <a:latin typeface="MigMix 1P" panose="020B0502020203020207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2"/>
                  </a:solidFill>
                  <a:latin typeface="MigMix 1P" panose="020B0502020203020207" pitchFamily="34" charset="-128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3248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07470844494954"/>
          <c:y val="0.64825585990940326"/>
          <c:w val="0.45787834510376929"/>
          <c:h val="0.191969517323848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2"/>
              </a:solidFill>
              <a:latin typeface="MigMix 1P" panose="020B0502020203020207" pitchFamily="34" charset="-128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計算値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Sheet1!$C$5:$C$13</c:f>
              <c:numCache>
                <c:formatCode>General</c:formatCode>
                <c:ptCount val="9"/>
                <c:pt idx="0">
                  <c:v>7.7672999999999996</c:v>
                </c:pt>
                <c:pt idx="1">
                  <c:v>9.5550700000000006</c:v>
                </c:pt>
                <c:pt idx="2">
                  <c:v>11.204700000000001</c:v>
                </c:pt>
                <c:pt idx="3">
                  <c:v>12.738</c:v>
                </c:pt>
                <c:pt idx="4">
                  <c:v>14.176600000000001</c:v>
                </c:pt>
                <c:pt idx="5">
                  <c:v>15.5372</c:v>
                </c:pt>
                <c:pt idx="6">
                  <c:v>16.831199999999999</c:v>
                </c:pt>
                <c:pt idx="7">
                  <c:v>18.067299999999999</c:v>
                </c:pt>
                <c:pt idx="8">
                  <c:v>19.251999999999999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BD-174F-AE84-40644E80E91C}"/>
            </c:ext>
          </c:extLst>
        </c:ser>
        <c:ser>
          <c:idx val="1"/>
          <c:order val="1"/>
          <c:tx>
            <c:v>NIST Chemistry WebBook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432FF"/>
              </a:solidFill>
              <a:ln w="9525">
                <a:noFill/>
              </a:ln>
              <a:effectLst/>
            </c:spPr>
          </c:marker>
          <c:xVal>
            <c:numRef>
              <c:f>Sheet1!$B$5:$B$13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Sheet1!$D$5:$D$13</c:f>
              <c:numCache>
                <c:formatCode>General</c:formatCode>
                <c:ptCount val="9"/>
                <c:pt idx="0">
                  <c:v>7.8098999999999998</c:v>
                </c:pt>
                <c:pt idx="1">
                  <c:v>9.5825999999999993</c:v>
                </c:pt>
                <c:pt idx="2">
                  <c:v>11.244999999999999</c:v>
                </c:pt>
                <c:pt idx="3">
                  <c:v>12.805</c:v>
                </c:pt>
                <c:pt idx="4">
                  <c:v>14.272</c:v>
                </c:pt>
                <c:pt idx="5">
                  <c:v>15.659000000000001</c:v>
                </c:pt>
                <c:pt idx="6">
                  <c:v>16.975999999999999</c:v>
                </c:pt>
                <c:pt idx="7">
                  <c:v>18.231000000000002</c:v>
                </c:pt>
                <c:pt idx="8">
                  <c:v>19.431999999999999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BD-174F-AE84-40644E80E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031279"/>
        <c:axId val="992282159"/>
      </c:scatterChart>
      <c:valAx>
        <c:axId val="992031279"/>
        <c:scaling>
          <c:orientation val="minMax"/>
          <c:max val="600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92282159"/>
        <c:crosses val="autoZero"/>
        <c:crossBetween val="midCat"/>
      </c:valAx>
      <c:valAx>
        <c:axId val="992282159"/>
        <c:scaling>
          <c:orientation val="minMax"/>
          <c:max val="20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92031279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rgbClr val="FF0000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rgbClr val="0432FF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</c:legendEntry>
      <c:layout>
        <c:manualLayout>
          <c:xMode val="edge"/>
          <c:yMode val="edge"/>
          <c:x val="8.2466541929783532E-2"/>
          <c:y val="7.2131147540983612E-2"/>
          <c:w val="0.52689171279332647"/>
          <c:h val="0.1614400413063121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29353967641653"/>
          <c:y val="5.6493686809858841E-2"/>
          <c:w val="0.80477796183258088"/>
          <c:h val="0.82185044029259668"/>
        </c:manualLayout>
      </c:layout>
      <c:scatterChart>
        <c:scatterStyle val="smoothMarker"/>
        <c:varyColors val="0"/>
        <c:ser>
          <c:idx val="0"/>
          <c:order val="0"/>
          <c:tx>
            <c:v>method = 1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(4)'!$B$5:$B$13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(4)'!$C$5:$C$13</c:f>
              <c:numCache>
                <c:formatCode>General</c:formatCode>
                <c:ptCount val="9"/>
                <c:pt idx="0">
                  <c:v>2.1254499999999999E-2</c:v>
                </c:pt>
                <c:pt idx="1">
                  <c:v>2.6600100000000002E-2</c:v>
                </c:pt>
                <c:pt idx="2">
                  <c:v>3.2235399999999997E-2</c:v>
                </c:pt>
                <c:pt idx="3">
                  <c:v>3.8390000000000001E-2</c:v>
                </c:pt>
                <c:pt idx="4">
                  <c:v>4.5077899999999997E-2</c:v>
                </c:pt>
                <c:pt idx="5">
                  <c:v>5.2235700000000003E-2</c:v>
                </c:pt>
                <c:pt idx="6">
                  <c:v>5.9779199999999998E-2</c:v>
                </c:pt>
                <c:pt idx="7">
                  <c:v>6.7625900000000003E-2</c:v>
                </c:pt>
                <c:pt idx="8">
                  <c:v>7.5704499999999994E-2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15-A341-9496-D995D266CD12}"/>
            </c:ext>
          </c:extLst>
        </c:ser>
        <c:ser>
          <c:idx val="1"/>
          <c:order val="1"/>
          <c:tx>
            <c:v>method = 2</c:v>
          </c:tx>
          <c:spPr>
            <a:ln w="95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(4)'!$B$5:$B$13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(4)'!$D$5:$D$13</c:f>
              <c:numCache>
                <c:formatCode>General</c:formatCode>
                <c:ptCount val="9"/>
                <c:pt idx="0">
                  <c:v>1.6186099999999998E-2</c:v>
                </c:pt>
                <c:pt idx="1">
                  <c:v>2.0511000000000001E-2</c:v>
                </c:pt>
                <c:pt idx="2">
                  <c:v>2.5430500000000002E-2</c:v>
                </c:pt>
                <c:pt idx="3">
                  <c:v>3.12144E-2</c:v>
                </c:pt>
                <c:pt idx="4">
                  <c:v>3.78473E-2</c:v>
                </c:pt>
                <c:pt idx="5">
                  <c:v>4.5220400000000001E-2</c:v>
                </c:pt>
                <c:pt idx="6">
                  <c:v>5.3204399999999999E-2</c:v>
                </c:pt>
                <c:pt idx="7">
                  <c:v>6.1677299999999997E-2</c:v>
                </c:pt>
                <c:pt idx="8">
                  <c:v>7.0534799999999995E-2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15-A341-9496-D995D266CD12}"/>
            </c:ext>
          </c:extLst>
        </c:ser>
        <c:ser>
          <c:idx val="2"/>
          <c:order val="2"/>
          <c:tx>
            <c:v>NIST Chemistry WebBook</c:v>
          </c:tx>
          <c:spPr>
            <a:ln w="952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432FF"/>
              </a:solidFill>
              <a:ln w="9525">
                <a:noFill/>
                <a:round/>
              </a:ln>
              <a:effectLst/>
            </c:spPr>
          </c:marker>
          <c:xVal>
            <c:numRef>
              <c:f>'Sheet1 (4)'!$B$5:$B$13</c:f>
              <c:numCache>
                <c:formatCode>General</c:formatCode>
                <c:ptCount val="9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</c:numCache>
            </c:numRef>
          </c:xVal>
          <c:yVal>
            <c:numRef>
              <c:f>'Sheet1 (4)'!$F$5:$F$13</c:f>
              <c:numCache>
                <c:formatCode>General</c:formatCode>
                <c:ptCount val="9"/>
                <c:pt idx="0">
                  <c:v>2.1943000000000001E-2</c:v>
                </c:pt>
                <c:pt idx="1">
                  <c:v>2.7968E-2</c:v>
                </c:pt>
                <c:pt idx="2">
                  <c:v>3.4553E-2</c:v>
                </c:pt>
                <c:pt idx="3">
                  <c:v>4.1930000000000002E-2</c:v>
                </c:pt>
                <c:pt idx="4">
                  <c:v>5.0126999999999998E-2</c:v>
                </c:pt>
                <c:pt idx="5">
                  <c:v>5.9048000000000003E-2</c:v>
                </c:pt>
                <c:pt idx="6">
                  <c:v>6.8564E-2</c:v>
                </c:pt>
                <c:pt idx="7">
                  <c:v>7.8555E-2</c:v>
                </c:pt>
                <c:pt idx="8">
                  <c:v>8.8919999999999999E-2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15-A341-9496-D995D266C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481551"/>
        <c:axId val="933001919"/>
      </c:scatterChart>
      <c:valAx>
        <c:axId val="932481551"/>
        <c:scaling>
          <c:orientation val="minMax"/>
          <c:max val="600"/>
          <c:min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 baseline="0">
                    <a:latin typeface="MigMix 1P" panose="020B0502020203020207" pitchFamily="34" charset="-128"/>
                  </a:rPr>
                  <a:t>温度</a:t>
                </a:r>
                <a:r>
                  <a:rPr lang="en-US" altLang="ja-JP" sz="1600" baseline="0">
                    <a:latin typeface="MigMix 1P" panose="020B0502020203020207" pitchFamily="34" charset="-128"/>
                  </a:rPr>
                  <a:t> [K]</a:t>
                </a:r>
                <a:endParaRPr lang="ja-JP" altLang="en-US" sz="1600" baseline="0">
                  <a:latin typeface="MigMix 1P" panose="020B0502020203020207" pitchFamily="34" charset="-128"/>
                </a:endParaRPr>
              </a:p>
            </c:rich>
          </c:tx>
          <c:layout>
            <c:manualLayout>
              <c:xMode val="edge"/>
              <c:yMode val="edge"/>
              <c:x val="0.43792480082001578"/>
              <c:y val="0.924213017751479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33001919"/>
        <c:crosses val="autoZero"/>
        <c:crossBetween val="midCat"/>
      </c:valAx>
      <c:valAx>
        <c:axId val="93300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2"/>
                    </a:solidFill>
                    <a:latin typeface="MigMix 1P" panose="020B0502020203020207" pitchFamily="34" charset="-128"/>
                    <a:ea typeface="+mn-ea"/>
                    <a:cs typeface="+mn-cs"/>
                  </a:defRPr>
                </a:pPr>
                <a:r>
                  <a:rPr lang="ja-JP" altLang="en-US" sz="1600" baseline="0">
                    <a:latin typeface="MigMix 1P" panose="020B0502020203020207" pitchFamily="34" charset="-128"/>
                  </a:rPr>
                  <a:t>熱伝導率</a:t>
                </a:r>
                <a:r>
                  <a:rPr lang="en-US" altLang="ja-JP" sz="1600" baseline="0">
                    <a:latin typeface="MigMix 1P" panose="020B0502020203020207" pitchFamily="34" charset="-128"/>
                  </a:rPr>
                  <a:t> :W/m.K]</a:t>
                </a:r>
                <a:endParaRPr lang="ja-JP" altLang="en-US" sz="1600" baseline="0">
                  <a:latin typeface="MigMix 1P" panose="020B0502020203020207" pitchFamily="34" charset="-128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2"/>
                  </a:solidFill>
                  <a:latin typeface="MigMix 1P" panose="020B0502020203020207" pitchFamily="34" charset="-128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MigMix 1P" panose="020B0502020203020207" pitchFamily="34" charset="-128"/>
                <a:ea typeface="+mn-ea"/>
                <a:cs typeface="+mn-cs"/>
              </a:defRPr>
            </a:pPr>
            <a:endParaRPr lang="ja-JP"/>
          </a:p>
        </c:txPr>
        <c:crossAx val="93248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07470844494954"/>
          <c:y val="0.64825585990940326"/>
          <c:w val="0.45787834510376929"/>
          <c:h val="0.191969517323848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2"/>
              </a:solidFill>
              <a:latin typeface="MigMix 1P" panose="020B0502020203020207" pitchFamily="34" charset="-128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gif"/><Relationship Id="rId1" Type="http://schemas.openxmlformats.org/officeDocument/2006/relationships/chart" Target="../charts/chart1.xml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42</xdr:row>
      <xdr:rowOff>127000</xdr:rowOff>
    </xdr:from>
    <xdr:to>
      <xdr:col>13</xdr:col>
      <xdr:colOff>25400</xdr:colOff>
      <xdr:row>71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959E658-77CB-EE41-A947-BF563B095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76200</xdr:colOff>
      <xdr:row>11</xdr:row>
      <xdr:rowOff>101600</xdr:rowOff>
    </xdr:from>
    <xdr:to>
      <xdr:col>22</xdr:col>
      <xdr:colOff>88900</xdr:colOff>
      <xdr:row>22</xdr:row>
      <xdr:rowOff>12700</xdr:rowOff>
    </xdr:to>
    <xdr:pic>
      <xdr:nvPicPr>
        <xdr:cNvPr id="3" name="図 2" descr="/var/folders/l5/9szl6rr95dx72v_qskw1lk6c0000gn/T/com.microsoft.Excel/WebArchiveCopyPasteTempFiles/air_p_o_t4.gif">
          <a:extLst>
            <a:ext uri="{FF2B5EF4-FFF2-40B4-BE49-F238E27FC236}">
              <a16:creationId xmlns:a16="http://schemas.microsoft.com/office/drawing/2014/main" id="{E81F7D05-BC31-3F48-ABA4-2744E81DA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1200" y="2895600"/>
          <a:ext cx="3822700" cy="270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723900</xdr:colOff>
      <xdr:row>42</xdr:row>
      <xdr:rowOff>127000</xdr:rowOff>
    </xdr:from>
    <xdr:to>
      <xdr:col>22</xdr:col>
      <xdr:colOff>609600</xdr:colOff>
      <xdr:row>71</xdr:row>
      <xdr:rowOff>190500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0DAAA36-4F6B-B440-895F-ED35C1B22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419100</xdr:colOff>
      <xdr:row>27</xdr:row>
      <xdr:rowOff>12700</xdr:rowOff>
    </xdr:from>
    <xdr:to>
      <xdr:col>22</xdr:col>
      <xdr:colOff>419100</xdr:colOff>
      <xdr:row>34</xdr:row>
      <xdr:rowOff>152400</xdr:rowOff>
    </xdr:to>
    <xdr:pic>
      <xdr:nvPicPr>
        <xdr:cNvPr id="5" name="図 4" descr="/var/folders/l5/9szl6rr95dx72v_qskw1lk6c0000gn/T/com.microsoft.Excel/WebArchiveCopyPasteTempFiles/air_p_o_t5.gif">
          <a:extLst>
            <a:ext uri="{FF2B5EF4-FFF2-40B4-BE49-F238E27FC236}">
              <a16:creationId xmlns:a16="http://schemas.microsoft.com/office/drawing/2014/main" id="{62341DEB-49CE-7B4C-9212-98AD41FE5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4100" y="6870700"/>
          <a:ext cx="3810000" cy="191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2</xdr:row>
      <xdr:rowOff>57150</xdr:rowOff>
    </xdr:from>
    <xdr:to>
      <xdr:col>15</xdr:col>
      <xdr:colOff>609600</xdr:colOff>
      <xdr:row>23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ED8AC19-849D-F94B-B5EB-206F9F1B68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2</xdr:row>
      <xdr:rowOff>69850</xdr:rowOff>
    </xdr:from>
    <xdr:to>
      <xdr:col>10</xdr:col>
      <xdr:colOff>431800</xdr:colOff>
      <xdr:row>19</xdr:row>
      <xdr:rowOff>127000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7E18CDC-95BE-EF47-A4B5-D75DB071A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0</xdr:row>
      <xdr:rowOff>146050</xdr:rowOff>
    </xdr:from>
    <xdr:to>
      <xdr:col>18</xdr:col>
      <xdr:colOff>520700</xdr:colOff>
      <xdr:row>28</xdr:row>
      <xdr:rowOff>190500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33C674B-344C-8640-8195-FD6F07CBD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787400</xdr:colOff>
      <xdr:row>2</xdr:row>
      <xdr:rowOff>120650</xdr:rowOff>
    </xdr:from>
    <xdr:to>
      <xdr:col>12</xdr:col>
      <xdr:colOff>863600</xdr:colOff>
      <xdr:row>25</xdr:row>
      <xdr:rowOff>88900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DDBA12C-1FB6-7E40-95BD-05DDB1539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2</xdr:row>
      <xdr:rowOff>57150</xdr:rowOff>
    </xdr:from>
    <xdr:to>
      <xdr:col>15</xdr:col>
      <xdr:colOff>609600</xdr:colOff>
      <xdr:row>23</xdr:row>
      <xdr:rowOff>88900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44DC21F-58E5-1547-8A3D-484C3F5394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4FDB-DA54-DC45-9AF8-A020387D8811}">
  <dimension ref="E4:AB100"/>
  <sheetViews>
    <sheetView tabSelected="1" topLeftCell="G29" workbookViewId="0">
      <selection activeCell="R6" sqref="R6"/>
    </sheetView>
  </sheetViews>
  <sheetFormatPr baseColWidth="10" defaultRowHeight="20"/>
  <sheetData>
    <row r="4" spans="5:28">
      <c r="S4" t="s">
        <v>25</v>
      </c>
    </row>
    <row r="5" spans="5:28">
      <c r="S5">
        <v>-50</v>
      </c>
      <c r="T5">
        <v>0</v>
      </c>
      <c r="U5">
        <v>50</v>
      </c>
      <c r="V5">
        <v>100</v>
      </c>
      <c r="W5">
        <v>150</v>
      </c>
      <c r="X5">
        <v>200</v>
      </c>
      <c r="Y5">
        <v>300</v>
      </c>
      <c r="Z5">
        <v>400</v>
      </c>
    </row>
    <row r="6" spans="5:28">
      <c r="E6" s="4">
        <v>200</v>
      </c>
      <c r="F6" s="4">
        <v>1.0024999999999999</v>
      </c>
      <c r="G6" s="4">
        <v>0.71540000000000004</v>
      </c>
      <c r="H6" s="4">
        <v>1.401</v>
      </c>
      <c r="I6" s="4">
        <v>1.329</v>
      </c>
      <c r="J6" s="4">
        <v>1.8089999999999999</v>
      </c>
      <c r="K6" s="4">
        <v>0.73599999999999999</v>
      </c>
      <c r="L6" s="4">
        <v>0.753</v>
      </c>
      <c r="M6" s="4">
        <v>1.7649999999999999</v>
      </c>
      <c r="N6" s="4">
        <v>10.17</v>
      </c>
      <c r="O6">
        <v>200</v>
      </c>
      <c r="P6">
        <v>1.3328200000000001</v>
      </c>
      <c r="Q6">
        <v>1.8336100000000001E-2</v>
      </c>
      <c r="R6">
        <f>Q6*100</f>
        <v>1.8336100000000002</v>
      </c>
      <c r="S6" s="6">
        <v>14.65</v>
      </c>
      <c r="T6" s="6">
        <v>17.2</v>
      </c>
      <c r="U6" s="6">
        <v>19.61</v>
      </c>
      <c r="V6" s="6">
        <v>21.82</v>
      </c>
      <c r="W6" s="6">
        <v>23.92</v>
      </c>
      <c r="X6" s="6">
        <v>25.85</v>
      </c>
      <c r="Y6" s="6">
        <v>29.47</v>
      </c>
      <c r="Z6" s="6">
        <v>32.76</v>
      </c>
    </row>
    <row r="7" spans="5:28">
      <c r="E7" s="4">
        <v>225</v>
      </c>
      <c r="F7" s="4">
        <v>1.0026999999999999</v>
      </c>
      <c r="G7" s="4">
        <v>0.71560000000000001</v>
      </c>
      <c r="H7" s="4">
        <v>1.401</v>
      </c>
      <c r="I7" s="4">
        <v>1.4670000000000001</v>
      </c>
      <c r="J7" s="4">
        <v>2.02</v>
      </c>
      <c r="K7" s="4">
        <v>0.72799999999999998</v>
      </c>
      <c r="L7" s="4">
        <v>0.93500000000000005</v>
      </c>
      <c r="M7" s="4">
        <v>1.569</v>
      </c>
      <c r="N7" s="4"/>
      <c r="O7">
        <v>250</v>
      </c>
      <c r="P7">
        <v>1.6050799999999998</v>
      </c>
      <c r="Q7">
        <v>2.2382099999999999E-2</v>
      </c>
      <c r="R7">
        <f t="shared" ref="R7:R41" si="0">Q7*100</f>
        <v>2.23821</v>
      </c>
      <c r="S7">
        <f>S5+273.15</f>
        <v>223.14999999999998</v>
      </c>
      <c r="T7">
        <f t="shared" ref="T7:Z7" si="1">T5+273.15</f>
        <v>273.14999999999998</v>
      </c>
      <c r="U7">
        <f t="shared" si="1"/>
        <v>323.14999999999998</v>
      </c>
      <c r="V7">
        <f t="shared" si="1"/>
        <v>373.15</v>
      </c>
      <c r="W7">
        <f t="shared" si="1"/>
        <v>423.15</v>
      </c>
      <c r="X7">
        <f t="shared" si="1"/>
        <v>473.15</v>
      </c>
      <c r="Y7">
        <f t="shared" si="1"/>
        <v>573.15</v>
      </c>
      <c r="Z7">
        <f t="shared" si="1"/>
        <v>673.15</v>
      </c>
    </row>
    <row r="8" spans="5:28">
      <c r="E8" s="4">
        <v>250</v>
      </c>
      <c r="F8" s="4">
        <v>1.0031000000000001</v>
      </c>
      <c r="G8" s="4">
        <v>0.71599999999999997</v>
      </c>
      <c r="H8" s="4">
        <v>1.401</v>
      </c>
      <c r="I8" s="4">
        <v>1.599</v>
      </c>
      <c r="J8" s="4">
        <v>2.2269999999999999</v>
      </c>
      <c r="K8" s="4">
        <v>0.72</v>
      </c>
      <c r="L8" s="4">
        <v>1.1319999999999999</v>
      </c>
      <c r="M8" s="4">
        <v>1.4119999999999999</v>
      </c>
      <c r="N8" s="4">
        <v>15.67</v>
      </c>
      <c r="O8">
        <v>300</v>
      </c>
      <c r="P8">
        <v>1.8566499999999999</v>
      </c>
      <c r="Q8">
        <v>2.6181900000000001E-2</v>
      </c>
      <c r="R8">
        <f t="shared" si="0"/>
        <v>2.6181900000000002</v>
      </c>
      <c r="S8">
        <f>S6/10</f>
        <v>1.4650000000000001</v>
      </c>
      <c r="T8">
        <f>T6/10</f>
        <v>1.72</v>
      </c>
      <c r="U8">
        <f>U6/10</f>
        <v>1.9609999999999999</v>
      </c>
      <c r="V8">
        <f>V6/10</f>
        <v>2.1819999999999999</v>
      </c>
      <c r="W8">
        <f>W6/10</f>
        <v>2.3920000000000003</v>
      </c>
      <c r="X8">
        <f>X6/10</f>
        <v>2.585</v>
      </c>
      <c r="Y8">
        <f>Y6/10</f>
        <v>2.9470000000000001</v>
      </c>
      <c r="Z8">
        <f>Z6/10</f>
        <v>3.2759999999999998</v>
      </c>
    </row>
    <row r="9" spans="5:28">
      <c r="E9" s="4">
        <v>275</v>
      </c>
      <c r="F9" s="4">
        <v>1.0038</v>
      </c>
      <c r="G9" s="4">
        <v>0.7167</v>
      </c>
      <c r="H9" s="4">
        <v>1.401</v>
      </c>
      <c r="I9" s="4">
        <v>1.7250000000000001</v>
      </c>
      <c r="J9" s="4">
        <v>2.4279999999999999</v>
      </c>
      <c r="K9" s="4">
        <v>0.71299999999999997</v>
      </c>
      <c r="L9" s="4">
        <v>1.343</v>
      </c>
      <c r="M9" s="4">
        <v>1.284</v>
      </c>
      <c r="N9" s="4"/>
      <c r="O9">
        <v>350</v>
      </c>
      <c r="P9">
        <v>2.0907299999999998</v>
      </c>
      <c r="Q9">
        <v>2.9775300000000001E-2</v>
      </c>
      <c r="R9">
        <f t="shared" si="0"/>
        <v>2.9775300000000002</v>
      </c>
    </row>
    <row r="10" spans="5:28">
      <c r="E10" s="4">
        <v>300</v>
      </c>
      <c r="F10" s="4">
        <v>1.0048999999999999</v>
      </c>
      <c r="G10" s="4">
        <v>0.71779999999999999</v>
      </c>
      <c r="H10" s="4">
        <v>1.4</v>
      </c>
      <c r="I10" s="4">
        <v>1.8460000000000001</v>
      </c>
      <c r="J10" s="4">
        <v>2.6240000000000001</v>
      </c>
      <c r="K10" s="4">
        <v>0.70699999999999996</v>
      </c>
      <c r="L10" s="4">
        <v>1.5680000000000001</v>
      </c>
      <c r="M10" s="4">
        <v>1.177</v>
      </c>
      <c r="N10" s="4">
        <v>22.07</v>
      </c>
      <c r="O10">
        <v>400</v>
      </c>
      <c r="P10">
        <v>2.3100900000000002</v>
      </c>
      <c r="Q10">
        <v>3.31971E-2</v>
      </c>
      <c r="R10">
        <f t="shared" si="0"/>
        <v>3.3197100000000002</v>
      </c>
    </row>
    <row r="11" spans="5:28">
      <c r="E11" s="4">
        <v>325</v>
      </c>
      <c r="F11" s="4">
        <v>1.0063</v>
      </c>
      <c r="G11" s="4">
        <v>0.71919999999999995</v>
      </c>
      <c r="H11" s="4">
        <v>1.4</v>
      </c>
      <c r="I11" s="4">
        <v>1.962</v>
      </c>
      <c r="J11" s="4">
        <v>2.8159999999999998</v>
      </c>
      <c r="K11" s="4">
        <v>0.70099999999999996</v>
      </c>
      <c r="L11" s="4">
        <v>1.8069999999999999</v>
      </c>
      <c r="M11" s="4">
        <v>1.0860000000000001</v>
      </c>
      <c r="N11" s="4"/>
      <c r="O11">
        <v>450</v>
      </c>
      <c r="P11">
        <v>2.5170699999999999</v>
      </c>
      <c r="Q11">
        <v>3.6477500000000003E-2</v>
      </c>
      <c r="R11">
        <f t="shared" si="0"/>
        <v>3.6477500000000003</v>
      </c>
      <c r="S11" t="s">
        <v>26</v>
      </c>
    </row>
    <row r="12" spans="5:28">
      <c r="E12" s="4">
        <v>350</v>
      </c>
      <c r="F12" s="4">
        <v>1.0082</v>
      </c>
      <c r="G12" s="4">
        <v>0.72109999999999996</v>
      </c>
      <c r="H12" s="4">
        <v>1.3979999999999999</v>
      </c>
      <c r="I12" s="4">
        <v>2.0750000000000002</v>
      </c>
      <c r="J12" s="4">
        <v>3.0030000000000001</v>
      </c>
      <c r="K12" s="4">
        <v>0.69699999999999995</v>
      </c>
      <c r="L12" s="4">
        <v>2.056</v>
      </c>
      <c r="M12" s="4">
        <v>1.0089999999999999</v>
      </c>
      <c r="N12" s="4">
        <v>29.18</v>
      </c>
      <c r="O12">
        <v>500</v>
      </c>
      <c r="P12">
        <v>2.7136399999999998</v>
      </c>
      <c r="Q12">
        <v>3.9641999999999997E-2</v>
      </c>
      <c r="R12">
        <f t="shared" si="0"/>
        <v>3.9641999999999995</v>
      </c>
    </row>
    <row r="13" spans="5:28">
      <c r="E13" s="4">
        <v>375</v>
      </c>
      <c r="F13" s="4">
        <v>1.0105999999999999</v>
      </c>
      <c r="G13" s="4">
        <v>0.72350000000000003</v>
      </c>
      <c r="H13" s="4">
        <v>1.397</v>
      </c>
      <c r="I13" s="4">
        <v>2.181</v>
      </c>
      <c r="J13" s="4">
        <v>3.1859999999999999</v>
      </c>
      <c r="K13" s="4">
        <v>0.69199999999999995</v>
      </c>
      <c r="L13" s="4">
        <v>2.3170000000000002</v>
      </c>
      <c r="M13" s="4">
        <v>0.94130000000000003</v>
      </c>
      <c r="N13" s="4"/>
      <c r="O13">
        <v>550</v>
      </c>
      <c r="P13">
        <v>2.90144</v>
      </c>
      <c r="Q13">
        <v>4.2712100000000003E-2</v>
      </c>
      <c r="R13">
        <f t="shared" si="0"/>
        <v>4.27121</v>
      </c>
    </row>
    <row r="14" spans="5:28">
      <c r="E14" s="4">
        <v>400</v>
      </c>
      <c r="F14" s="4">
        <v>1.0135000000000001</v>
      </c>
      <c r="G14" s="4">
        <v>0.72640000000000005</v>
      </c>
      <c r="H14" s="4">
        <v>1.395</v>
      </c>
      <c r="I14" s="4">
        <v>2.286</v>
      </c>
      <c r="J14" s="4">
        <v>3.3650000000000002</v>
      </c>
      <c r="K14" s="4">
        <v>0.68799999999999994</v>
      </c>
      <c r="L14" s="4">
        <v>2.5910000000000002</v>
      </c>
      <c r="M14" s="4">
        <v>0.88239999999999996</v>
      </c>
      <c r="N14" s="4">
        <v>36.94</v>
      </c>
      <c r="O14">
        <v>600</v>
      </c>
      <c r="P14">
        <v>3.0817800000000002</v>
      </c>
      <c r="Q14">
        <v>4.5705200000000001E-2</v>
      </c>
      <c r="R14">
        <f t="shared" si="0"/>
        <v>4.5705200000000001</v>
      </c>
      <c r="X14">
        <v>100</v>
      </c>
      <c r="Y14">
        <v>71.099999999999994</v>
      </c>
      <c r="Z14">
        <f>Y14/100</f>
        <v>0.71099999999999997</v>
      </c>
      <c r="AA14">
        <v>9.34</v>
      </c>
      <c r="AB14">
        <f>AA14/10</f>
        <v>0.93399999999999994</v>
      </c>
    </row>
    <row r="15" spans="5:28">
      <c r="E15" s="4">
        <v>450</v>
      </c>
      <c r="F15" s="4">
        <v>1.0206</v>
      </c>
      <c r="G15" s="4">
        <v>0.73350000000000004</v>
      </c>
      <c r="H15" s="4">
        <v>1.391</v>
      </c>
      <c r="I15" s="4">
        <v>2.4849999999999999</v>
      </c>
      <c r="J15" s="4">
        <v>3.71</v>
      </c>
      <c r="K15" s="4">
        <v>0.68400000000000005</v>
      </c>
      <c r="L15" s="4">
        <v>3.1680000000000001</v>
      </c>
      <c r="M15" s="4">
        <v>0.78439999999999999</v>
      </c>
      <c r="N15" s="4"/>
      <c r="O15">
        <v>650</v>
      </c>
      <c r="P15">
        <v>3.2557200000000002</v>
      </c>
      <c r="Q15">
        <v>4.8634900000000002E-2</v>
      </c>
      <c r="R15">
        <f t="shared" si="0"/>
        <v>4.8634900000000005</v>
      </c>
      <c r="X15">
        <v>200</v>
      </c>
      <c r="Y15">
        <v>132.5</v>
      </c>
      <c r="Z15">
        <f t="shared" ref="Z15:Z26" si="2">Y15/100</f>
        <v>1.325</v>
      </c>
      <c r="AA15">
        <v>18.100000000000001</v>
      </c>
      <c r="AB15">
        <f t="shared" ref="AB15:AB21" si="3">AA15/10</f>
        <v>1.81</v>
      </c>
    </row>
    <row r="16" spans="5:28">
      <c r="E16" s="4">
        <v>500</v>
      </c>
      <c r="F16" s="4">
        <v>1.0295000000000001</v>
      </c>
      <c r="G16" s="4">
        <v>0.74239999999999995</v>
      </c>
      <c r="H16" s="4">
        <v>1.387</v>
      </c>
      <c r="I16" s="4">
        <v>2.67</v>
      </c>
      <c r="J16" s="4">
        <v>4.0410000000000004</v>
      </c>
      <c r="K16" s="4">
        <v>0.68</v>
      </c>
      <c r="L16" s="4">
        <v>3.782</v>
      </c>
      <c r="M16" s="4">
        <v>0.70599999999999996</v>
      </c>
      <c r="N16" s="4"/>
      <c r="O16">
        <v>700</v>
      </c>
      <c r="P16">
        <v>3.4241000000000001</v>
      </c>
      <c r="Q16">
        <v>5.1511500000000002E-2</v>
      </c>
      <c r="R16">
        <f t="shared" si="0"/>
        <v>5.1511500000000003</v>
      </c>
      <c r="X16">
        <v>300</v>
      </c>
      <c r="Y16">
        <v>184.6</v>
      </c>
      <c r="Z16">
        <f t="shared" si="2"/>
        <v>1.8459999999999999</v>
      </c>
      <c r="AA16">
        <v>26.3</v>
      </c>
      <c r="AB16">
        <f t="shared" si="3"/>
        <v>2.63</v>
      </c>
    </row>
    <row r="17" spans="5:28">
      <c r="E17" s="4">
        <v>550</v>
      </c>
      <c r="F17" s="4">
        <v>1.0398000000000001</v>
      </c>
      <c r="G17" s="4">
        <v>0.75270000000000004</v>
      </c>
      <c r="H17" s="4">
        <v>1.381</v>
      </c>
      <c r="I17" s="4">
        <v>2.8490000000000002</v>
      </c>
      <c r="J17" s="4">
        <v>4.3570000000000002</v>
      </c>
      <c r="K17" s="4">
        <v>0.68</v>
      </c>
      <c r="L17" s="4">
        <v>4.4390000000000001</v>
      </c>
      <c r="M17" s="4">
        <v>0.64180000000000004</v>
      </c>
      <c r="N17" s="4"/>
      <c r="O17">
        <v>750</v>
      </c>
      <c r="P17">
        <v>3.58752</v>
      </c>
      <c r="Q17">
        <v>5.43417E-2</v>
      </c>
      <c r="R17">
        <f t="shared" si="0"/>
        <v>5.4341699999999999</v>
      </c>
      <c r="X17">
        <v>400</v>
      </c>
      <c r="Y17">
        <v>230.1</v>
      </c>
      <c r="Z17">
        <f t="shared" si="2"/>
        <v>2.3010000000000002</v>
      </c>
      <c r="AA17">
        <v>33.799999999999997</v>
      </c>
      <c r="AB17">
        <f t="shared" si="3"/>
        <v>3.38</v>
      </c>
    </row>
    <row r="18" spans="5:28">
      <c r="E18" s="4">
        <v>600</v>
      </c>
      <c r="F18" s="4">
        <v>1.0510999999999999</v>
      </c>
      <c r="G18" s="4">
        <v>0.76400000000000001</v>
      </c>
      <c r="H18" s="4">
        <v>1.3759999999999999</v>
      </c>
      <c r="I18" s="4">
        <v>3.0169999999999999</v>
      </c>
      <c r="J18" s="4">
        <v>4.6609999999999996</v>
      </c>
      <c r="K18" s="4">
        <v>0.68</v>
      </c>
      <c r="L18" s="4">
        <v>5.1280000000000001</v>
      </c>
      <c r="M18" s="4">
        <v>0.58830000000000005</v>
      </c>
      <c r="N18" s="4"/>
      <c r="O18">
        <v>800</v>
      </c>
      <c r="P18">
        <v>3.74648</v>
      </c>
      <c r="Q18">
        <v>5.7129699999999999E-2</v>
      </c>
      <c r="R18">
        <f t="shared" si="0"/>
        <v>5.7129699999999994</v>
      </c>
      <c r="X18">
        <v>500</v>
      </c>
      <c r="Y18">
        <v>270.10000000000002</v>
      </c>
      <c r="Z18">
        <f t="shared" si="2"/>
        <v>2.7010000000000001</v>
      </c>
      <c r="AA18">
        <v>40.700000000000003</v>
      </c>
      <c r="AB18">
        <f t="shared" si="3"/>
        <v>4.07</v>
      </c>
    </row>
    <row r="19" spans="5:28">
      <c r="E19" s="4">
        <v>650</v>
      </c>
      <c r="F19" s="4">
        <v>1.0629</v>
      </c>
      <c r="G19" s="4">
        <v>0.77580000000000005</v>
      </c>
      <c r="H19" s="4">
        <v>1.37</v>
      </c>
      <c r="I19" s="4">
        <v>3.1779999999999999</v>
      </c>
      <c r="J19" s="4">
        <v>4.9539999999999997</v>
      </c>
      <c r="K19" s="4">
        <v>0.68200000000000005</v>
      </c>
      <c r="L19" s="4">
        <v>5.8529999999999998</v>
      </c>
      <c r="M19" s="4">
        <v>0.54300000000000004</v>
      </c>
      <c r="N19" s="4"/>
      <c r="O19">
        <v>850</v>
      </c>
      <c r="P19">
        <v>3.9013200000000001</v>
      </c>
      <c r="Q19">
        <v>5.9876400000000003E-2</v>
      </c>
      <c r="R19">
        <f t="shared" si="0"/>
        <v>5.9876400000000007</v>
      </c>
      <c r="X19">
        <v>600</v>
      </c>
      <c r="Y19">
        <v>305.8</v>
      </c>
      <c r="Z19">
        <f t="shared" si="2"/>
        <v>3.0580000000000003</v>
      </c>
      <c r="AA19">
        <v>46.9</v>
      </c>
      <c r="AB19">
        <f t="shared" si="3"/>
        <v>4.6899999999999995</v>
      </c>
    </row>
    <row r="20" spans="5:28">
      <c r="E20" s="4">
        <v>700</v>
      </c>
      <c r="F20" s="4">
        <v>1.075</v>
      </c>
      <c r="G20" s="4">
        <v>0.78790000000000004</v>
      </c>
      <c r="H20" s="4">
        <v>1.3640000000000001</v>
      </c>
      <c r="I20" s="4">
        <v>3.3319999999999999</v>
      </c>
      <c r="J20" s="4">
        <v>5.2359999999999998</v>
      </c>
      <c r="K20" s="4">
        <v>0.68400000000000005</v>
      </c>
      <c r="L20" s="4">
        <v>6.6070000000000002</v>
      </c>
      <c r="M20" s="4">
        <v>0.50429999999999997</v>
      </c>
      <c r="N20" s="4"/>
      <c r="O20">
        <v>900</v>
      </c>
      <c r="P20">
        <v>4.0522900000000002</v>
      </c>
      <c r="Q20">
        <v>6.2580700000000003E-2</v>
      </c>
      <c r="R20">
        <f t="shared" si="0"/>
        <v>6.25807</v>
      </c>
      <c r="X20">
        <v>700</v>
      </c>
      <c r="Y20">
        <v>338.8</v>
      </c>
      <c r="Z20">
        <f t="shared" si="2"/>
        <v>3.3879999999999999</v>
      </c>
      <c r="AA20">
        <v>52.4</v>
      </c>
      <c r="AB20">
        <f t="shared" si="3"/>
        <v>5.24</v>
      </c>
    </row>
    <row r="21" spans="5:28">
      <c r="E21" s="4">
        <v>750</v>
      </c>
      <c r="F21" s="4">
        <v>1.087</v>
      </c>
      <c r="G21" s="4">
        <v>0.79990000000000006</v>
      </c>
      <c r="H21" s="4">
        <v>1.359</v>
      </c>
      <c r="I21" s="4">
        <v>3.4820000000000002</v>
      </c>
      <c r="J21" s="4">
        <v>5.5090000000000003</v>
      </c>
      <c r="K21" s="4">
        <v>0.68700000000000006</v>
      </c>
      <c r="L21" s="4">
        <v>7.399</v>
      </c>
      <c r="M21" s="4">
        <v>0.47060000000000002</v>
      </c>
      <c r="N21" s="4"/>
      <c r="O21">
        <v>950</v>
      </c>
      <c r="P21">
        <v>4.1996200000000004</v>
      </c>
      <c r="Q21">
        <v>6.5238900000000002E-2</v>
      </c>
      <c r="R21">
        <f t="shared" si="0"/>
        <v>6.5238900000000006</v>
      </c>
      <c r="X21">
        <v>800</v>
      </c>
      <c r="Y21">
        <v>369.8</v>
      </c>
      <c r="Z21">
        <f t="shared" si="2"/>
        <v>3.698</v>
      </c>
      <c r="AA21">
        <v>57.3</v>
      </c>
      <c r="AB21">
        <f t="shared" si="3"/>
        <v>5.7299999999999995</v>
      </c>
    </row>
    <row r="22" spans="5:28">
      <c r="E22" s="4">
        <v>800</v>
      </c>
      <c r="F22" s="4">
        <v>1.0987</v>
      </c>
      <c r="G22" s="4">
        <v>0.81159999999999999</v>
      </c>
      <c r="H22" s="4">
        <v>1.3540000000000001</v>
      </c>
      <c r="I22" s="4">
        <v>3.6240000000000001</v>
      </c>
      <c r="J22" s="4">
        <v>5.774</v>
      </c>
      <c r="K22" s="4">
        <v>0.69</v>
      </c>
      <c r="L22" s="4">
        <v>8.2140000000000004</v>
      </c>
      <c r="M22" s="4">
        <v>0.44119999999999998</v>
      </c>
      <c r="N22" s="4"/>
      <c r="O22">
        <v>1000</v>
      </c>
      <c r="P22">
        <v>4.3435100000000002</v>
      </c>
      <c r="Q22">
        <v>6.7845299999999997E-2</v>
      </c>
      <c r="R22">
        <f t="shared" si="0"/>
        <v>6.7845300000000002</v>
      </c>
      <c r="X22">
        <v>900</v>
      </c>
      <c r="Y22">
        <v>398.1</v>
      </c>
      <c r="Z22">
        <f t="shared" si="2"/>
        <v>3.9810000000000003</v>
      </c>
    </row>
    <row r="23" spans="5:28">
      <c r="E23" s="4">
        <v>850</v>
      </c>
      <c r="F23" s="4">
        <v>1.1101000000000001</v>
      </c>
      <c r="G23" s="4">
        <v>0.82299999999999995</v>
      </c>
      <c r="H23" s="4">
        <v>1.349</v>
      </c>
      <c r="I23" s="4">
        <v>3.7629999999999999</v>
      </c>
      <c r="J23" s="4">
        <v>6.03</v>
      </c>
      <c r="K23" s="4">
        <v>0.69299999999999995</v>
      </c>
      <c r="L23" s="4">
        <v>9.0609999999999999</v>
      </c>
      <c r="M23" s="4">
        <v>0.4153</v>
      </c>
      <c r="N23" s="4"/>
      <c r="O23">
        <v>1050</v>
      </c>
      <c r="P23">
        <v>4.4841800000000003</v>
      </c>
      <c r="Q23">
        <v>7.03926E-2</v>
      </c>
      <c r="R23">
        <f t="shared" si="0"/>
        <v>7.0392599999999996</v>
      </c>
      <c r="X23">
        <v>1000</v>
      </c>
      <c r="Y23">
        <v>424.4</v>
      </c>
      <c r="Z23">
        <f t="shared" si="2"/>
        <v>4.2439999999999998</v>
      </c>
    </row>
    <row r="24" spans="5:28">
      <c r="E24" s="4">
        <v>900</v>
      </c>
      <c r="F24" s="4">
        <v>1.1209</v>
      </c>
      <c r="G24" s="4">
        <v>0.83379999999999999</v>
      </c>
      <c r="H24" s="4">
        <v>1.3440000000000001</v>
      </c>
      <c r="I24" s="4">
        <v>3.8969999999999998</v>
      </c>
      <c r="J24" s="4">
        <v>6.2759999999999998</v>
      </c>
      <c r="K24" s="4">
        <v>0.69599999999999995</v>
      </c>
      <c r="L24" s="4">
        <v>9.9359999999999999</v>
      </c>
      <c r="M24" s="4">
        <v>0.39219999999999999</v>
      </c>
      <c r="N24" s="4"/>
      <c r="O24">
        <v>1100</v>
      </c>
      <c r="P24">
        <v>4.6219200000000003</v>
      </c>
      <c r="Q24">
        <v>7.2872000000000006E-2</v>
      </c>
      <c r="R24">
        <f t="shared" si="0"/>
        <v>7.2872000000000003</v>
      </c>
      <c r="X24">
        <v>1100</v>
      </c>
      <c r="Y24">
        <v>449</v>
      </c>
      <c r="Z24">
        <f t="shared" si="2"/>
        <v>4.49</v>
      </c>
    </row>
    <row r="25" spans="5:28">
      <c r="E25" s="4">
        <v>950</v>
      </c>
      <c r="F25" s="4">
        <v>1.1313</v>
      </c>
      <c r="G25" s="4">
        <v>0.84419999999999995</v>
      </c>
      <c r="H25" s="4">
        <v>1.34</v>
      </c>
      <c r="I25" s="4">
        <v>4.0259999999999998</v>
      </c>
      <c r="J25" s="4">
        <v>6.52</v>
      </c>
      <c r="K25" s="4">
        <v>0.69899999999999995</v>
      </c>
      <c r="L25" s="4">
        <v>10.83</v>
      </c>
      <c r="M25" s="4">
        <v>0.37159999999999999</v>
      </c>
      <c r="N25" s="4"/>
      <c r="O25">
        <v>1150</v>
      </c>
      <c r="P25">
        <v>4.7571200000000005</v>
      </c>
      <c r="Q25">
        <v>7.5273099999999996E-2</v>
      </c>
      <c r="R25">
        <f t="shared" si="0"/>
        <v>7.5273099999999999</v>
      </c>
      <c r="X25">
        <v>1200</v>
      </c>
      <c r="Y25">
        <v>473</v>
      </c>
      <c r="Z25">
        <f t="shared" si="2"/>
        <v>4.7300000000000004</v>
      </c>
    </row>
    <row r="26" spans="5:28">
      <c r="E26" s="4">
        <v>1000</v>
      </c>
      <c r="F26" s="4">
        <v>1.1411</v>
      </c>
      <c r="G26" s="4">
        <v>0.85399999999999998</v>
      </c>
      <c r="H26" s="4">
        <v>1.3360000000000001</v>
      </c>
      <c r="I26" s="4">
        <v>4.1529999999999996</v>
      </c>
      <c r="J26" s="4">
        <v>6.7539999999999996</v>
      </c>
      <c r="K26" s="4">
        <v>0.70199999999999996</v>
      </c>
      <c r="L26" s="4">
        <v>11.76</v>
      </c>
      <c r="M26" s="4">
        <v>0.35299999999999998</v>
      </c>
      <c r="N26" s="4"/>
      <c r="O26">
        <v>1200</v>
      </c>
      <c r="P26">
        <v>4.8902800000000006</v>
      </c>
      <c r="Q26">
        <v>7.7584899999999998E-2</v>
      </c>
      <c r="R26">
        <f t="shared" si="0"/>
        <v>7.7584900000000001</v>
      </c>
      <c r="X26">
        <v>1300</v>
      </c>
      <c r="Y26">
        <v>496</v>
      </c>
      <c r="Z26">
        <f t="shared" si="2"/>
        <v>4.96</v>
      </c>
    </row>
    <row r="27" spans="5:28">
      <c r="E27" s="4">
        <v>1050</v>
      </c>
      <c r="F27" s="4">
        <v>1.1501999999999999</v>
      </c>
      <c r="G27" s="4">
        <v>0.86309999999999998</v>
      </c>
      <c r="H27" s="4">
        <v>1.333</v>
      </c>
      <c r="I27" s="4">
        <v>4.2759999999999998</v>
      </c>
      <c r="J27" s="4">
        <v>6.9850000000000003</v>
      </c>
      <c r="K27" s="4">
        <v>0.70399999999999996</v>
      </c>
      <c r="L27" s="4">
        <v>12.72</v>
      </c>
      <c r="M27" s="4">
        <v>0.3362</v>
      </c>
      <c r="N27" s="4"/>
      <c r="O27">
        <v>1250</v>
      </c>
      <c r="P27">
        <v>5.0221099999999996</v>
      </c>
      <c r="Q27">
        <v>7.9795199999999997E-2</v>
      </c>
      <c r="R27">
        <f t="shared" si="0"/>
        <v>7.9795199999999999</v>
      </c>
    </row>
    <row r="28" spans="5:28">
      <c r="E28" s="4">
        <v>1100</v>
      </c>
      <c r="F28" s="4">
        <v>1.1589</v>
      </c>
      <c r="G28" s="4">
        <v>0.87180000000000002</v>
      </c>
      <c r="H28" s="4">
        <v>1.329</v>
      </c>
      <c r="I28" s="4">
        <v>4.3959999999999999</v>
      </c>
      <c r="J28" s="4">
        <v>7.2089999999999996</v>
      </c>
      <c r="K28" s="4">
        <v>0.70699999999999996</v>
      </c>
      <c r="L28" s="4">
        <v>13.7</v>
      </c>
      <c r="M28" s="4">
        <v>0.32090000000000002</v>
      </c>
      <c r="N28" s="4"/>
      <c r="O28">
        <v>1300</v>
      </c>
      <c r="P28">
        <v>5.1534699999999996</v>
      </c>
      <c r="Q28">
        <v>8.1909200000000001E-2</v>
      </c>
      <c r="R28">
        <f t="shared" si="0"/>
        <v>8.1909200000000002</v>
      </c>
    </row>
    <row r="29" spans="5:28">
      <c r="E29" s="4">
        <v>1150</v>
      </c>
      <c r="F29" s="4">
        <v>1.167</v>
      </c>
      <c r="G29" s="4">
        <v>0.87990000000000002</v>
      </c>
      <c r="H29" s="4">
        <v>1.3260000000000001</v>
      </c>
      <c r="I29" s="4">
        <v>4.5110000000000001</v>
      </c>
      <c r="J29" s="4">
        <v>7.4269999999999996</v>
      </c>
      <c r="K29" s="4">
        <v>0.70899999999999996</v>
      </c>
      <c r="L29" s="4">
        <v>14.7</v>
      </c>
      <c r="M29" s="4">
        <v>0.30690000000000001</v>
      </c>
      <c r="N29" s="4"/>
      <c r="O29">
        <v>1350</v>
      </c>
      <c r="P29">
        <v>5.2847999999999997</v>
      </c>
      <c r="Q29">
        <v>8.4010600000000005E-2</v>
      </c>
      <c r="R29">
        <f t="shared" si="0"/>
        <v>8.4010600000000011</v>
      </c>
    </row>
    <row r="30" spans="5:28">
      <c r="E30" s="4">
        <v>1200</v>
      </c>
      <c r="F30" s="4">
        <v>1.1746000000000001</v>
      </c>
      <c r="G30" s="4">
        <v>0.88749999999999996</v>
      </c>
      <c r="H30" s="4">
        <v>1.323</v>
      </c>
      <c r="I30" s="4">
        <v>4.6260000000000003</v>
      </c>
      <c r="J30" s="4">
        <v>7.64</v>
      </c>
      <c r="K30" s="4">
        <v>0.71099999999999997</v>
      </c>
      <c r="L30" s="4">
        <v>15.73</v>
      </c>
      <c r="M30" s="4">
        <v>0.29409999999999997</v>
      </c>
      <c r="N30" s="4"/>
      <c r="O30">
        <v>1400</v>
      </c>
      <c r="P30">
        <v>5.4161399999999995</v>
      </c>
      <c r="Q30">
        <v>8.6111999999999994E-2</v>
      </c>
      <c r="R30">
        <f t="shared" si="0"/>
        <v>8.6112000000000002</v>
      </c>
    </row>
    <row r="31" spans="5:28">
      <c r="E31" s="4">
        <v>1250</v>
      </c>
      <c r="F31" s="4">
        <v>1.1817</v>
      </c>
      <c r="G31" s="4">
        <v>0.89459999999999995</v>
      </c>
      <c r="H31" s="4">
        <v>1.321</v>
      </c>
      <c r="I31" s="4">
        <v>4.7359999999999998</v>
      </c>
      <c r="J31" s="4">
        <v>7.8490000000000002</v>
      </c>
      <c r="K31" s="4">
        <v>0.71299999999999997</v>
      </c>
      <c r="L31" s="4">
        <v>16.77</v>
      </c>
      <c r="M31" s="4">
        <v>0.28239999999999998</v>
      </c>
      <c r="N31" s="4"/>
      <c r="O31">
        <v>1450</v>
      </c>
      <c r="P31">
        <v>5.5474699999999997</v>
      </c>
      <c r="Q31">
        <v>8.8213399999999997E-2</v>
      </c>
      <c r="R31">
        <f t="shared" si="0"/>
        <v>8.8213399999999993</v>
      </c>
    </row>
    <row r="32" spans="5:28">
      <c r="E32" s="4">
        <v>1300</v>
      </c>
      <c r="F32" s="4">
        <v>1.1883999999999999</v>
      </c>
      <c r="G32" s="4">
        <v>0.90129999999999999</v>
      </c>
      <c r="H32" s="4">
        <v>1.319</v>
      </c>
      <c r="I32" s="4">
        <v>4.8460000000000001</v>
      </c>
      <c r="J32" s="4">
        <v>8.0540000000000003</v>
      </c>
      <c r="K32" s="4">
        <v>0.71499999999999997</v>
      </c>
      <c r="L32" s="4">
        <v>17.850000000000001</v>
      </c>
      <c r="M32" s="4">
        <v>0.27150000000000002</v>
      </c>
      <c r="N32" s="4"/>
      <c r="O32">
        <v>1500</v>
      </c>
      <c r="P32">
        <v>5.6788100000000004</v>
      </c>
      <c r="Q32">
        <v>9.0314800000000001E-2</v>
      </c>
      <c r="R32">
        <f t="shared" si="0"/>
        <v>9.0314800000000002</v>
      </c>
    </row>
    <row r="33" spans="5:18">
      <c r="E33" s="4">
        <v>1350</v>
      </c>
      <c r="F33" s="4">
        <v>1.1946000000000001</v>
      </c>
      <c r="G33" s="4">
        <v>0.90749999999999997</v>
      </c>
      <c r="H33" s="4">
        <v>1.3160000000000001</v>
      </c>
      <c r="I33" s="4">
        <v>4.952</v>
      </c>
      <c r="J33" s="4">
        <v>8.2530000000000001</v>
      </c>
      <c r="K33" s="4">
        <v>0.71699999999999997</v>
      </c>
      <c r="L33" s="4">
        <v>18.940000000000001</v>
      </c>
      <c r="M33" s="4">
        <v>0.26150000000000001</v>
      </c>
      <c r="N33" s="4"/>
      <c r="O33">
        <v>1550</v>
      </c>
      <c r="P33">
        <v>5.8101399999999996</v>
      </c>
      <c r="Q33">
        <v>9.2416200000000004E-2</v>
      </c>
      <c r="R33">
        <f t="shared" si="0"/>
        <v>9.2416200000000011</v>
      </c>
    </row>
    <row r="34" spans="5:18">
      <c r="E34" s="4">
        <v>1400</v>
      </c>
      <c r="F34" s="4">
        <v>1.2004999999999999</v>
      </c>
      <c r="G34" s="4">
        <v>0.91339999999999999</v>
      </c>
      <c r="H34" s="4">
        <v>1.3140000000000001</v>
      </c>
      <c r="I34" s="4">
        <v>5.0570000000000004</v>
      </c>
      <c r="J34" s="4">
        <v>8.4499999999999993</v>
      </c>
      <c r="K34" s="4">
        <v>0.71899999999999997</v>
      </c>
      <c r="L34" s="4">
        <v>20.059999999999999</v>
      </c>
      <c r="M34" s="4">
        <v>0.25209999999999999</v>
      </c>
      <c r="N34" s="4"/>
      <c r="O34">
        <v>1600</v>
      </c>
      <c r="P34">
        <v>5.9414800000000003</v>
      </c>
      <c r="Q34">
        <v>9.4517599999999993E-2</v>
      </c>
      <c r="R34">
        <f t="shared" si="0"/>
        <v>9.4517600000000002</v>
      </c>
    </row>
    <row r="35" spans="5:18">
      <c r="E35" s="4">
        <v>1500</v>
      </c>
      <c r="F35" s="4">
        <v>1.2112000000000001</v>
      </c>
      <c r="G35" s="4">
        <v>0.92410000000000003</v>
      </c>
      <c r="H35" s="4">
        <v>1.3109999999999999</v>
      </c>
      <c r="I35" s="4">
        <v>5.2640000000000002</v>
      </c>
      <c r="J35" s="4">
        <v>8.8309999999999995</v>
      </c>
      <c r="K35" s="4">
        <v>0.72199999999999998</v>
      </c>
      <c r="L35" s="4">
        <v>22.36</v>
      </c>
      <c r="M35" s="4">
        <v>0.23530000000000001</v>
      </c>
      <c r="N35" s="4"/>
      <c r="O35">
        <v>1650</v>
      </c>
      <c r="P35">
        <v>6.0728099999999996</v>
      </c>
      <c r="Q35">
        <v>9.6618899999999994E-2</v>
      </c>
      <c r="R35">
        <f t="shared" si="0"/>
        <v>9.6618899999999996</v>
      </c>
    </row>
    <row r="36" spans="5:18">
      <c r="E36" s="4">
        <v>1600</v>
      </c>
      <c r="F36" s="4">
        <v>1.2206999999999999</v>
      </c>
      <c r="G36" s="4">
        <v>0.93359999999999999</v>
      </c>
      <c r="H36" s="4">
        <v>1.3080000000000001</v>
      </c>
      <c r="I36" s="4">
        <v>5.4569999999999999</v>
      </c>
      <c r="J36" s="4">
        <v>9.1989999999999998</v>
      </c>
      <c r="K36" s="4">
        <v>0.72399999999999998</v>
      </c>
      <c r="L36" s="4">
        <v>24.74</v>
      </c>
      <c r="M36" s="4">
        <v>0.22059999999999999</v>
      </c>
      <c r="N36" s="4"/>
      <c r="O36">
        <v>1700</v>
      </c>
      <c r="P36">
        <v>6.2041500000000003</v>
      </c>
      <c r="Q36">
        <v>9.8720299999999997E-2</v>
      </c>
      <c r="R36">
        <f t="shared" si="0"/>
        <v>9.8720300000000005</v>
      </c>
    </row>
    <row r="37" spans="5:18">
      <c r="E37" s="4">
        <v>1700</v>
      </c>
      <c r="F37" s="4">
        <v>1.2293000000000001</v>
      </c>
      <c r="G37" s="4">
        <v>0.94220000000000004</v>
      </c>
      <c r="H37" s="4">
        <v>1.3049999999999999</v>
      </c>
      <c r="I37" s="4">
        <v>5.6459999999999999</v>
      </c>
      <c r="J37" s="4">
        <v>9.5540000000000003</v>
      </c>
      <c r="K37" s="4">
        <v>0.72599999999999998</v>
      </c>
      <c r="L37" s="4">
        <v>27.2</v>
      </c>
      <c r="M37" s="4">
        <v>0.20760000000000001</v>
      </c>
      <c r="N37" s="4"/>
      <c r="O37">
        <v>1750</v>
      </c>
      <c r="P37">
        <v>6.3354900000000001</v>
      </c>
      <c r="Q37">
        <v>0.10082199999999999</v>
      </c>
      <c r="R37">
        <f t="shared" si="0"/>
        <v>10.0822</v>
      </c>
    </row>
    <row r="38" spans="5:18">
      <c r="E38" s="4">
        <v>1800</v>
      </c>
      <c r="F38" s="4">
        <v>1.2370000000000001</v>
      </c>
      <c r="G38" s="4">
        <v>0.94989999999999997</v>
      </c>
      <c r="H38" s="4">
        <v>1.302</v>
      </c>
      <c r="I38" s="4">
        <v>5.8289999999999997</v>
      </c>
      <c r="J38" s="4">
        <v>9.8989999999999991</v>
      </c>
      <c r="K38" s="4">
        <v>0.72799999999999998</v>
      </c>
      <c r="L38" s="4">
        <v>29.72</v>
      </c>
      <c r="M38" s="4">
        <v>0.1961</v>
      </c>
      <c r="N38" s="4"/>
      <c r="O38">
        <v>1800</v>
      </c>
      <c r="P38">
        <v>6.4668200000000002</v>
      </c>
      <c r="Q38">
        <v>0.102923</v>
      </c>
      <c r="R38">
        <f t="shared" si="0"/>
        <v>10.292300000000001</v>
      </c>
    </row>
    <row r="39" spans="5:18">
      <c r="E39" s="4">
        <v>1900</v>
      </c>
      <c r="F39" s="4">
        <v>1.244</v>
      </c>
      <c r="G39" s="4">
        <v>0.95689999999999997</v>
      </c>
      <c r="H39" s="4">
        <v>1.3</v>
      </c>
      <c r="I39" s="4">
        <v>6.008</v>
      </c>
      <c r="J39" s="4">
        <v>10.233000000000001</v>
      </c>
      <c r="K39" s="4">
        <v>0.73</v>
      </c>
      <c r="L39" s="4">
        <v>32.340000000000003</v>
      </c>
      <c r="M39" s="4">
        <v>0.18579999999999999</v>
      </c>
      <c r="N39" s="4"/>
      <c r="O39">
        <v>1850</v>
      </c>
      <c r="P39">
        <v>6.5981600000000009</v>
      </c>
      <c r="Q39">
        <v>0.10502400000000001</v>
      </c>
      <c r="R39">
        <f t="shared" si="0"/>
        <v>10.502400000000002</v>
      </c>
    </row>
    <row r="40" spans="5:18">
      <c r="O40">
        <v>1900</v>
      </c>
      <c r="P40">
        <v>6.7294900000000002</v>
      </c>
      <c r="Q40">
        <v>0.107126</v>
      </c>
      <c r="R40">
        <f t="shared" si="0"/>
        <v>10.7126</v>
      </c>
    </row>
    <row r="41" spans="5:18">
      <c r="O41">
        <v>1900</v>
      </c>
      <c r="P41">
        <v>6.7294900000000002</v>
      </c>
      <c r="Q41">
        <v>0.107126</v>
      </c>
      <c r="R41">
        <f t="shared" si="0"/>
        <v>10.7126</v>
      </c>
    </row>
    <row r="46" spans="5:18">
      <c r="E46" s="5"/>
    </row>
    <row r="49" spans="5:5">
      <c r="E49" s="5"/>
    </row>
    <row r="52" spans="5:5">
      <c r="E52" s="5"/>
    </row>
    <row r="55" spans="5:5">
      <c r="E55" s="5"/>
    </row>
    <row r="58" spans="5:5">
      <c r="E58" s="5"/>
    </row>
    <row r="61" spans="5:5">
      <c r="E61" s="5"/>
    </row>
    <row r="64" spans="5:5">
      <c r="E64" s="5"/>
    </row>
    <row r="67" spans="5:5">
      <c r="E67" s="5"/>
    </row>
    <row r="70" spans="5:5">
      <c r="E70" s="5"/>
    </row>
    <row r="73" spans="5:5">
      <c r="E73" s="5"/>
    </row>
    <row r="76" spans="5:5">
      <c r="E76" s="5"/>
    </row>
    <row r="79" spans="5:5">
      <c r="E79" s="5"/>
    </row>
    <row r="82" spans="5:5">
      <c r="E82" s="5"/>
    </row>
    <row r="85" spans="5:5">
      <c r="E85" s="5"/>
    </row>
    <row r="88" spans="5:5">
      <c r="E88" s="5"/>
    </row>
    <row r="91" spans="5:5">
      <c r="E91" s="5"/>
    </row>
    <row r="94" spans="5:5">
      <c r="E94" s="5"/>
    </row>
    <row r="97" spans="5:5">
      <c r="E97" s="5"/>
    </row>
    <row r="100" spans="5:5">
      <c r="E100" s="5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7903-4D0B-B34F-816A-ECB88B69ACAE}">
  <sheetPr codeName="Sheet5"/>
  <dimension ref="B2:P49"/>
  <sheetViews>
    <sheetView workbookViewId="0">
      <selection activeCell="E5" sqref="E5"/>
    </sheetView>
  </sheetViews>
  <sheetFormatPr baseColWidth="10" defaultRowHeight="20"/>
  <sheetData>
    <row r="2" spans="2:6">
      <c r="B2" t="s">
        <v>19</v>
      </c>
    </row>
    <row r="3" spans="2:6">
      <c r="B3" t="s">
        <v>2</v>
      </c>
    </row>
    <row r="4" spans="2:6">
      <c r="B4" t="s">
        <v>20</v>
      </c>
      <c r="C4" t="s">
        <v>21</v>
      </c>
      <c r="D4" t="s">
        <v>22</v>
      </c>
      <c r="E4" t="s">
        <v>24</v>
      </c>
      <c r="F4" t="s">
        <v>23</v>
      </c>
    </row>
    <row r="5" spans="2:6" ht="22">
      <c r="B5">
        <v>200</v>
      </c>
      <c r="C5">
        <v>2.1254499999999999E-2</v>
      </c>
      <c r="D5">
        <v>1.2652399999999999E-2</v>
      </c>
      <c r="E5">
        <v>1.9228499999999999E-2</v>
      </c>
      <c r="F5" s="2">
        <v>1.866E-2</v>
      </c>
    </row>
    <row r="6" spans="2:6" ht="22">
      <c r="B6">
        <v>250</v>
      </c>
      <c r="C6">
        <v>2.6600100000000002E-2</v>
      </c>
      <c r="D6">
        <v>1.5205099999999999E-2</v>
      </c>
      <c r="E6">
        <v>2.31069E-2</v>
      </c>
      <c r="F6" s="2">
        <v>2.2398999999999999E-2</v>
      </c>
    </row>
    <row r="7" spans="2:6" ht="22">
      <c r="B7">
        <v>300</v>
      </c>
      <c r="C7">
        <v>3.2235399999999997E-2</v>
      </c>
      <c r="D7">
        <v>1.75499E-2</v>
      </c>
      <c r="E7">
        <v>2.6663800000000001E-2</v>
      </c>
      <c r="F7" s="2">
        <v>2.5857999999999999E-2</v>
      </c>
    </row>
    <row r="8" spans="2:6" ht="22">
      <c r="B8">
        <v>350</v>
      </c>
      <c r="C8">
        <v>3.8390000000000001E-2</v>
      </c>
      <c r="D8">
        <v>1.97512E-2</v>
      </c>
      <c r="E8">
        <v>2.9988799999999999E-2</v>
      </c>
      <c r="F8" s="2">
        <v>2.9107000000000001E-2</v>
      </c>
    </row>
    <row r="9" spans="2:6" ht="22">
      <c r="B9">
        <v>400</v>
      </c>
      <c r="C9">
        <v>4.5077899999999997E-2</v>
      </c>
      <c r="D9">
        <v>2.18677E-2</v>
      </c>
      <c r="E9">
        <v>3.3156900000000003E-2</v>
      </c>
      <c r="F9" s="2">
        <v>3.2204999999999998E-2</v>
      </c>
    </row>
    <row r="10" spans="2:6" ht="22">
      <c r="B10">
        <v>450</v>
      </c>
      <c r="C10">
        <v>5.2235700000000003E-2</v>
      </c>
      <c r="D10" s="3">
        <v>2.3944300000000002E-2</v>
      </c>
      <c r="E10" s="3">
        <v>3.6224100000000002E-2</v>
      </c>
      <c r="F10" s="2">
        <v>3.5205E-2</v>
      </c>
    </row>
    <row r="11" spans="2:6" ht="22">
      <c r="B11">
        <v>500</v>
      </c>
      <c r="C11">
        <v>5.9779199999999998E-2</v>
      </c>
      <c r="D11" s="3">
        <v>2.60121E-2</v>
      </c>
      <c r="E11" s="3">
        <v>3.9230899999999999E-2</v>
      </c>
      <c r="F11" s="2">
        <v>3.8143000000000003E-2</v>
      </c>
    </row>
    <row r="12" spans="2:6" ht="22">
      <c r="B12">
        <v>550</v>
      </c>
      <c r="C12">
        <v>6.7625900000000003E-2</v>
      </c>
      <c r="D12">
        <v>2.8090400000000001E-2</v>
      </c>
      <c r="E12">
        <v>4.2203900000000003E-2</v>
      </c>
      <c r="F12" s="2">
        <v>4.1043000000000003E-2</v>
      </c>
    </row>
    <row r="13" spans="2:6" ht="22">
      <c r="B13">
        <v>600</v>
      </c>
      <c r="C13">
        <v>7.5704499999999994E-2</v>
      </c>
      <c r="D13" s="3">
        <v>3.01885E-2</v>
      </c>
      <c r="E13" s="3">
        <v>4.5159199999999997E-2</v>
      </c>
      <c r="F13" s="2">
        <v>4.3916999999999998E-2</v>
      </c>
    </row>
    <row r="28" spans="2:16" ht="22">
      <c r="B28" s="1" t="s">
        <v>3</v>
      </c>
      <c r="C28" s="1" t="s">
        <v>4</v>
      </c>
      <c r="D28" s="1" t="s">
        <v>5</v>
      </c>
      <c r="E28" s="1"/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14</v>
      </c>
      <c r="O28" s="1" t="s">
        <v>15</v>
      </c>
      <c r="P28" s="1" t="s">
        <v>16</v>
      </c>
    </row>
    <row r="29" spans="2:16" ht="22">
      <c r="B29" s="2">
        <v>200</v>
      </c>
      <c r="C29" s="2">
        <v>0.10131999999999999</v>
      </c>
      <c r="D29" s="2">
        <v>6.1324999999999998E-2</v>
      </c>
      <c r="E29" s="2"/>
      <c r="F29" s="2">
        <v>16.306999999999999</v>
      </c>
      <c r="G29" s="2">
        <v>9.5568000000000008</v>
      </c>
      <c r="H29" s="2">
        <v>11.209</v>
      </c>
      <c r="I29" s="2">
        <v>93.316000000000003</v>
      </c>
      <c r="J29" s="2">
        <v>25.26</v>
      </c>
      <c r="K29" s="2">
        <v>33.786999999999999</v>
      </c>
      <c r="L29" s="2">
        <v>369.96</v>
      </c>
      <c r="M29" s="2">
        <v>9.2896000000000001</v>
      </c>
      <c r="N29" s="2">
        <v>7.8098999999999998</v>
      </c>
      <c r="O29" s="2">
        <v>2.1943000000000001E-2</v>
      </c>
      <c r="P29" s="2" t="s">
        <v>17</v>
      </c>
    </row>
    <row r="30" spans="2:16" ht="22">
      <c r="B30" s="2">
        <v>250</v>
      </c>
      <c r="C30" s="2">
        <v>0.10131999999999999</v>
      </c>
      <c r="D30" s="2">
        <v>4.8903000000000002E-2</v>
      </c>
      <c r="E30" s="2"/>
      <c r="F30" s="2">
        <v>20.449000000000002</v>
      </c>
      <c r="G30" s="2">
        <v>10.839</v>
      </c>
      <c r="H30" s="2">
        <v>12.911</v>
      </c>
      <c r="I30" s="2">
        <v>100.91</v>
      </c>
      <c r="J30" s="2">
        <v>25.981000000000002</v>
      </c>
      <c r="K30" s="2">
        <v>34.415999999999997</v>
      </c>
      <c r="L30" s="2">
        <v>412.95</v>
      </c>
      <c r="M30" s="2">
        <v>6.1923000000000004</v>
      </c>
      <c r="N30" s="2">
        <v>9.5825999999999993</v>
      </c>
      <c r="O30" s="2">
        <v>2.7968E-2</v>
      </c>
      <c r="P30" s="2" t="s">
        <v>17</v>
      </c>
    </row>
    <row r="31" spans="2:16" ht="22">
      <c r="B31" s="2">
        <v>300</v>
      </c>
      <c r="C31" s="2">
        <v>0.10131999999999999</v>
      </c>
      <c r="D31" s="2">
        <v>4.0690999999999998E-2</v>
      </c>
      <c r="E31" s="2"/>
      <c r="F31" s="2">
        <v>24.574999999999999</v>
      </c>
      <c r="G31" s="2">
        <v>12.173999999999999</v>
      </c>
      <c r="H31" s="2">
        <v>14.664</v>
      </c>
      <c r="I31" s="2">
        <v>107.3</v>
      </c>
      <c r="J31" s="2">
        <v>27.478999999999999</v>
      </c>
      <c r="K31" s="2">
        <v>35.869999999999997</v>
      </c>
      <c r="L31" s="2">
        <v>449.74</v>
      </c>
      <c r="M31" s="2">
        <v>4.3216000000000001</v>
      </c>
      <c r="N31" s="2">
        <v>11.244999999999999</v>
      </c>
      <c r="O31" s="2">
        <v>3.4553E-2</v>
      </c>
      <c r="P31" s="2" t="s">
        <v>17</v>
      </c>
    </row>
    <row r="32" spans="2:16" ht="22">
      <c r="B32" s="2">
        <v>350</v>
      </c>
      <c r="C32" s="2">
        <v>0.10131999999999999</v>
      </c>
      <c r="D32" s="2">
        <v>3.4851E-2</v>
      </c>
      <c r="E32" s="2"/>
      <c r="F32" s="2">
        <v>28.693999999999999</v>
      </c>
      <c r="G32" s="2">
        <v>13.602</v>
      </c>
      <c r="H32" s="2">
        <v>16.509</v>
      </c>
      <c r="I32" s="2">
        <v>112.98</v>
      </c>
      <c r="J32" s="2">
        <v>29.658000000000001</v>
      </c>
      <c r="K32" s="2">
        <v>38.026000000000003</v>
      </c>
      <c r="L32" s="2">
        <v>481.81</v>
      </c>
      <c r="M32" s="2">
        <v>3.0857000000000001</v>
      </c>
      <c r="N32" s="2">
        <v>12.805</v>
      </c>
      <c r="O32" s="2">
        <v>4.1930000000000002E-2</v>
      </c>
      <c r="P32" s="2" t="s">
        <v>17</v>
      </c>
    </row>
    <row r="33" spans="2:16" ht="22">
      <c r="B33" s="2">
        <v>400</v>
      </c>
      <c r="C33" s="2">
        <v>0.10131999999999999</v>
      </c>
      <c r="D33" s="2">
        <v>3.0481000000000001E-2</v>
      </c>
      <c r="E33" s="2"/>
      <c r="F33" s="2">
        <v>32.808</v>
      </c>
      <c r="G33" s="2">
        <v>15.151</v>
      </c>
      <c r="H33" s="2">
        <v>18.475000000000001</v>
      </c>
      <c r="I33" s="2">
        <v>118.23</v>
      </c>
      <c r="J33" s="2">
        <v>32.299999999999997</v>
      </c>
      <c r="K33" s="2">
        <v>40.652999999999999</v>
      </c>
      <c r="L33" s="2">
        <v>510.56</v>
      </c>
      <c r="M33" s="2">
        <v>2.2393999999999998</v>
      </c>
      <c r="N33" s="2">
        <v>14.272</v>
      </c>
      <c r="O33" s="2">
        <v>5.0126999999999998E-2</v>
      </c>
      <c r="P33" s="2" t="s">
        <v>17</v>
      </c>
    </row>
    <row r="34" spans="2:16" ht="22">
      <c r="B34" s="2">
        <v>450</v>
      </c>
      <c r="C34" s="2">
        <v>0.10131999999999999</v>
      </c>
      <c r="D34" s="2">
        <v>2.7085999999999999E-2</v>
      </c>
      <c r="E34" s="2"/>
      <c r="F34" s="2">
        <v>36.918999999999997</v>
      </c>
      <c r="G34" s="2">
        <v>16.838000000000001</v>
      </c>
      <c r="H34" s="2">
        <v>20.579000000000001</v>
      </c>
      <c r="I34" s="2">
        <v>123.18</v>
      </c>
      <c r="J34" s="2">
        <v>35.195999999999998</v>
      </c>
      <c r="K34" s="2">
        <v>43.539000000000001</v>
      </c>
      <c r="L34" s="2">
        <v>537.03</v>
      </c>
      <c r="M34" s="2">
        <v>1.6472</v>
      </c>
      <c r="N34" s="2">
        <v>15.659000000000001</v>
      </c>
      <c r="O34" s="2">
        <v>5.9048000000000003E-2</v>
      </c>
      <c r="P34" s="2" t="s">
        <v>17</v>
      </c>
    </row>
    <row r="35" spans="2:16" ht="22">
      <c r="B35" s="2">
        <v>500</v>
      </c>
      <c r="C35" s="2">
        <v>0.10131999999999999</v>
      </c>
      <c r="D35" s="2">
        <v>2.4374E-2</v>
      </c>
      <c r="E35" s="2"/>
      <c r="F35" s="2">
        <v>41.027999999999999</v>
      </c>
      <c r="G35" s="2">
        <v>18.672999999999998</v>
      </c>
      <c r="H35" s="2">
        <v>22.831</v>
      </c>
      <c r="I35" s="2">
        <v>127.92</v>
      </c>
      <c r="J35" s="2">
        <v>38.195999999999998</v>
      </c>
      <c r="K35" s="2">
        <v>46.533000000000001</v>
      </c>
      <c r="L35" s="2">
        <v>561.86</v>
      </c>
      <c r="M35" s="2">
        <v>1.2244999999999999</v>
      </c>
      <c r="N35" s="2">
        <v>16.975999999999999</v>
      </c>
      <c r="O35" s="2">
        <v>6.8564E-2</v>
      </c>
      <c r="P35" s="2" t="s">
        <v>17</v>
      </c>
    </row>
    <row r="36" spans="2:16" ht="22">
      <c r="B36" s="2">
        <v>550</v>
      </c>
      <c r="C36" s="2">
        <v>0.10131999999999999</v>
      </c>
      <c r="D36" s="2">
        <v>2.2155000000000001E-2</v>
      </c>
      <c r="E36" s="2"/>
      <c r="F36" s="2">
        <v>45.136000000000003</v>
      </c>
      <c r="G36" s="2">
        <v>20.658999999999999</v>
      </c>
      <c r="H36" s="2">
        <v>25.231999999999999</v>
      </c>
      <c r="I36" s="2">
        <v>132.5</v>
      </c>
      <c r="J36" s="2">
        <v>41.209000000000003</v>
      </c>
      <c r="K36" s="2">
        <v>49.540999999999997</v>
      </c>
      <c r="L36" s="2">
        <v>585.45000000000005</v>
      </c>
      <c r="M36" s="2">
        <v>0.91639999999999999</v>
      </c>
      <c r="N36" s="2">
        <v>18.231000000000002</v>
      </c>
      <c r="O36" s="2">
        <v>7.8555E-2</v>
      </c>
      <c r="P36" s="2" t="s">
        <v>17</v>
      </c>
    </row>
    <row r="37" spans="2:16" ht="22">
      <c r="B37" s="2">
        <v>600</v>
      </c>
      <c r="C37" s="2">
        <v>0.10131999999999999</v>
      </c>
      <c r="D37" s="2">
        <v>2.0308E-2</v>
      </c>
      <c r="E37" s="2"/>
      <c r="F37" s="2">
        <v>49.243000000000002</v>
      </c>
      <c r="G37" s="2">
        <v>22.794</v>
      </c>
      <c r="H37" s="2">
        <v>27.783999999999999</v>
      </c>
      <c r="I37" s="2">
        <v>136.94</v>
      </c>
      <c r="J37" s="2">
        <v>44.179000000000002</v>
      </c>
      <c r="K37" s="2">
        <v>52.509</v>
      </c>
      <c r="L37" s="2">
        <v>608.04</v>
      </c>
      <c r="M37" s="2">
        <v>0.68718999999999997</v>
      </c>
      <c r="N37" s="2">
        <v>19.431000000000001</v>
      </c>
      <c r="O37" s="2">
        <v>8.8921E-2</v>
      </c>
      <c r="P37" s="2" t="s">
        <v>17</v>
      </c>
    </row>
    <row r="40" spans="2:16" ht="22">
      <c r="B40" s="1" t="s">
        <v>18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9</v>
      </c>
      <c r="I40" s="1" t="s">
        <v>10</v>
      </c>
      <c r="J40" s="1" t="s">
        <v>11</v>
      </c>
      <c r="K40" s="1" t="s">
        <v>12</v>
      </c>
      <c r="L40" s="1" t="s">
        <v>13</v>
      </c>
      <c r="M40" s="1" t="s">
        <v>14</v>
      </c>
      <c r="N40" s="1" t="s">
        <v>15</v>
      </c>
      <c r="O40" s="1" t="s">
        <v>16</v>
      </c>
    </row>
    <row r="41" spans="2:16" ht="22">
      <c r="B41" s="2">
        <v>200</v>
      </c>
      <c r="C41" s="2">
        <v>0.10131999999999999</v>
      </c>
      <c r="D41" s="2">
        <v>6.1065000000000001E-2</v>
      </c>
      <c r="E41" s="2">
        <v>16.376000000000001</v>
      </c>
      <c r="F41" s="2">
        <v>4.1394000000000002</v>
      </c>
      <c r="G41" s="2">
        <v>5.7987000000000002</v>
      </c>
      <c r="H41" s="2">
        <v>179.82</v>
      </c>
      <c r="I41" s="2">
        <v>20.815000000000001</v>
      </c>
      <c r="J41" s="2">
        <v>29.231999999999999</v>
      </c>
      <c r="K41" s="2">
        <v>288.10000000000002</v>
      </c>
      <c r="L41" s="2">
        <v>4.6783999999999999</v>
      </c>
      <c r="M41" s="2">
        <v>12.923999999999999</v>
      </c>
      <c r="N41" s="2">
        <v>1.866E-2</v>
      </c>
      <c r="O41" s="2" t="s">
        <v>17</v>
      </c>
    </row>
    <row r="42" spans="2:16" ht="22">
      <c r="B42" s="2">
        <v>250</v>
      </c>
      <c r="C42" s="2">
        <v>0.10131999999999999</v>
      </c>
      <c r="D42" s="2">
        <v>4.8785000000000002E-2</v>
      </c>
      <c r="E42" s="2">
        <v>20.498000000000001</v>
      </c>
      <c r="F42" s="2">
        <v>5.1818999999999997</v>
      </c>
      <c r="G42" s="2">
        <v>7.2588999999999997</v>
      </c>
      <c r="H42" s="2">
        <v>186.34</v>
      </c>
      <c r="I42" s="2">
        <v>20.809000000000001</v>
      </c>
      <c r="J42" s="2">
        <v>29.183</v>
      </c>
      <c r="K42" s="2">
        <v>322.33</v>
      </c>
      <c r="L42" s="2">
        <v>3.0868000000000002</v>
      </c>
      <c r="M42" s="2">
        <v>15.509</v>
      </c>
      <c r="N42" s="2">
        <v>2.2398999999999999E-2</v>
      </c>
      <c r="O42" s="2" t="s">
        <v>17</v>
      </c>
    </row>
    <row r="43" spans="2:16" ht="22">
      <c r="B43" s="2">
        <v>300</v>
      </c>
      <c r="C43" s="2">
        <v>0.10131999999999999</v>
      </c>
      <c r="D43" s="2">
        <v>4.0628999999999998E-2</v>
      </c>
      <c r="E43" s="2">
        <v>24.613</v>
      </c>
      <c r="F43" s="2">
        <v>6.2237</v>
      </c>
      <c r="G43" s="2">
        <v>8.7175999999999991</v>
      </c>
      <c r="H43" s="2">
        <v>191.66</v>
      </c>
      <c r="I43" s="2">
        <v>20.818999999999999</v>
      </c>
      <c r="J43" s="2">
        <v>29.172000000000001</v>
      </c>
      <c r="K43" s="2">
        <v>353.16</v>
      </c>
      <c r="L43" s="2">
        <v>2.1196000000000002</v>
      </c>
      <c r="M43" s="2">
        <v>17.896999999999998</v>
      </c>
      <c r="N43" s="2">
        <v>2.5857999999999999E-2</v>
      </c>
      <c r="O43" s="2" t="s">
        <v>17</v>
      </c>
    </row>
    <row r="44" spans="2:16" ht="22">
      <c r="B44" s="2">
        <v>350</v>
      </c>
      <c r="C44" s="2">
        <v>0.10131999999999999</v>
      </c>
      <c r="D44" s="2">
        <v>3.4813999999999998E-2</v>
      </c>
      <c r="E44" s="2">
        <v>28.724</v>
      </c>
      <c r="F44" s="2">
        <v>7.2663000000000002</v>
      </c>
      <c r="G44" s="2">
        <v>10.177</v>
      </c>
      <c r="H44" s="2">
        <v>196.16</v>
      </c>
      <c r="I44" s="2">
        <v>20.856999999999999</v>
      </c>
      <c r="J44" s="2">
        <v>29.198</v>
      </c>
      <c r="K44" s="2">
        <v>381.4</v>
      </c>
      <c r="L44" s="2">
        <v>1.4716</v>
      </c>
      <c r="M44" s="2">
        <v>20.123999999999999</v>
      </c>
      <c r="N44" s="2">
        <v>2.9107000000000001E-2</v>
      </c>
      <c r="O44" s="2" t="s">
        <v>17</v>
      </c>
    </row>
    <row r="45" spans="2:16" ht="22">
      <c r="B45" s="2">
        <v>400</v>
      </c>
      <c r="C45" s="2">
        <v>0.10131999999999999</v>
      </c>
      <c r="D45" s="2">
        <v>3.0457999999999999E-2</v>
      </c>
      <c r="E45" s="2">
        <v>32.832000000000001</v>
      </c>
      <c r="F45" s="2">
        <v>8.3115000000000006</v>
      </c>
      <c r="G45" s="2">
        <v>11.638</v>
      </c>
      <c r="H45" s="2">
        <v>200.06</v>
      </c>
      <c r="I45" s="2">
        <v>20.939</v>
      </c>
      <c r="J45" s="2">
        <v>29.273</v>
      </c>
      <c r="K45" s="2">
        <v>407.51</v>
      </c>
      <c r="L45" s="2">
        <v>1.0087999999999999</v>
      </c>
      <c r="M45" s="2">
        <v>22.216999999999999</v>
      </c>
      <c r="N45" s="2">
        <v>3.2204999999999998E-2</v>
      </c>
      <c r="O45" s="2" t="s">
        <v>17</v>
      </c>
    </row>
    <row r="46" spans="2:16" ht="22">
      <c r="B46" s="2">
        <v>450</v>
      </c>
      <c r="C46" s="2">
        <v>0.10131999999999999</v>
      </c>
      <c r="D46" s="2">
        <v>2.7071000000000001E-2</v>
      </c>
      <c r="E46" s="2">
        <v>36.939</v>
      </c>
      <c r="F46" s="2">
        <v>9.3620999999999999</v>
      </c>
      <c r="G46" s="2">
        <v>13.105</v>
      </c>
      <c r="H46" s="2">
        <v>203.52</v>
      </c>
      <c r="I46" s="2">
        <v>21.074999999999999</v>
      </c>
      <c r="J46" s="2">
        <v>29.405000000000001</v>
      </c>
      <c r="K46" s="2">
        <v>431.84</v>
      </c>
      <c r="L46" s="2">
        <v>0.66337000000000002</v>
      </c>
      <c r="M46" s="2">
        <v>24.196000000000002</v>
      </c>
      <c r="N46" s="2">
        <v>3.5205E-2</v>
      </c>
      <c r="O46" s="2" t="s">
        <v>17</v>
      </c>
    </row>
    <row r="47" spans="2:16" ht="22">
      <c r="B47" s="2">
        <v>500</v>
      </c>
      <c r="C47" s="2">
        <v>0.10131999999999999</v>
      </c>
      <c r="D47" s="2">
        <v>2.4362999999999999E-2</v>
      </c>
      <c r="E47" s="2">
        <v>41.045000000000002</v>
      </c>
      <c r="F47" s="2">
        <v>10.420999999999999</v>
      </c>
      <c r="G47" s="2">
        <v>14.58</v>
      </c>
      <c r="H47" s="2">
        <v>206.62</v>
      </c>
      <c r="I47" s="2">
        <v>21.268000000000001</v>
      </c>
      <c r="J47" s="2">
        <v>29.594000000000001</v>
      </c>
      <c r="K47" s="2">
        <v>454.6</v>
      </c>
      <c r="L47" s="2">
        <v>0.39751999999999998</v>
      </c>
      <c r="M47" s="2">
        <v>26.077999999999999</v>
      </c>
      <c r="N47" s="2">
        <v>3.8143000000000003E-2</v>
      </c>
      <c r="O47" s="2" t="s">
        <v>17</v>
      </c>
    </row>
    <row r="48" spans="2:16" ht="22">
      <c r="B48" s="2">
        <v>550</v>
      </c>
      <c r="C48" s="2">
        <v>0.10131999999999999</v>
      </c>
      <c r="D48" s="2">
        <v>2.2148000000000001E-2</v>
      </c>
      <c r="E48" s="2">
        <v>45.151000000000003</v>
      </c>
      <c r="F48" s="2">
        <v>11.49</v>
      </c>
      <c r="G48" s="2">
        <v>16.065000000000001</v>
      </c>
      <c r="H48" s="2">
        <v>209.46</v>
      </c>
      <c r="I48" s="2">
        <v>21.512</v>
      </c>
      <c r="J48" s="2">
        <v>29.835000000000001</v>
      </c>
      <c r="K48" s="2">
        <v>476.02</v>
      </c>
      <c r="L48" s="2">
        <v>0.18847</v>
      </c>
      <c r="M48" s="2">
        <v>27.876999999999999</v>
      </c>
      <c r="N48" s="2">
        <v>4.1043000000000003E-2</v>
      </c>
      <c r="O48" s="2" t="s">
        <v>17</v>
      </c>
    </row>
    <row r="49" spans="2:15" ht="22">
      <c r="B49" s="2">
        <v>600</v>
      </c>
      <c r="C49" s="2">
        <v>0.10131999999999999</v>
      </c>
      <c r="D49" s="2">
        <v>2.0302000000000001E-2</v>
      </c>
      <c r="E49" s="2">
        <v>49.256</v>
      </c>
      <c r="F49" s="2">
        <v>12.573</v>
      </c>
      <c r="G49" s="2">
        <v>17.564</v>
      </c>
      <c r="H49" s="2">
        <v>212.06</v>
      </c>
      <c r="I49" s="2">
        <v>21.795999999999999</v>
      </c>
      <c r="J49" s="2">
        <v>30.117999999999999</v>
      </c>
      <c r="K49" s="2">
        <v>496.27</v>
      </c>
      <c r="L49" s="2">
        <v>2.146E-2</v>
      </c>
      <c r="M49" s="2">
        <v>29.602</v>
      </c>
      <c r="N49" s="2">
        <v>4.3916999999999998E-2</v>
      </c>
      <c r="O49" s="2" t="s">
        <v>17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34B4-109B-D742-8E2F-64BB16F9B4B6}">
  <sheetPr codeName="Sheet3"/>
  <dimension ref="B3:O37"/>
  <sheetViews>
    <sheetView workbookViewId="0">
      <selection activeCell="N23" sqref="N23"/>
    </sheetView>
  </sheetViews>
  <sheetFormatPr baseColWidth="10" defaultRowHeight="20"/>
  <cols>
    <col min="10" max="10" width="19.28515625" customWidth="1"/>
    <col min="14" max="14" width="27.140625" customWidth="1"/>
  </cols>
  <sheetData>
    <row r="3" spans="2:5">
      <c r="B3" t="s">
        <v>2</v>
      </c>
      <c r="E3" t="s">
        <v>0</v>
      </c>
    </row>
    <row r="5" spans="2:5" ht="22">
      <c r="B5">
        <v>200</v>
      </c>
      <c r="C5">
        <v>33.505699999999997</v>
      </c>
      <c r="D5" s="2">
        <v>33.786999999999999</v>
      </c>
    </row>
    <row r="6" spans="2:5" ht="22">
      <c r="B6">
        <v>250</v>
      </c>
      <c r="C6">
        <v>34.267099999999999</v>
      </c>
      <c r="D6" s="2">
        <v>34.415999999999997</v>
      </c>
    </row>
    <row r="7" spans="2:5" ht="22">
      <c r="B7">
        <v>300</v>
      </c>
      <c r="C7">
        <v>35.760300000000001</v>
      </c>
      <c r="D7" s="2">
        <v>35.869999999999997</v>
      </c>
    </row>
    <row r="8" spans="2:5" ht="22">
      <c r="B8">
        <v>350</v>
      </c>
      <c r="C8" s="3">
        <v>37.956099999999999</v>
      </c>
      <c r="D8" s="2">
        <v>38.026000000000003</v>
      </c>
    </row>
    <row r="9" spans="2:5" ht="22">
      <c r="B9">
        <v>400</v>
      </c>
      <c r="C9" s="3">
        <v>40.617600000000003</v>
      </c>
      <c r="D9" s="2">
        <v>40.652999999999999</v>
      </c>
    </row>
    <row r="10" spans="2:5" ht="22">
      <c r="B10">
        <v>450</v>
      </c>
      <c r="C10">
        <v>43.5413</v>
      </c>
      <c r="D10" s="2">
        <v>43.539000000000001</v>
      </c>
    </row>
    <row r="11" spans="2:5" ht="22">
      <c r="B11">
        <v>500</v>
      </c>
      <c r="C11">
        <v>46.584499999999998</v>
      </c>
      <c r="D11" s="2">
        <v>46.533000000000001</v>
      </c>
    </row>
    <row r="12" spans="2:5" ht="22">
      <c r="B12">
        <v>550</v>
      </c>
      <c r="C12" s="3">
        <v>49.653700000000001</v>
      </c>
      <c r="D12" s="2">
        <v>49.540999999999997</v>
      </c>
    </row>
    <row r="13" spans="2:5" ht="22">
      <c r="B13">
        <v>600</v>
      </c>
      <c r="C13">
        <v>52.6905</v>
      </c>
      <c r="D13" s="2">
        <v>52.509</v>
      </c>
    </row>
    <row r="28" spans="2:15" ht="22"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12</v>
      </c>
      <c r="L28" s="1" t="s">
        <v>13</v>
      </c>
      <c r="M28" s="1" t="s">
        <v>14</v>
      </c>
      <c r="N28" s="1" t="s">
        <v>15</v>
      </c>
      <c r="O28" s="1" t="s">
        <v>16</v>
      </c>
    </row>
    <row r="29" spans="2:15" ht="22">
      <c r="B29" s="2">
        <v>200</v>
      </c>
      <c r="C29" s="2">
        <v>0.10131999999999999</v>
      </c>
      <c r="D29" s="2">
        <v>6.1324999999999998E-2</v>
      </c>
      <c r="E29" s="2">
        <v>16.306999999999999</v>
      </c>
      <c r="F29" s="2">
        <v>9.5568000000000008</v>
      </c>
      <c r="G29" s="2">
        <v>11.209</v>
      </c>
      <c r="H29" s="2">
        <v>93.316000000000003</v>
      </c>
      <c r="I29" s="2">
        <v>25.26</v>
      </c>
      <c r="J29" s="2">
        <v>33.786999999999999</v>
      </c>
      <c r="K29" s="2">
        <v>369.96</v>
      </c>
      <c r="L29" s="2">
        <v>9.2896000000000001</v>
      </c>
      <c r="M29" s="2">
        <v>7.8098999999999998</v>
      </c>
      <c r="N29" s="2">
        <v>2.1943000000000001E-2</v>
      </c>
      <c r="O29" s="2" t="s">
        <v>17</v>
      </c>
    </row>
    <row r="30" spans="2:15" ht="22">
      <c r="B30" s="2">
        <v>250</v>
      </c>
      <c r="C30" s="2">
        <v>0.10131999999999999</v>
      </c>
      <c r="D30" s="2">
        <v>4.8903000000000002E-2</v>
      </c>
      <c r="E30" s="2">
        <v>20.449000000000002</v>
      </c>
      <c r="F30" s="2">
        <v>10.839</v>
      </c>
      <c r="G30" s="2">
        <v>12.911</v>
      </c>
      <c r="H30" s="2">
        <v>100.91</v>
      </c>
      <c r="I30" s="2">
        <v>25.981000000000002</v>
      </c>
      <c r="J30" s="2">
        <v>34.415999999999997</v>
      </c>
      <c r="K30" s="2">
        <v>412.95</v>
      </c>
      <c r="L30" s="2">
        <v>6.1923000000000004</v>
      </c>
      <c r="M30" s="2">
        <v>9.5825999999999993</v>
      </c>
      <c r="N30" s="2">
        <v>2.7968E-2</v>
      </c>
      <c r="O30" s="2" t="s">
        <v>17</v>
      </c>
    </row>
    <row r="31" spans="2:15" ht="22">
      <c r="B31" s="2">
        <v>300</v>
      </c>
      <c r="C31" s="2">
        <v>0.10131999999999999</v>
      </c>
      <c r="D31" s="2">
        <v>4.0690999999999998E-2</v>
      </c>
      <c r="E31" s="2">
        <v>24.574999999999999</v>
      </c>
      <c r="F31" s="2">
        <v>12.173999999999999</v>
      </c>
      <c r="G31" s="2">
        <v>14.664</v>
      </c>
      <c r="H31" s="2">
        <v>107.3</v>
      </c>
      <c r="I31" s="2">
        <v>27.478999999999999</v>
      </c>
      <c r="J31" s="2">
        <v>35.869999999999997</v>
      </c>
      <c r="K31" s="2">
        <v>449.74</v>
      </c>
      <c r="L31" s="2">
        <v>4.3216000000000001</v>
      </c>
      <c r="M31" s="2">
        <v>11.244999999999999</v>
      </c>
      <c r="N31" s="2">
        <v>3.4553E-2</v>
      </c>
      <c r="O31" s="2" t="s">
        <v>17</v>
      </c>
    </row>
    <row r="32" spans="2:15" ht="22">
      <c r="B32" s="2">
        <v>350</v>
      </c>
      <c r="C32" s="2">
        <v>0.10131999999999999</v>
      </c>
      <c r="D32" s="2">
        <v>3.4851E-2</v>
      </c>
      <c r="E32" s="2">
        <v>28.693999999999999</v>
      </c>
      <c r="F32" s="2">
        <v>13.602</v>
      </c>
      <c r="G32" s="2">
        <v>16.509</v>
      </c>
      <c r="H32" s="2">
        <v>112.98</v>
      </c>
      <c r="I32" s="2">
        <v>29.658000000000001</v>
      </c>
      <c r="J32" s="2">
        <v>38.026000000000003</v>
      </c>
      <c r="K32" s="2">
        <v>481.81</v>
      </c>
      <c r="L32" s="2">
        <v>3.0857000000000001</v>
      </c>
      <c r="M32" s="2">
        <v>12.805</v>
      </c>
      <c r="N32" s="2">
        <v>4.1930000000000002E-2</v>
      </c>
      <c r="O32" s="2" t="s">
        <v>17</v>
      </c>
    </row>
    <row r="33" spans="2:15" ht="22">
      <c r="B33" s="2">
        <v>400</v>
      </c>
      <c r="C33" s="2">
        <v>0.10131999999999999</v>
      </c>
      <c r="D33" s="2">
        <v>3.0481000000000001E-2</v>
      </c>
      <c r="E33" s="2">
        <v>32.808</v>
      </c>
      <c r="F33" s="2">
        <v>15.151</v>
      </c>
      <c r="G33" s="2">
        <v>18.475000000000001</v>
      </c>
      <c r="H33" s="2">
        <v>118.23</v>
      </c>
      <c r="I33" s="2">
        <v>32.299999999999997</v>
      </c>
      <c r="J33" s="2">
        <v>40.652999999999999</v>
      </c>
      <c r="K33" s="2">
        <v>510.56</v>
      </c>
      <c r="L33" s="2">
        <v>2.2393999999999998</v>
      </c>
      <c r="M33" s="2">
        <v>14.272</v>
      </c>
      <c r="N33" s="2">
        <v>5.0126999999999998E-2</v>
      </c>
      <c r="O33" s="2" t="s">
        <v>17</v>
      </c>
    </row>
    <row r="34" spans="2:15" ht="22">
      <c r="B34" s="2">
        <v>450</v>
      </c>
      <c r="C34" s="2">
        <v>0.10131999999999999</v>
      </c>
      <c r="D34" s="2">
        <v>2.7085999999999999E-2</v>
      </c>
      <c r="E34" s="2">
        <v>36.918999999999997</v>
      </c>
      <c r="F34" s="2">
        <v>16.838000000000001</v>
      </c>
      <c r="G34" s="2">
        <v>20.579000000000001</v>
      </c>
      <c r="H34" s="2">
        <v>123.18</v>
      </c>
      <c r="I34" s="2">
        <v>35.195999999999998</v>
      </c>
      <c r="J34" s="2">
        <v>43.539000000000001</v>
      </c>
      <c r="K34" s="2">
        <v>537.03</v>
      </c>
      <c r="L34" s="2">
        <v>1.6472</v>
      </c>
      <c r="M34" s="2">
        <v>15.659000000000001</v>
      </c>
      <c r="N34" s="2">
        <v>5.9048000000000003E-2</v>
      </c>
      <c r="O34" s="2" t="s">
        <v>17</v>
      </c>
    </row>
    <row r="35" spans="2:15" ht="22">
      <c r="B35" s="2">
        <v>500</v>
      </c>
      <c r="C35" s="2">
        <v>0.10131999999999999</v>
      </c>
      <c r="D35" s="2">
        <v>2.4374E-2</v>
      </c>
      <c r="E35" s="2">
        <v>41.027999999999999</v>
      </c>
      <c r="F35" s="2">
        <v>18.672999999999998</v>
      </c>
      <c r="G35" s="2">
        <v>22.831</v>
      </c>
      <c r="H35" s="2">
        <v>127.92</v>
      </c>
      <c r="I35" s="2">
        <v>38.195999999999998</v>
      </c>
      <c r="J35" s="2">
        <v>46.533000000000001</v>
      </c>
      <c r="K35" s="2">
        <v>561.86</v>
      </c>
      <c r="L35" s="2">
        <v>1.2244999999999999</v>
      </c>
      <c r="M35" s="2">
        <v>16.975999999999999</v>
      </c>
      <c r="N35" s="2">
        <v>6.8564E-2</v>
      </c>
      <c r="O35" s="2" t="s">
        <v>17</v>
      </c>
    </row>
    <row r="36" spans="2:15" ht="22">
      <c r="B36" s="2">
        <v>550</v>
      </c>
      <c r="C36" s="2">
        <v>0.10131999999999999</v>
      </c>
      <c r="D36" s="2">
        <v>2.2155000000000001E-2</v>
      </c>
      <c r="E36" s="2">
        <v>45.136000000000003</v>
      </c>
      <c r="F36" s="2">
        <v>20.658999999999999</v>
      </c>
      <c r="G36" s="2">
        <v>25.231999999999999</v>
      </c>
      <c r="H36" s="2">
        <v>132.5</v>
      </c>
      <c r="I36" s="2">
        <v>41.209000000000003</v>
      </c>
      <c r="J36" s="2">
        <v>49.540999999999997</v>
      </c>
      <c r="K36" s="2">
        <v>585.45000000000005</v>
      </c>
      <c r="L36" s="2">
        <v>0.91639999999999999</v>
      </c>
      <c r="M36" s="2">
        <v>18.231000000000002</v>
      </c>
      <c r="N36" s="2">
        <v>7.8555E-2</v>
      </c>
      <c r="O36" s="2" t="s">
        <v>17</v>
      </c>
    </row>
    <row r="37" spans="2:15" ht="22">
      <c r="B37" s="2">
        <v>600</v>
      </c>
      <c r="C37" s="2">
        <v>0.10131999999999999</v>
      </c>
      <c r="D37" s="2">
        <v>2.0308E-2</v>
      </c>
      <c r="E37" s="2">
        <v>49.243000000000002</v>
      </c>
      <c r="F37" s="2">
        <v>22.794</v>
      </c>
      <c r="G37" s="2">
        <v>27.783999999999999</v>
      </c>
      <c r="H37" s="2">
        <v>136.94</v>
      </c>
      <c r="I37" s="2">
        <v>44.179000000000002</v>
      </c>
      <c r="J37" s="2">
        <v>52.509</v>
      </c>
      <c r="K37" s="2">
        <v>608.04</v>
      </c>
      <c r="L37" s="2">
        <v>0.68718999999999997</v>
      </c>
      <c r="M37" s="2">
        <v>19.431000000000001</v>
      </c>
      <c r="N37" s="2">
        <v>8.8921E-2</v>
      </c>
      <c r="O37" s="2" t="s">
        <v>17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95B5-2B7B-FB48-B6B0-C5AFCAF812FA}">
  <sheetPr codeName="Sheet1"/>
  <dimension ref="B3:P37"/>
  <sheetViews>
    <sheetView topLeftCell="C1" workbookViewId="0">
      <selection activeCell="I12" sqref="I12"/>
    </sheetView>
  </sheetViews>
  <sheetFormatPr baseColWidth="10" defaultRowHeight="20"/>
  <sheetData>
    <row r="3" spans="2:6">
      <c r="B3" t="s">
        <v>2</v>
      </c>
      <c r="F3" t="s">
        <v>0</v>
      </c>
    </row>
    <row r="5" spans="2:6">
      <c r="B5">
        <v>200</v>
      </c>
      <c r="C5">
        <v>2.1254499999999999E-2</v>
      </c>
      <c r="D5">
        <v>1.6186099999999998E-2</v>
      </c>
      <c r="E5">
        <v>2.3225200000000001E-2</v>
      </c>
      <c r="F5">
        <v>2.1943000000000001E-2</v>
      </c>
    </row>
    <row r="6" spans="2:6">
      <c r="B6">
        <v>250</v>
      </c>
      <c r="C6">
        <v>2.6600100000000002E-2</v>
      </c>
      <c r="D6">
        <v>2.0511000000000001E-2</v>
      </c>
      <c r="E6">
        <v>2.9169500000000001E-2</v>
      </c>
      <c r="F6">
        <v>2.7968E-2</v>
      </c>
    </row>
    <row r="7" spans="2:6">
      <c r="B7">
        <v>300</v>
      </c>
      <c r="C7">
        <v>3.2235399999999997E-2</v>
      </c>
      <c r="D7">
        <v>2.5430500000000002E-2</v>
      </c>
      <c r="E7">
        <v>3.5582099999999998E-2</v>
      </c>
      <c r="F7">
        <v>3.4553E-2</v>
      </c>
    </row>
    <row r="8" spans="2:6">
      <c r="B8">
        <v>350</v>
      </c>
      <c r="C8">
        <v>3.8390000000000001E-2</v>
      </c>
      <c r="D8">
        <v>3.12144E-2</v>
      </c>
      <c r="E8">
        <v>4.2752699999999998E-2</v>
      </c>
      <c r="F8">
        <v>4.1930000000000002E-2</v>
      </c>
    </row>
    <row r="9" spans="2:6">
      <c r="B9">
        <v>400</v>
      </c>
      <c r="C9">
        <v>4.5077899999999997E-2</v>
      </c>
      <c r="D9">
        <v>3.78473E-2</v>
      </c>
      <c r="E9">
        <v>5.0685800000000003E-2</v>
      </c>
      <c r="F9">
        <v>5.0126999999999998E-2</v>
      </c>
    </row>
    <row r="10" spans="2:6">
      <c r="B10">
        <v>450</v>
      </c>
      <c r="C10">
        <v>5.2235700000000003E-2</v>
      </c>
      <c r="D10" s="3">
        <v>4.5220400000000001E-2</v>
      </c>
      <c r="E10" s="3">
        <v>5.9288E-2</v>
      </c>
      <c r="F10">
        <v>5.9048000000000003E-2</v>
      </c>
    </row>
    <row r="11" spans="2:6">
      <c r="B11">
        <v>500</v>
      </c>
      <c r="C11">
        <v>5.9779199999999998E-2</v>
      </c>
      <c r="D11" s="3">
        <v>5.3204399999999999E-2</v>
      </c>
      <c r="E11" s="3">
        <v>6.8440500000000001E-2</v>
      </c>
      <c r="F11">
        <v>6.8564E-2</v>
      </c>
    </row>
    <row r="12" spans="2:6">
      <c r="B12">
        <v>550</v>
      </c>
      <c r="C12">
        <v>6.7625900000000003E-2</v>
      </c>
      <c r="D12">
        <v>6.1677299999999997E-2</v>
      </c>
      <c r="E12">
        <v>7.8029500000000002E-2</v>
      </c>
      <c r="F12">
        <v>7.8555E-2</v>
      </c>
    </row>
    <row r="13" spans="2:6">
      <c r="B13">
        <v>600</v>
      </c>
      <c r="C13">
        <v>7.5704499999999994E-2</v>
      </c>
      <c r="D13" s="3">
        <v>7.0534799999999995E-2</v>
      </c>
      <c r="E13" s="3">
        <v>8.7956500000000007E-2</v>
      </c>
      <c r="F13">
        <v>8.8919999999999999E-2</v>
      </c>
    </row>
    <row r="28" spans="2:16" ht="22">
      <c r="B28" s="1" t="s">
        <v>3</v>
      </c>
      <c r="C28" s="1" t="s">
        <v>4</v>
      </c>
      <c r="D28" s="1" t="s">
        <v>5</v>
      </c>
      <c r="E28" s="1"/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14</v>
      </c>
      <c r="O28" s="1" t="s">
        <v>15</v>
      </c>
      <c r="P28" s="1" t="s">
        <v>16</v>
      </c>
    </row>
    <row r="29" spans="2:16" ht="22">
      <c r="B29" s="2">
        <v>200</v>
      </c>
      <c r="C29" s="2">
        <v>0.10131999999999999</v>
      </c>
      <c r="D29" s="2">
        <v>6.1324999999999998E-2</v>
      </c>
      <c r="E29" s="2"/>
      <c r="F29" s="2">
        <v>16.306999999999999</v>
      </c>
      <c r="G29" s="2">
        <v>9.5568000000000008</v>
      </c>
      <c r="H29" s="2">
        <v>11.209</v>
      </c>
      <c r="I29" s="2">
        <v>93.316000000000003</v>
      </c>
      <c r="J29" s="2">
        <v>25.26</v>
      </c>
      <c r="K29" s="2">
        <v>33.786999999999999</v>
      </c>
      <c r="L29" s="2">
        <v>369.96</v>
      </c>
      <c r="M29" s="2">
        <v>9.2896000000000001</v>
      </c>
      <c r="N29" s="2">
        <v>7.8098999999999998</v>
      </c>
      <c r="O29" s="2">
        <v>2.1943000000000001E-2</v>
      </c>
      <c r="P29" s="2" t="s">
        <v>17</v>
      </c>
    </row>
    <row r="30" spans="2:16" ht="22">
      <c r="B30" s="2">
        <v>250</v>
      </c>
      <c r="C30" s="2">
        <v>0.10131999999999999</v>
      </c>
      <c r="D30" s="2">
        <v>4.8903000000000002E-2</v>
      </c>
      <c r="E30" s="2"/>
      <c r="F30" s="2">
        <v>20.449000000000002</v>
      </c>
      <c r="G30" s="2">
        <v>10.839</v>
      </c>
      <c r="H30" s="2">
        <v>12.911</v>
      </c>
      <c r="I30" s="2">
        <v>100.91</v>
      </c>
      <c r="J30" s="2">
        <v>25.981000000000002</v>
      </c>
      <c r="K30" s="2">
        <v>34.415999999999997</v>
      </c>
      <c r="L30" s="2">
        <v>412.95</v>
      </c>
      <c r="M30" s="2">
        <v>6.1923000000000004</v>
      </c>
      <c r="N30" s="2">
        <v>9.5825999999999993</v>
      </c>
      <c r="O30" s="2">
        <v>2.7968E-2</v>
      </c>
      <c r="P30" s="2" t="s">
        <v>17</v>
      </c>
    </row>
    <row r="31" spans="2:16" ht="22">
      <c r="B31" s="2">
        <v>300</v>
      </c>
      <c r="C31" s="2">
        <v>0.10131999999999999</v>
      </c>
      <c r="D31" s="2">
        <v>4.0690999999999998E-2</v>
      </c>
      <c r="E31" s="2"/>
      <c r="F31" s="2">
        <v>24.574999999999999</v>
      </c>
      <c r="G31" s="2">
        <v>12.173999999999999</v>
      </c>
      <c r="H31" s="2">
        <v>14.664</v>
      </c>
      <c r="I31" s="2">
        <v>107.3</v>
      </c>
      <c r="J31" s="2">
        <v>27.478999999999999</v>
      </c>
      <c r="K31" s="2">
        <v>35.869999999999997</v>
      </c>
      <c r="L31" s="2">
        <v>449.74</v>
      </c>
      <c r="M31" s="2">
        <v>4.3216000000000001</v>
      </c>
      <c r="N31" s="2">
        <v>11.244999999999999</v>
      </c>
      <c r="O31" s="2">
        <v>3.4553E-2</v>
      </c>
      <c r="P31" s="2" t="s">
        <v>17</v>
      </c>
    </row>
    <row r="32" spans="2:16" ht="22">
      <c r="B32" s="2">
        <v>350</v>
      </c>
      <c r="C32" s="2">
        <v>0.10131999999999999</v>
      </c>
      <c r="D32" s="2">
        <v>3.4851E-2</v>
      </c>
      <c r="E32" s="2"/>
      <c r="F32" s="2">
        <v>28.693999999999999</v>
      </c>
      <c r="G32" s="2">
        <v>13.602</v>
      </c>
      <c r="H32" s="2">
        <v>16.509</v>
      </c>
      <c r="I32" s="2">
        <v>112.98</v>
      </c>
      <c r="J32" s="2">
        <v>29.658000000000001</v>
      </c>
      <c r="K32" s="2">
        <v>38.026000000000003</v>
      </c>
      <c r="L32" s="2">
        <v>481.81</v>
      </c>
      <c r="M32" s="2">
        <v>3.0857000000000001</v>
      </c>
      <c r="N32" s="2">
        <v>12.805</v>
      </c>
      <c r="O32" s="2">
        <v>4.1930000000000002E-2</v>
      </c>
      <c r="P32" s="2" t="s">
        <v>17</v>
      </c>
    </row>
    <row r="33" spans="2:16" ht="22">
      <c r="B33" s="2">
        <v>400</v>
      </c>
      <c r="C33" s="2">
        <v>0.10131999999999999</v>
      </c>
      <c r="D33" s="2">
        <v>3.0481000000000001E-2</v>
      </c>
      <c r="E33" s="2"/>
      <c r="F33" s="2">
        <v>32.808</v>
      </c>
      <c r="G33" s="2">
        <v>15.151</v>
      </c>
      <c r="H33" s="2">
        <v>18.475000000000001</v>
      </c>
      <c r="I33" s="2">
        <v>118.23</v>
      </c>
      <c r="J33" s="2">
        <v>32.299999999999997</v>
      </c>
      <c r="K33" s="2">
        <v>40.652999999999999</v>
      </c>
      <c r="L33" s="2">
        <v>510.56</v>
      </c>
      <c r="M33" s="2">
        <v>2.2393999999999998</v>
      </c>
      <c r="N33" s="2">
        <v>14.272</v>
      </c>
      <c r="O33" s="2">
        <v>5.0126999999999998E-2</v>
      </c>
      <c r="P33" s="2" t="s">
        <v>17</v>
      </c>
    </row>
    <row r="34" spans="2:16" ht="22">
      <c r="B34" s="2">
        <v>450</v>
      </c>
      <c r="C34" s="2">
        <v>0.10131999999999999</v>
      </c>
      <c r="D34" s="2">
        <v>2.7085999999999999E-2</v>
      </c>
      <c r="E34" s="2"/>
      <c r="F34" s="2">
        <v>36.918999999999997</v>
      </c>
      <c r="G34" s="2">
        <v>16.838000000000001</v>
      </c>
      <c r="H34" s="2">
        <v>20.579000000000001</v>
      </c>
      <c r="I34" s="2">
        <v>123.18</v>
      </c>
      <c r="J34" s="2">
        <v>35.195999999999998</v>
      </c>
      <c r="K34" s="2">
        <v>43.539000000000001</v>
      </c>
      <c r="L34" s="2">
        <v>537.03</v>
      </c>
      <c r="M34" s="2">
        <v>1.6472</v>
      </c>
      <c r="N34" s="2">
        <v>15.659000000000001</v>
      </c>
      <c r="O34" s="2">
        <v>5.9048000000000003E-2</v>
      </c>
      <c r="P34" s="2" t="s">
        <v>17</v>
      </c>
    </row>
    <row r="35" spans="2:16" ht="22">
      <c r="B35" s="2">
        <v>500</v>
      </c>
      <c r="C35" s="2">
        <v>0.10131999999999999</v>
      </c>
      <c r="D35" s="2">
        <v>2.4374E-2</v>
      </c>
      <c r="E35" s="2"/>
      <c r="F35" s="2">
        <v>41.027999999999999</v>
      </c>
      <c r="G35" s="2">
        <v>18.672999999999998</v>
      </c>
      <c r="H35" s="2">
        <v>22.831</v>
      </c>
      <c r="I35" s="2">
        <v>127.92</v>
      </c>
      <c r="J35" s="2">
        <v>38.195999999999998</v>
      </c>
      <c r="K35" s="2">
        <v>46.533000000000001</v>
      </c>
      <c r="L35" s="2">
        <v>561.86</v>
      </c>
      <c r="M35" s="2">
        <v>1.2244999999999999</v>
      </c>
      <c r="N35" s="2">
        <v>16.975999999999999</v>
      </c>
      <c r="O35" s="2">
        <v>6.8564E-2</v>
      </c>
      <c r="P35" s="2" t="s">
        <v>17</v>
      </c>
    </row>
    <row r="36" spans="2:16" ht="22">
      <c r="B36" s="2">
        <v>550</v>
      </c>
      <c r="C36" s="2">
        <v>0.10131999999999999</v>
      </c>
      <c r="D36" s="2">
        <v>2.2155000000000001E-2</v>
      </c>
      <c r="E36" s="2"/>
      <c r="F36" s="2">
        <v>45.136000000000003</v>
      </c>
      <c r="G36" s="2">
        <v>20.658999999999999</v>
      </c>
      <c r="H36" s="2">
        <v>25.231999999999999</v>
      </c>
      <c r="I36" s="2">
        <v>132.5</v>
      </c>
      <c r="J36" s="2">
        <v>41.209000000000003</v>
      </c>
      <c r="K36" s="2">
        <v>49.540999999999997</v>
      </c>
      <c r="L36" s="2">
        <v>585.45000000000005</v>
      </c>
      <c r="M36" s="2">
        <v>0.91639999999999999</v>
      </c>
      <c r="N36" s="2">
        <v>18.231000000000002</v>
      </c>
      <c r="O36" s="2">
        <v>7.8555E-2</v>
      </c>
      <c r="P36" s="2" t="s">
        <v>17</v>
      </c>
    </row>
    <row r="37" spans="2:16" ht="22">
      <c r="B37" s="2">
        <v>600</v>
      </c>
      <c r="C37" s="2">
        <v>0.10131999999999999</v>
      </c>
      <c r="D37" s="2">
        <v>2.0308E-2</v>
      </c>
      <c r="E37" s="2"/>
      <c r="F37" s="2">
        <v>49.243000000000002</v>
      </c>
      <c r="G37" s="2">
        <v>22.794</v>
      </c>
      <c r="H37" s="2">
        <v>27.783999999999999</v>
      </c>
      <c r="I37" s="2">
        <v>136.94</v>
      </c>
      <c r="J37" s="2">
        <v>44.179000000000002</v>
      </c>
      <c r="K37" s="2">
        <v>52.509</v>
      </c>
      <c r="L37" s="2">
        <v>608.04</v>
      </c>
      <c r="M37" s="2">
        <v>0.68718999999999997</v>
      </c>
      <c r="N37" s="2">
        <v>19.431000000000001</v>
      </c>
      <c r="O37" s="2">
        <v>8.8921E-2</v>
      </c>
      <c r="P37" s="2" t="s">
        <v>17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BA54-D61A-334E-AE62-D1F2AC3CFD0F}">
  <sheetPr codeName="Sheet2"/>
  <dimension ref="B3:D13"/>
  <sheetViews>
    <sheetView workbookViewId="0">
      <selection activeCell="N10" sqref="N10"/>
    </sheetView>
  </sheetViews>
  <sheetFormatPr baseColWidth="10" defaultRowHeight="20"/>
  <sheetData>
    <row r="3" spans="2:4">
      <c r="B3" t="s">
        <v>1</v>
      </c>
      <c r="D3" t="s">
        <v>0</v>
      </c>
    </row>
    <row r="5" spans="2:4">
      <c r="B5">
        <v>200</v>
      </c>
      <c r="C5">
        <v>7.7672999999999996</v>
      </c>
      <c r="D5">
        <v>7.8098999999999998</v>
      </c>
    </row>
    <row r="6" spans="2:4">
      <c r="B6">
        <v>250</v>
      </c>
      <c r="C6">
        <v>9.5550700000000006</v>
      </c>
      <c r="D6">
        <v>9.5825999999999993</v>
      </c>
    </row>
    <row r="7" spans="2:4">
      <c r="B7">
        <v>300</v>
      </c>
      <c r="C7">
        <v>11.204700000000001</v>
      </c>
      <c r="D7">
        <v>11.244999999999999</v>
      </c>
    </row>
    <row r="8" spans="2:4">
      <c r="B8">
        <v>350</v>
      </c>
      <c r="C8">
        <v>12.738</v>
      </c>
      <c r="D8">
        <v>12.805</v>
      </c>
    </row>
    <row r="9" spans="2:4">
      <c r="B9">
        <v>400</v>
      </c>
      <c r="C9">
        <v>14.176600000000001</v>
      </c>
      <c r="D9">
        <v>14.272</v>
      </c>
    </row>
    <row r="10" spans="2:4">
      <c r="B10">
        <v>450</v>
      </c>
      <c r="C10">
        <v>15.5372</v>
      </c>
      <c r="D10">
        <v>15.659000000000001</v>
      </c>
    </row>
    <row r="11" spans="2:4">
      <c r="B11">
        <v>500</v>
      </c>
      <c r="C11">
        <v>16.831199999999999</v>
      </c>
      <c r="D11">
        <v>16.975999999999999</v>
      </c>
    </row>
    <row r="12" spans="2:4">
      <c r="B12">
        <v>550</v>
      </c>
      <c r="C12">
        <v>18.067299999999999</v>
      </c>
      <c r="D12">
        <v>18.231000000000002</v>
      </c>
    </row>
    <row r="13" spans="2:4">
      <c r="B13">
        <v>600</v>
      </c>
      <c r="C13">
        <v>19.251999999999999</v>
      </c>
      <c r="D13">
        <v>19.431999999999999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2637F-F41B-1B4E-A043-20661BB65626}">
  <sheetPr codeName="Sheet4"/>
  <dimension ref="B3:P37"/>
  <sheetViews>
    <sheetView workbookViewId="0">
      <selection activeCell="D19" sqref="D19"/>
    </sheetView>
  </sheetViews>
  <sheetFormatPr baseColWidth="10" defaultRowHeight="20"/>
  <sheetData>
    <row r="3" spans="2:6">
      <c r="B3" t="s">
        <v>2</v>
      </c>
      <c r="F3" t="s">
        <v>0</v>
      </c>
    </row>
    <row r="5" spans="2:6">
      <c r="B5">
        <v>200</v>
      </c>
      <c r="C5">
        <v>2.1254499999999999E-2</v>
      </c>
      <c r="D5">
        <v>1.6186099999999998E-2</v>
      </c>
      <c r="E5">
        <v>2.1550599999999999E-3</v>
      </c>
      <c r="F5">
        <v>2.1943000000000001E-2</v>
      </c>
    </row>
    <row r="6" spans="2:6">
      <c r="B6">
        <v>250</v>
      </c>
      <c r="C6">
        <v>2.6600100000000002E-2</v>
      </c>
      <c r="D6">
        <v>2.0511000000000001E-2</v>
      </c>
      <c r="E6">
        <v>2.6606899999999998E-3</v>
      </c>
      <c r="F6">
        <v>2.7968E-2</v>
      </c>
    </row>
    <row r="7" spans="2:6">
      <c r="B7">
        <v>300</v>
      </c>
      <c r="C7">
        <v>3.2235399999999997E-2</v>
      </c>
      <c r="D7">
        <v>2.5430500000000002E-2</v>
      </c>
      <c r="E7">
        <v>3.1421299999999999E-3</v>
      </c>
      <c r="F7">
        <v>3.4553E-2</v>
      </c>
    </row>
    <row r="8" spans="2:6">
      <c r="B8">
        <v>350</v>
      </c>
      <c r="C8">
        <v>3.8390000000000001E-2</v>
      </c>
      <c r="D8">
        <v>3.12144E-2</v>
      </c>
      <c r="E8">
        <v>3.6090200000000001E-3</v>
      </c>
      <c r="F8">
        <v>4.1930000000000002E-2</v>
      </c>
    </row>
    <row r="9" spans="2:6">
      <c r="B9">
        <v>400</v>
      </c>
      <c r="C9">
        <v>4.5077899999999997E-2</v>
      </c>
      <c r="D9">
        <v>3.78473E-2</v>
      </c>
      <c r="E9">
        <v>4.0664400000000002E-3</v>
      </c>
      <c r="F9">
        <v>5.0126999999999998E-2</v>
      </c>
    </row>
    <row r="10" spans="2:6">
      <c r="B10">
        <v>450</v>
      </c>
      <c r="C10">
        <v>5.2235700000000003E-2</v>
      </c>
      <c r="D10" s="3">
        <v>4.5220400000000001E-2</v>
      </c>
      <c r="E10" s="3">
        <v>4.5166599999999996E-3</v>
      </c>
      <c r="F10">
        <v>5.9048000000000003E-2</v>
      </c>
    </row>
    <row r="11" spans="2:6">
      <c r="B11">
        <v>500</v>
      </c>
      <c r="C11">
        <v>5.9779199999999998E-2</v>
      </c>
      <c r="D11" s="3">
        <v>5.3204399999999999E-2</v>
      </c>
      <c r="E11" s="3">
        <v>4.9604599999999999E-3</v>
      </c>
      <c r="F11">
        <v>6.8564E-2</v>
      </c>
    </row>
    <row r="12" spans="2:6">
      <c r="B12">
        <v>550</v>
      </c>
      <c r="C12">
        <v>6.7625900000000003E-2</v>
      </c>
      <c r="D12">
        <v>6.1677299999999997E-2</v>
      </c>
      <c r="E12">
        <v>5.3979500000000003E-3</v>
      </c>
      <c r="F12">
        <v>7.8555E-2</v>
      </c>
    </row>
    <row r="13" spans="2:6">
      <c r="B13">
        <v>600</v>
      </c>
      <c r="C13">
        <v>7.5704499999999994E-2</v>
      </c>
      <c r="D13" s="3">
        <v>7.0534799999999995E-2</v>
      </c>
      <c r="E13" s="3">
        <v>5.8290700000000004E-3</v>
      </c>
      <c r="F13">
        <v>8.8919999999999999E-2</v>
      </c>
    </row>
    <row r="28" spans="2:16" ht="22">
      <c r="B28" s="1" t="s">
        <v>3</v>
      </c>
      <c r="C28" s="1" t="s">
        <v>4</v>
      </c>
      <c r="D28" s="1" t="s">
        <v>5</v>
      </c>
      <c r="E28" s="1"/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14</v>
      </c>
      <c r="O28" s="1" t="s">
        <v>15</v>
      </c>
      <c r="P28" s="1" t="s">
        <v>16</v>
      </c>
    </row>
    <row r="29" spans="2:16" ht="22">
      <c r="B29" s="2">
        <v>200</v>
      </c>
      <c r="C29" s="2">
        <v>0.10131999999999999</v>
      </c>
      <c r="D29" s="2">
        <v>6.1324999999999998E-2</v>
      </c>
      <c r="E29" s="2"/>
      <c r="F29" s="2">
        <v>16.306999999999999</v>
      </c>
      <c r="G29" s="2">
        <v>9.5568000000000008</v>
      </c>
      <c r="H29" s="2">
        <v>11.209</v>
      </c>
      <c r="I29" s="2">
        <v>93.316000000000003</v>
      </c>
      <c r="J29" s="2">
        <v>25.26</v>
      </c>
      <c r="K29" s="2">
        <v>33.786999999999999</v>
      </c>
      <c r="L29" s="2">
        <v>369.96</v>
      </c>
      <c r="M29" s="2">
        <v>9.2896000000000001</v>
      </c>
      <c r="N29" s="2">
        <v>7.8098999999999998</v>
      </c>
      <c r="O29" s="2">
        <v>2.1943000000000001E-2</v>
      </c>
      <c r="P29" s="2" t="s">
        <v>17</v>
      </c>
    </row>
    <row r="30" spans="2:16" ht="22">
      <c r="B30" s="2">
        <v>250</v>
      </c>
      <c r="C30" s="2">
        <v>0.10131999999999999</v>
      </c>
      <c r="D30" s="2">
        <v>4.8903000000000002E-2</v>
      </c>
      <c r="E30" s="2"/>
      <c r="F30" s="2">
        <v>20.449000000000002</v>
      </c>
      <c r="G30" s="2">
        <v>10.839</v>
      </c>
      <c r="H30" s="2">
        <v>12.911</v>
      </c>
      <c r="I30" s="2">
        <v>100.91</v>
      </c>
      <c r="J30" s="2">
        <v>25.981000000000002</v>
      </c>
      <c r="K30" s="2">
        <v>34.415999999999997</v>
      </c>
      <c r="L30" s="2">
        <v>412.95</v>
      </c>
      <c r="M30" s="2">
        <v>6.1923000000000004</v>
      </c>
      <c r="N30" s="2">
        <v>9.5825999999999993</v>
      </c>
      <c r="O30" s="2">
        <v>2.7968E-2</v>
      </c>
      <c r="P30" s="2" t="s">
        <v>17</v>
      </c>
    </row>
    <row r="31" spans="2:16" ht="22">
      <c r="B31" s="2">
        <v>300</v>
      </c>
      <c r="C31" s="2">
        <v>0.10131999999999999</v>
      </c>
      <c r="D31" s="2">
        <v>4.0690999999999998E-2</v>
      </c>
      <c r="E31" s="2"/>
      <c r="F31" s="2">
        <v>24.574999999999999</v>
      </c>
      <c r="G31" s="2">
        <v>12.173999999999999</v>
      </c>
      <c r="H31" s="2">
        <v>14.664</v>
      </c>
      <c r="I31" s="2">
        <v>107.3</v>
      </c>
      <c r="J31" s="2">
        <v>27.478999999999999</v>
      </c>
      <c r="K31" s="2">
        <v>35.869999999999997</v>
      </c>
      <c r="L31" s="2">
        <v>449.74</v>
      </c>
      <c r="M31" s="2">
        <v>4.3216000000000001</v>
      </c>
      <c r="N31" s="2">
        <v>11.244999999999999</v>
      </c>
      <c r="O31" s="2">
        <v>3.4553E-2</v>
      </c>
      <c r="P31" s="2" t="s">
        <v>17</v>
      </c>
    </row>
    <row r="32" spans="2:16" ht="22">
      <c r="B32" s="2">
        <v>350</v>
      </c>
      <c r="C32" s="2">
        <v>0.10131999999999999</v>
      </c>
      <c r="D32" s="2">
        <v>3.4851E-2</v>
      </c>
      <c r="E32" s="2"/>
      <c r="F32" s="2">
        <v>28.693999999999999</v>
      </c>
      <c r="G32" s="2">
        <v>13.602</v>
      </c>
      <c r="H32" s="2">
        <v>16.509</v>
      </c>
      <c r="I32" s="2">
        <v>112.98</v>
      </c>
      <c r="J32" s="2">
        <v>29.658000000000001</v>
      </c>
      <c r="K32" s="2">
        <v>38.026000000000003</v>
      </c>
      <c r="L32" s="2">
        <v>481.81</v>
      </c>
      <c r="M32" s="2">
        <v>3.0857000000000001</v>
      </c>
      <c r="N32" s="2">
        <v>12.805</v>
      </c>
      <c r="O32" s="2">
        <v>4.1930000000000002E-2</v>
      </c>
      <c r="P32" s="2" t="s">
        <v>17</v>
      </c>
    </row>
    <row r="33" spans="2:16" ht="22">
      <c r="B33" s="2">
        <v>400</v>
      </c>
      <c r="C33" s="2">
        <v>0.10131999999999999</v>
      </c>
      <c r="D33" s="2">
        <v>3.0481000000000001E-2</v>
      </c>
      <c r="E33" s="2"/>
      <c r="F33" s="2">
        <v>32.808</v>
      </c>
      <c r="G33" s="2">
        <v>15.151</v>
      </c>
      <c r="H33" s="2">
        <v>18.475000000000001</v>
      </c>
      <c r="I33" s="2">
        <v>118.23</v>
      </c>
      <c r="J33" s="2">
        <v>32.299999999999997</v>
      </c>
      <c r="K33" s="2">
        <v>40.652999999999999</v>
      </c>
      <c r="L33" s="2">
        <v>510.56</v>
      </c>
      <c r="M33" s="2">
        <v>2.2393999999999998</v>
      </c>
      <c r="N33" s="2">
        <v>14.272</v>
      </c>
      <c r="O33" s="2">
        <v>5.0126999999999998E-2</v>
      </c>
      <c r="P33" s="2" t="s">
        <v>17</v>
      </c>
    </row>
    <row r="34" spans="2:16" ht="22">
      <c r="B34" s="2">
        <v>450</v>
      </c>
      <c r="C34" s="2">
        <v>0.10131999999999999</v>
      </c>
      <c r="D34" s="2">
        <v>2.7085999999999999E-2</v>
      </c>
      <c r="E34" s="2"/>
      <c r="F34" s="2">
        <v>36.918999999999997</v>
      </c>
      <c r="G34" s="2">
        <v>16.838000000000001</v>
      </c>
      <c r="H34" s="2">
        <v>20.579000000000001</v>
      </c>
      <c r="I34" s="2">
        <v>123.18</v>
      </c>
      <c r="J34" s="2">
        <v>35.195999999999998</v>
      </c>
      <c r="K34" s="2">
        <v>43.539000000000001</v>
      </c>
      <c r="L34" s="2">
        <v>537.03</v>
      </c>
      <c r="M34" s="2">
        <v>1.6472</v>
      </c>
      <c r="N34" s="2">
        <v>15.659000000000001</v>
      </c>
      <c r="O34" s="2">
        <v>5.9048000000000003E-2</v>
      </c>
      <c r="P34" s="2" t="s">
        <v>17</v>
      </c>
    </row>
    <row r="35" spans="2:16" ht="22">
      <c r="B35" s="2">
        <v>500</v>
      </c>
      <c r="C35" s="2">
        <v>0.10131999999999999</v>
      </c>
      <c r="D35" s="2">
        <v>2.4374E-2</v>
      </c>
      <c r="E35" s="2"/>
      <c r="F35" s="2">
        <v>41.027999999999999</v>
      </c>
      <c r="G35" s="2">
        <v>18.672999999999998</v>
      </c>
      <c r="H35" s="2">
        <v>22.831</v>
      </c>
      <c r="I35" s="2">
        <v>127.92</v>
      </c>
      <c r="J35" s="2">
        <v>38.195999999999998</v>
      </c>
      <c r="K35" s="2">
        <v>46.533000000000001</v>
      </c>
      <c r="L35" s="2">
        <v>561.86</v>
      </c>
      <c r="M35" s="2">
        <v>1.2244999999999999</v>
      </c>
      <c r="N35" s="2">
        <v>16.975999999999999</v>
      </c>
      <c r="O35" s="2">
        <v>6.8564E-2</v>
      </c>
      <c r="P35" s="2" t="s">
        <v>17</v>
      </c>
    </row>
    <row r="36" spans="2:16" ht="22">
      <c r="B36" s="2">
        <v>550</v>
      </c>
      <c r="C36" s="2">
        <v>0.10131999999999999</v>
      </c>
      <c r="D36" s="2">
        <v>2.2155000000000001E-2</v>
      </c>
      <c r="E36" s="2"/>
      <c r="F36" s="2">
        <v>45.136000000000003</v>
      </c>
      <c r="G36" s="2">
        <v>20.658999999999999</v>
      </c>
      <c r="H36" s="2">
        <v>25.231999999999999</v>
      </c>
      <c r="I36" s="2">
        <v>132.5</v>
      </c>
      <c r="J36" s="2">
        <v>41.209000000000003</v>
      </c>
      <c r="K36" s="2">
        <v>49.540999999999997</v>
      </c>
      <c r="L36" s="2">
        <v>585.45000000000005</v>
      </c>
      <c r="M36" s="2">
        <v>0.91639999999999999</v>
      </c>
      <c r="N36" s="2">
        <v>18.231000000000002</v>
      </c>
      <c r="O36" s="2">
        <v>7.8555E-2</v>
      </c>
      <c r="P36" s="2" t="s">
        <v>17</v>
      </c>
    </row>
    <row r="37" spans="2:16" ht="22">
      <c r="B37" s="2">
        <v>600</v>
      </c>
      <c r="C37" s="2">
        <v>0.10131999999999999</v>
      </c>
      <c r="D37" s="2">
        <v>2.0308E-2</v>
      </c>
      <c r="E37" s="2"/>
      <c r="F37" s="2">
        <v>49.243000000000002</v>
      </c>
      <c r="G37" s="2">
        <v>22.794</v>
      </c>
      <c r="H37" s="2">
        <v>27.783999999999999</v>
      </c>
      <c r="I37" s="2">
        <v>136.94</v>
      </c>
      <c r="J37" s="2">
        <v>44.179000000000002</v>
      </c>
      <c r="K37" s="2">
        <v>52.509</v>
      </c>
      <c r="L37" s="2">
        <v>608.04</v>
      </c>
      <c r="M37" s="2">
        <v>0.68718999999999997</v>
      </c>
      <c r="N37" s="2">
        <v>19.431000000000001</v>
      </c>
      <c r="O37" s="2">
        <v>8.8921E-2</v>
      </c>
      <c r="P37" s="2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Sheet2</vt:lpstr>
      <vt:lpstr>Sheet1 (5)</vt:lpstr>
      <vt:lpstr>Sheet1 (3)</vt:lpstr>
      <vt:lpstr>Sheet1 (2)</vt:lpstr>
      <vt:lpstr>Sheet1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田中周</dc:creator>
  <cp:lastModifiedBy>田中周</cp:lastModifiedBy>
  <dcterms:created xsi:type="dcterms:W3CDTF">2018-09-24T20:20:44Z</dcterms:created>
  <dcterms:modified xsi:type="dcterms:W3CDTF">2018-10-07T05:05:52Z</dcterms:modified>
</cp:coreProperties>
</file>