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e/Dropbox/work/ModelicaFluid講習/Modelica講習20180630/old/"/>
    </mc:Choice>
  </mc:AlternateContent>
  <xr:revisionPtr revIDLastSave="0" documentId="8_{B0DBAEC6-EF4E-854D-A84F-C579ADBEAE15}" xr6:coauthVersionLast="43" xr6:coauthVersionMax="43" xr10:uidLastSave="{00000000-0000-0000-0000-000000000000}"/>
  <bookViews>
    <workbookView xWindow="2520" yWindow="3300" windowWidth="28300" windowHeight="15940"/>
  </bookViews>
  <sheets>
    <sheet name="exportedVariables" sheetId="1" r:id="rId1"/>
    <sheet name="N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5" i="1" l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Z34" i="1"/>
  <c r="Z30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V49" i="1"/>
  <c r="V47" i="1"/>
  <c r="V45" i="1"/>
  <c r="V43" i="1"/>
  <c r="V41" i="1"/>
  <c r="V39" i="1"/>
  <c r="U54" i="1"/>
  <c r="V54" i="1" s="1"/>
  <c r="U53" i="1"/>
  <c r="V53" i="1" s="1"/>
  <c r="U52" i="1"/>
  <c r="V52" i="1" s="1"/>
  <c r="U51" i="1"/>
  <c r="V51" i="1" s="1"/>
  <c r="U50" i="1"/>
  <c r="V50" i="1" s="1"/>
  <c r="U49" i="1"/>
  <c r="U48" i="1"/>
  <c r="V48" i="1" s="1"/>
  <c r="U47" i="1"/>
  <c r="U46" i="1"/>
  <c r="V46" i="1" s="1"/>
  <c r="U45" i="1"/>
  <c r="U44" i="1"/>
  <c r="V44" i="1" s="1"/>
  <c r="U43" i="1"/>
  <c r="U42" i="1"/>
  <c r="V42" i="1" s="1"/>
  <c r="U41" i="1"/>
  <c r="U40" i="1"/>
  <c r="V40" i="1" s="1"/>
  <c r="U39" i="1"/>
  <c r="U38" i="1"/>
  <c r="V38" i="1" s="1"/>
  <c r="T35" i="1"/>
  <c r="T30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<sst xmlns="http://schemas.openxmlformats.org/spreadsheetml/2006/main" count="32" uniqueCount="30">
  <si>
    <t>time</t>
  </si>
  <si>
    <t>satPress1.saturationPressure1 vs satPress1.T</t>
  </si>
  <si>
    <t>Temperature (K)</t>
  </si>
  <si>
    <t>Pressure (MPa)</t>
  </si>
  <si>
    <t>Density (l, mol/l)</t>
  </si>
  <si>
    <t>Volume (l, l/mol)</t>
  </si>
  <si>
    <t>Internal Energy (l, kJ/mol)</t>
  </si>
  <si>
    <t>Enthalpy (l, kJ/mol)</t>
  </si>
  <si>
    <t>Entropy (l, J/mol*K)</t>
  </si>
  <si>
    <t>Cv (l, J/mol*K)</t>
  </si>
  <si>
    <t>Cp (l, J/mol*K)</t>
  </si>
  <si>
    <t>Sound Spd. (l, m/s)</t>
  </si>
  <si>
    <t>Joule-Thomson (l, K/MPa)</t>
  </si>
  <si>
    <t>Viscosity (l, uPa*s)</t>
  </si>
  <si>
    <t>Therm. Cond. (l, W/m*K)</t>
  </si>
  <si>
    <t>Surf. Tension (l, N/m)</t>
  </si>
  <si>
    <t>Density (v, mol/l)</t>
  </si>
  <si>
    <t>Volume (v, l/mol)</t>
  </si>
  <si>
    <t>Internal Energy (v, kJ/mol)</t>
  </si>
  <si>
    <t>Enthalpy (v, kJ/mol)</t>
  </si>
  <si>
    <t>Entropy (v, J/mol*K)</t>
  </si>
  <si>
    <t>Cv (v, J/mol*K)</t>
  </si>
  <si>
    <t>Cp (v, J/mol*K)</t>
  </si>
  <si>
    <t>Sound Spd. (v, m/s)</t>
  </si>
  <si>
    <t>Joule-Thomson (v, K/MPa)</t>
  </si>
  <si>
    <t>Viscosity (v, uPa*s)</t>
  </si>
  <si>
    <t>Therm. Cond. (v, W/m*K)</t>
  </si>
  <si>
    <t>℃</t>
    <phoneticPr fontId="18"/>
  </si>
  <si>
    <t>K</t>
    <phoneticPr fontId="18"/>
  </si>
  <si>
    <t>http://www.bohra.jp/psychrometric.html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</si>
</sst>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E+00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180" fontId="0" fillId="0" borderId="0" xfId="0" applyNumberFormat="1">
      <alignment vertical="center"/>
    </xf>
    <xf numFmtId="0" fontId="20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7029659964615"/>
          <c:y val="5.0412838005638907E-2"/>
          <c:w val="0.82451858800436317"/>
          <c:h val="0.81193052167180402"/>
        </c:manualLayout>
      </c:layout>
      <c:scatterChart>
        <c:scatterStyle val="smoothMarker"/>
        <c:varyColors val="0"/>
        <c:ser>
          <c:idx val="0"/>
          <c:order val="0"/>
          <c:tx>
            <c:v>MoistAir.saturationPressure(T)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exportedVariables!$A$85:$A$458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372</c:v>
                </c:pt>
              </c:numCache>
            </c:numRef>
          </c:xVal>
          <c:yVal>
            <c:numRef>
              <c:f>exportedVariables!$B$85:$B$458</c:f>
              <c:numCache>
                <c:formatCode>General</c:formatCode>
                <c:ptCount val="374"/>
                <c:pt idx="0">
                  <c:v>611.18299999999999</c:v>
                </c:pt>
                <c:pt idx="1">
                  <c:v>657.07799999999997</c:v>
                </c:pt>
                <c:pt idx="2">
                  <c:v>705.96900000000005</c:v>
                </c:pt>
                <c:pt idx="3">
                  <c:v>758.05399999999997</c:v>
                </c:pt>
                <c:pt idx="4">
                  <c:v>813.51300000000003</c:v>
                </c:pt>
                <c:pt idx="5">
                  <c:v>872.53</c:v>
                </c:pt>
                <c:pt idx="6">
                  <c:v>935.30100000000004</c:v>
                </c:pt>
                <c:pt idx="7">
                  <c:v>1002.03</c:v>
                </c:pt>
                <c:pt idx="8">
                  <c:v>1072.92</c:v>
                </c:pt>
                <c:pt idx="9">
                  <c:v>1148.21</c:v>
                </c:pt>
                <c:pt idx="10">
                  <c:v>1228.1099999999999</c:v>
                </c:pt>
                <c:pt idx="11">
                  <c:v>1312.88</c:v>
                </c:pt>
                <c:pt idx="12">
                  <c:v>1402.75</c:v>
                </c:pt>
                <c:pt idx="13">
                  <c:v>1497.99</c:v>
                </c:pt>
                <c:pt idx="14">
                  <c:v>1598.87</c:v>
                </c:pt>
                <c:pt idx="15">
                  <c:v>1705.68</c:v>
                </c:pt>
                <c:pt idx="16">
                  <c:v>1818.7</c:v>
                </c:pt>
                <c:pt idx="17">
                  <c:v>1938.24</c:v>
                </c:pt>
                <c:pt idx="18">
                  <c:v>2064.61</c:v>
                </c:pt>
                <c:pt idx="19">
                  <c:v>2198.15</c:v>
                </c:pt>
                <c:pt idx="20">
                  <c:v>2339.19</c:v>
                </c:pt>
                <c:pt idx="21">
                  <c:v>2488.1</c:v>
                </c:pt>
                <c:pt idx="22">
                  <c:v>2645.22</c:v>
                </c:pt>
                <c:pt idx="23">
                  <c:v>2810.96</c:v>
                </c:pt>
                <c:pt idx="24">
                  <c:v>2985.69</c:v>
                </c:pt>
                <c:pt idx="25">
                  <c:v>3169.82</c:v>
                </c:pt>
                <c:pt idx="26">
                  <c:v>3363.79</c:v>
                </c:pt>
                <c:pt idx="27">
                  <c:v>3568.02</c:v>
                </c:pt>
                <c:pt idx="28">
                  <c:v>3782.98</c:v>
                </c:pt>
                <c:pt idx="29">
                  <c:v>4009.11</c:v>
                </c:pt>
                <c:pt idx="30">
                  <c:v>4246.92</c:v>
                </c:pt>
                <c:pt idx="31">
                  <c:v>4496.8999999999996</c:v>
                </c:pt>
                <c:pt idx="32">
                  <c:v>4759.5600000000004</c:v>
                </c:pt>
                <c:pt idx="33">
                  <c:v>5035.43</c:v>
                </c:pt>
                <c:pt idx="34">
                  <c:v>5325.08</c:v>
                </c:pt>
                <c:pt idx="35">
                  <c:v>5629.06</c:v>
                </c:pt>
                <c:pt idx="36">
                  <c:v>5947.96</c:v>
                </c:pt>
                <c:pt idx="37">
                  <c:v>6282.38</c:v>
                </c:pt>
                <c:pt idx="38">
                  <c:v>6632.95</c:v>
                </c:pt>
                <c:pt idx="39">
                  <c:v>7000.31</c:v>
                </c:pt>
                <c:pt idx="40">
                  <c:v>7385.11</c:v>
                </c:pt>
                <c:pt idx="41">
                  <c:v>7788.04</c:v>
                </c:pt>
                <c:pt idx="42">
                  <c:v>8209.7999999999993</c:v>
                </c:pt>
                <c:pt idx="43">
                  <c:v>8651.1</c:v>
                </c:pt>
                <c:pt idx="44">
                  <c:v>9112.7000000000007</c:v>
                </c:pt>
                <c:pt idx="45">
                  <c:v>9595.34</c:v>
                </c:pt>
                <c:pt idx="46">
                  <c:v>10099.799999999999</c:v>
                </c:pt>
                <c:pt idx="47">
                  <c:v>10626.9</c:v>
                </c:pt>
                <c:pt idx="48">
                  <c:v>11177.5</c:v>
                </c:pt>
                <c:pt idx="49">
                  <c:v>11752.4</c:v>
                </c:pt>
                <c:pt idx="50">
                  <c:v>12352.5</c:v>
                </c:pt>
                <c:pt idx="51">
                  <c:v>12978.6</c:v>
                </c:pt>
                <c:pt idx="52">
                  <c:v>13631.8</c:v>
                </c:pt>
                <c:pt idx="53">
                  <c:v>14312.9</c:v>
                </c:pt>
                <c:pt idx="54">
                  <c:v>15022.9</c:v>
                </c:pt>
                <c:pt idx="55">
                  <c:v>15762.8</c:v>
                </c:pt>
                <c:pt idx="56">
                  <c:v>16533.7</c:v>
                </c:pt>
                <c:pt idx="57">
                  <c:v>17336.5</c:v>
                </c:pt>
                <c:pt idx="58">
                  <c:v>18172.3</c:v>
                </c:pt>
                <c:pt idx="59">
                  <c:v>19042.2</c:v>
                </c:pt>
                <c:pt idx="60">
                  <c:v>19947.400000000001</c:v>
                </c:pt>
                <c:pt idx="61">
                  <c:v>20888.900000000001</c:v>
                </c:pt>
                <c:pt idx="62">
                  <c:v>21868</c:v>
                </c:pt>
                <c:pt idx="63">
                  <c:v>22885.9</c:v>
                </c:pt>
                <c:pt idx="64">
                  <c:v>23943.7</c:v>
                </c:pt>
                <c:pt idx="65">
                  <c:v>25042.7</c:v>
                </c:pt>
                <c:pt idx="66">
                  <c:v>26184.3</c:v>
                </c:pt>
                <c:pt idx="67">
                  <c:v>27369.7</c:v>
                </c:pt>
                <c:pt idx="68">
                  <c:v>28600.2</c:v>
                </c:pt>
                <c:pt idx="69">
                  <c:v>29877.200000000001</c:v>
                </c:pt>
                <c:pt idx="70">
                  <c:v>31202.2</c:v>
                </c:pt>
                <c:pt idx="71">
                  <c:v>32576.5</c:v>
                </c:pt>
                <c:pt idx="72">
                  <c:v>34001.599999999999</c:v>
                </c:pt>
                <c:pt idx="73">
                  <c:v>35479</c:v>
                </c:pt>
                <c:pt idx="74">
                  <c:v>37010.199999999997</c:v>
                </c:pt>
                <c:pt idx="75">
                  <c:v>38596.699999999997</c:v>
                </c:pt>
                <c:pt idx="76">
                  <c:v>40240.199999999997</c:v>
                </c:pt>
                <c:pt idx="77">
                  <c:v>41942.199999999997</c:v>
                </c:pt>
                <c:pt idx="78">
                  <c:v>43704.3</c:v>
                </c:pt>
                <c:pt idx="79">
                  <c:v>45528.3</c:v>
                </c:pt>
                <c:pt idx="80">
                  <c:v>47415.8</c:v>
                </c:pt>
                <c:pt idx="81">
                  <c:v>49368.6</c:v>
                </c:pt>
                <c:pt idx="82">
                  <c:v>51388.4</c:v>
                </c:pt>
                <c:pt idx="83">
                  <c:v>53477</c:v>
                </c:pt>
                <c:pt idx="84">
                  <c:v>55636.3</c:v>
                </c:pt>
                <c:pt idx="85">
                  <c:v>57868.1</c:v>
                </c:pt>
                <c:pt idx="86">
                  <c:v>60174.400000000001</c:v>
                </c:pt>
                <c:pt idx="87">
                  <c:v>62557</c:v>
                </c:pt>
                <c:pt idx="88">
                  <c:v>65017.9</c:v>
                </c:pt>
                <c:pt idx="89">
                  <c:v>67559.100000000006</c:v>
                </c:pt>
                <c:pt idx="90">
                  <c:v>70182.7</c:v>
                </c:pt>
                <c:pt idx="91">
                  <c:v>72890.600000000006</c:v>
                </c:pt>
                <c:pt idx="92">
                  <c:v>75685.100000000006</c:v>
                </c:pt>
                <c:pt idx="93">
                  <c:v>78568.2</c:v>
                </c:pt>
                <c:pt idx="94">
                  <c:v>81542.100000000006</c:v>
                </c:pt>
                <c:pt idx="95">
                  <c:v>84609</c:v>
                </c:pt>
                <c:pt idx="96">
                  <c:v>87771.1</c:v>
                </c:pt>
                <c:pt idx="97">
                  <c:v>91030.8</c:v>
                </c:pt>
                <c:pt idx="98">
                  <c:v>94390.2</c:v>
                </c:pt>
                <c:pt idx="99">
                  <c:v>97851.8</c:v>
                </c:pt>
                <c:pt idx="100">
                  <c:v>101418</c:v>
                </c:pt>
                <c:pt idx="101">
                  <c:v>105091</c:v>
                </c:pt>
                <c:pt idx="102">
                  <c:v>108874</c:v>
                </c:pt>
                <c:pt idx="103">
                  <c:v>112768</c:v>
                </c:pt>
                <c:pt idx="104">
                  <c:v>116777</c:v>
                </c:pt>
                <c:pt idx="105">
                  <c:v>120902</c:v>
                </c:pt>
                <c:pt idx="106">
                  <c:v>125148</c:v>
                </c:pt>
                <c:pt idx="107">
                  <c:v>129515</c:v>
                </c:pt>
                <c:pt idx="108">
                  <c:v>134007</c:v>
                </c:pt>
                <c:pt idx="109">
                  <c:v>138627</c:v>
                </c:pt>
                <c:pt idx="110">
                  <c:v>143377</c:v>
                </c:pt>
                <c:pt idx="111">
                  <c:v>148260</c:v>
                </c:pt>
                <c:pt idx="112">
                  <c:v>153279</c:v>
                </c:pt>
                <c:pt idx="113">
                  <c:v>158437</c:v>
                </c:pt>
                <c:pt idx="114">
                  <c:v>163736</c:v>
                </c:pt>
                <c:pt idx="115">
                  <c:v>169180</c:v>
                </c:pt>
                <c:pt idx="116">
                  <c:v>174771</c:v>
                </c:pt>
                <c:pt idx="117">
                  <c:v>180513</c:v>
                </c:pt>
                <c:pt idx="118">
                  <c:v>186408</c:v>
                </c:pt>
                <c:pt idx="119">
                  <c:v>192460</c:v>
                </c:pt>
                <c:pt idx="120">
                  <c:v>198671</c:v>
                </c:pt>
                <c:pt idx="121">
                  <c:v>205046</c:v>
                </c:pt>
                <c:pt idx="122">
                  <c:v>211586</c:v>
                </c:pt>
                <c:pt idx="123">
                  <c:v>218295</c:v>
                </c:pt>
                <c:pt idx="124">
                  <c:v>225177</c:v>
                </c:pt>
                <c:pt idx="125">
                  <c:v>232234</c:v>
                </c:pt>
                <c:pt idx="126">
                  <c:v>239471</c:v>
                </c:pt>
                <c:pt idx="127">
                  <c:v>246890</c:v>
                </c:pt>
                <c:pt idx="128">
                  <c:v>254495</c:v>
                </c:pt>
                <c:pt idx="129">
                  <c:v>262289</c:v>
                </c:pt>
                <c:pt idx="130">
                  <c:v>270275</c:v>
                </c:pt>
                <c:pt idx="131">
                  <c:v>278458</c:v>
                </c:pt>
                <c:pt idx="132">
                  <c:v>286841</c:v>
                </c:pt>
                <c:pt idx="133">
                  <c:v>295427</c:v>
                </c:pt>
                <c:pt idx="134">
                  <c:v>304220</c:v>
                </c:pt>
                <c:pt idx="135">
                  <c:v>313224</c:v>
                </c:pt>
                <c:pt idx="136">
                  <c:v>322442</c:v>
                </c:pt>
                <c:pt idx="137">
                  <c:v>331879</c:v>
                </c:pt>
                <c:pt idx="138">
                  <c:v>341537</c:v>
                </c:pt>
                <c:pt idx="139">
                  <c:v>351420</c:v>
                </c:pt>
                <c:pt idx="140">
                  <c:v>361533</c:v>
                </c:pt>
                <c:pt idx="141">
                  <c:v>371880</c:v>
                </c:pt>
                <c:pt idx="142">
                  <c:v>382464</c:v>
                </c:pt>
                <c:pt idx="143">
                  <c:v>393289</c:v>
                </c:pt>
                <c:pt idx="144">
                  <c:v>404359</c:v>
                </c:pt>
                <c:pt idx="145">
                  <c:v>415679</c:v>
                </c:pt>
                <c:pt idx="146">
                  <c:v>427252</c:v>
                </c:pt>
                <c:pt idx="147">
                  <c:v>439082</c:v>
                </c:pt>
                <c:pt idx="148">
                  <c:v>451174</c:v>
                </c:pt>
                <c:pt idx="149">
                  <c:v>463531</c:v>
                </c:pt>
                <c:pt idx="150">
                  <c:v>476159</c:v>
                </c:pt>
                <c:pt idx="151">
                  <c:v>489060</c:v>
                </c:pt>
                <c:pt idx="152">
                  <c:v>502240</c:v>
                </c:pt>
                <c:pt idx="153">
                  <c:v>515703</c:v>
                </c:pt>
                <c:pt idx="154">
                  <c:v>529453</c:v>
                </c:pt>
                <c:pt idx="155">
                  <c:v>543494</c:v>
                </c:pt>
                <c:pt idx="156">
                  <c:v>557832</c:v>
                </c:pt>
                <c:pt idx="157">
                  <c:v>572469</c:v>
                </c:pt>
                <c:pt idx="158">
                  <c:v>587412</c:v>
                </c:pt>
                <c:pt idx="159">
                  <c:v>602664</c:v>
                </c:pt>
                <c:pt idx="160">
                  <c:v>618230</c:v>
                </c:pt>
                <c:pt idx="161">
                  <c:v>634114</c:v>
                </c:pt>
                <c:pt idx="162">
                  <c:v>650322</c:v>
                </c:pt>
                <c:pt idx="163">
                  <c:v>666857</c:v>
                </c:pt>
                <c:pt idx="164">
                  <c:v>683725</c:v>
                </c:pt>
                <c:pt idx="165">
                  <c:v>700930</c:v>
                </c:pt>
                <c:pt idx="166">
                  <c:v>718478</c:v>
                </c:pt>
                <c:pt idx="167">
                  <c:v>736372</c:v>
                </c:pt>
                <c:pt idx="168">
                  <c:v>754618</c:v>
                </c:pt>
                <c:pt idx="169">
                  <c:v>773220</c:v>
                </c:pt>
                <c:pt idx="170">
                  <c:v>792184</c:v>
                </c:pt>
                <c:pt idx="171">
                  <c:v>811515</c:v>
                </c:pt>
                <c:pt idx="172">
                  <c:v>831217</c:v>
                </c:pt>
                <c:pt idx="173">
                  <c:v>851295</c:v>
                </c:pt>
                <c:pt idx="174">
                  <c:v>871755</c:v>
                </c:pt>
                <c:pt idx="175">
                  <c:v>892601</c:v>
                </c:pt>
                <c:pt idx="176">
                  <c:v>913839</c:v>
                </c:pt>
                <c:pt idx="177">
                  <c:v>935474</c:v>
                </c:pt>
                <c:pt idx="178">
                  <c:v>957511</c:v>
                </c:pt>
                <c:pt idx="179">
                  <c:v>979955</c:v>
                </c:pt>
                <c:pt idx="180" formatCode="0.00E+00">
                  <c:v>1002810</c:v>
                </c:pt>
                <c:pt idx="181" formatCode="0.00E+00">
                  <c:v>1026090</c:v>
                </c:pt>
                <c:pt idx="182" formatCode="0.00E+00">
                  <c:v>1049780</c:v>
                </c:pt>
                <c:pt idx="183" formatCode="0.00E+00">
                  <c:v>1073910</c:v>
                </c:pt>
                <c:pt idx="184" formatCode="0.00E+00">
                  <c:v>1098470</c:v>
                </c:pt>
                <c:pt idx="185" formatCode="0.00E+00">
                  <c:v>1123470</c:v>
                </c:pt>
                <c:pt idx="186" formatCode="0.00E+00">
                  <c:v>1148910</c:v>
                </c:pt>
                <c:pt idx="187" formatCode="0.00E+00">
                  <c:v>1174800</c:v>
                </c:pt>
                <c:pt idx="188" formatCode="0.00E+00">
                  <c:v>1201150</c:v>
                </c:pt>
                <c:pt idx="189" formatCode="0.00E+00">
                  <c:v>1227960</c:v>
                </c:pt>
                <c:pt idx="190" formatCode="0.00E+00">
                  <c:v>1255240</c:v>
                </c:pt>
                <c:pt idx="191" formatCode="0.00E+00">
                  <c:v>1282990</c:v>
                </c:pt>
                <c:pt idx="192" formatCode="0.00E+00">
                  <c:v>1311220</c:v>
                </c:pt>
                <c:pt idx="193" formatCode="0.00E+00">
                  <c:v>1339930</c:v>
                </c:pt>
                <c:pt idx="194" formatCode="0.00E+00">
                  <c:v>1369130</c:v>
                </c:pt>
                <c:pt idx="195" formatCode="0.00E+00">
                  <c:v>1398830</c:v>
                </c:pt>
                <c:pt idx="196" formatCode="0.00E+00">
                  <c:v>1429020</c:v>
                </c:pt>
                <c:pt idx="197" formatCode="0.00E+00">
                  <c:v>1459730</c:v>
                </c:pt>
                <c:pt idx="198" formatCode="0.00E+00">
                  <c:v>1490950</c:v>
                </c:pt>
                <c:pt idx="199" formatCode="0.00E+00">
                  <c:v>1522680</c:v>
                </c:pt>
                <c:pt idx="200" formatCode="0.00E+00">
                  <c:v>1554940</c:v>
                </c:pt>
                <c:pt idx="201" formatCode="0.00E+00">
                  <c:v>1587730</c:v>
                </c:pt>
                <c:pt idx="202" formatCode="0.00E+00">
                  <c:v>1621050</c:v>
                </c:pt>
                <c:pt idx="203" formatCode="0.00E+00">
                  <c:v>1654920</c:v>
                </c:pt>
                <c:pt idx="204" formatCode="0.00E+00">
                  <c:v>1689340</c:v>
                </c:pt>
                <c:pt idx="205" formatCode="0.00E+00">
                  <c:v>1724310</c:v>
                </c:pt>
                <c:pt idx="206" formatCode="0.00E+00">
                  <c:v>1759840</c:v>
                </c:pt>
                <c:pt idx="207" formatCode="0.00E+00">
                  <c:v>1795940</c:v>
                </c:pt>
                <c:pt idx="208" formatCode="0.00E+00">
                  <c:v>1832610</c:v>
                </c:pt>
                <c:pt idx="209" formatCode="0.00E+00">
                  <c:v>1869860</c:v>
                </c:pt>
                <c:pt idx="210" formatCode="0.00E+00">
                  <c:v>1907690</c:v>
                </c:pt>
                <c:pt idx="211" formatCode="0.00E+00">
                  <c:v>1946120</c:v>
                </c:pt>
                <c:pt idx="212" formatCode="0.00E+00">
                  <c:v>1985140</c:v>
                </c:pt>
                <c:pt idx="213" formatCode="0.00E+00">
                  <c:v>2024770</c:v>
                </c:pt>
                <c:pt idx="214" formatCode="0.00E+00">
                  <c:v>2065010</c:v>
                </c:pt>
                <c:pt idx="215" formatCode="0.00E+00">
                  <c:v>2105860</c:v>
                </c:pt>
                <c:pt idx="216" formatCode="0.00E+00">
                  <c:v>2147340</c:v>
                </c:pt>
                <c:pt idx="217" formatCode="0.00E+00">
                  <c:v>2189450</c:v>
                </c:pt>
                <c:pt idx="218" formatCode="0.00E+00">
                  <c:v>2232190</c:v>
                </c:pt>
                <c:pt idx="219" formatCode="0.00E+00">
                  <c:v>2275570</c:v>
                </c:pt>
                <c:pt idx="220" formatCode="0.00E+00">
                  <c:v>2319610</c:v>
                </c:pt>
                <c:pt idx="221" formatCode="0.00E+00">
                  <c:v>2364300</c:v>
                </c:pt>
                <c:pt idx="222" formatCode="0.00E+00">
                  <c:v>2409650</c:v>
                </c:pt>
                <c:pt idx="223" formatCode="0.00E+00">
                  <c:v>2455670</c:v>
                </c:pt>
                <c:pt idx="224" formatCode="0.00E+00">
                  <c:v>2502370</c:v>
                </c:pt>
                <c:pt idx="225" formatCode="0.00E+00">
                  <c:v>2549750</c:v>
                </c:pt>
                <c:pt idx="226" formatCode="0.00E+00">
                  <c:v>2597820</c:v>
                </c:pt>
                <c:pt idx="227" formatCode="0.00E+00">
                  <c:v>2646580</c:v>
                </c:pt>
                <c:pt idx="228" formatCode="0.00E+00">
                  <c:v>2696050</c:v>
                </c:pt>
                <c:pt idx="229" formatCode="0.00E+00">
                  <c:v>2746220</c:v>
                </c:pt>
                <c:pt idx="230" formatCode="0.00E+00">
                  <c:v>2797120</c:v>
                </c:pt>
                <c:pt idx="231" formatCode="0.00E+00">
                  <c:v>2848730</c:v>
                </c:pt>
                <c:pt idx="232" formatCode="0.00E+00">
                  <c:v>2901080</c:v>
                </c:pt>
                <c:pt idx="233" formatCode="0.00E+00">
                  <c:v>2954160</c:v>
                </c:pt>
                <c:pt idx="234" formatCode="0.00E+00">
                  <c:v>3007980</c:v>
                </c:pt>
                <c:pt idx="235" formatCode="0.00E+00">
                  <c:v>3062560</c:v>
                </c:pt>
                <c:pt idx="236" formatCode="0.00E+00">
                  <c:v>3117890</c:v>
                </c:pt>
                <c:pt idx="237" formatCode="0.00E+00">
                  <c:v>3173990</c:v>
                </c:pt>
                <c:pt idx="238" formatCode="0.00E+00">
                  <c:v>3230870</c:v>
                </c:pt>
                <c:pt idx="239" formatCode="0.00E+00">
                  <c:v>3288520</c:v>
                </c:pt>
                <c:pt idx="240" formatCode="0.00E+00">
                  <c:v>3346960</c:v>
                </c:pt>
                <c:pt idx="241" formatCode="0.00E+00">
                  <c:v>3406190</c:v>
                </c:pt>
                <c:pt idx="242" formatCode="0.00E+00">
                  <c:v>3466220</c:v>
                </c:pt>
                <c:pt idx="243" formatCode="0.00E+00">
                  <c:v>3527060</c:v>
                </c:pt>
                <c:pt idx="244" formatCode="0.00E+00">
                  <c:v>3588720</c:v>
                </c:pt>
                <c:pt idx="245" formatCode="0.00E+00">
                  <c:v>3651200</c:v>
                </c:pt>
                <c:pt idx="246" formatCode="0.00E+00">
                  <c:v>3714510</c:v>
                </c:pt>
                <c:pt idx="247" formatCode="0.00E+00">
                  <c:v>3778660</c:v>
                </c:pt>
                <c:pt idx="248" formatCode="0.00E+00">
                  <c:v>3843650</c:v>
                </c:pt>
                <c:pt idx="249" formatCode="0.00E+00">
                  <c:v>3909500</c:v>
                </c:pt>
                <c:pt idx="250" formatCode="0.00E+00">
                  <c:v>3976200</c:v>
                </c:pt>
                <c:pt idx="251" formatCode="0.00E+00">
                  <c:v>4043780</c:v>
                </c:pt>
                <c:pt idx="252" formatCode="0.00E+00">
                  <c:v>4112230</c:v>
                </c:pt>
                <c:pt idx="253" formatCode="0.00E+00">
                  <c:v>4181560</c:v>
                </c:pt>
                <c:pt idx="254" formatCode="0.00E+00">
                  <c:v>4251790</c:v>
                </c:pt>
                <c:pt idx="255" formatCode="0.00E+00">
                  <c:v>4322910</c:v>
                </c:pt>
                <c:pt idx="256" formatCode="0.00E+00">
                  <c:v>4394940</c:v>
                </c:pt>
                <c:pt idx="257" formatCode="0.00E+00">
                  <c:v>4467890</c:v>
                </c:pt>
                <c:pt idx="258" formatCode="0.00E+00">
                  <c:v>4541750</c:v>
                </c:pt>
                <c:pt idx="259" formatCode="0.00E+00">
                  <c:v>4616550</c:v>
                </c:pt>
                <c:pt idx="260" formatCode="0.00E+00">
                  <c:v>4692280</c:v>
                </c:pt>
                <c:pt idx="261" formatCode="0.00E+00">
                  <c:v>4768960</c:v>
                </c:pt>
                <c:pt idx="262" formatCode="0.00E+00">
                  <c:v>4846600</c:v>
                </c:pt>
                <c:pt idx="263" formatCode="0.00E+00">
                  <c:v>4925200</c:v>
                </c:pt>
                <c:pt idx="264" formatCode="0.00E+00">
                  <c:v>5004760</c:v>
                </c:pt>
                <c:pt idx="265" formatCode="0.00E+00">
                  <c:v>5085310</c:v>
                </c:pt>
                <c:pt idx="266" formatCode="0.00E+00">
                  <c:v>5166840</c:v>
                </c:pt>
                <c:pt idx="267" formatCode="0.00E+00">
                  <c:v>5249370</c:v>
                </c:pt>
                <c:pt idx="268" formatCode="0.00E+00">
                  <c:v>5332900</c:v>
                </c:pt>
                <c:pt idx="269" formatCode="0.00E+00">
                  <c:v>5417440</c:v>
                </c:pt>
                <c:pt idx="270" formatCode="0.00E+00">
                  <c:v>5503000</c:v>
                </c:pt>
                <c:pt idx="271" formatCode="0.00E+00">
                  <c:v>5589590</c:v>
                </c:pt>
                <c:pt idx="272" formatCode="0.00E+00">
                  <c:v>5677210</c:v>
                </c:pt>
                <c:pt idx="273" formatCode="0.00E+00">
                  <c:v>5765880</c:v>
                </c:pt>
                <c:pt idx="274" formatCode="0.00E+00">
                  <c:v>5855610</c:v>
                </c:pt>
                <c:pt idx="275" formatCode="0.00E+00">
                  <c:v>5946400</c:v>
                </c:pt>
                <c:pt idx="276" formatCode="0.00E+00">
                  <c:v>6038260</c:v>
                </c:pt>
                <c:pt idx="277" formatCode="0.00E+00">
                  <c:v>6131190</c:v>
                </c:pt>
                <c:pt idx="278" formatCode="0.00E+00">
                  <c:v>6225220</c:v>
                </c:pt>
                <c:pt idx="279" formatCode="0.00E+00">
                  <c:v>6320350</c:v>
                </c:pt>
                <c:pt idx="280" formatCode="0.00E+00">
                  <c:v>6416580</c:v>
                </c:pt>
                <c:pt idx="281" formatCode="0.00E+00">
                  <c:v>6513920</c:v>
                </c:pt>
                <c:pt idx="282" formatCode="0.00E+00">
                  <c:v>6612400</c:v>
                </c:pt>
                <c:pt idx="283" formatCode="0.00E+00">
                  <c:v>6712000</c:v>
                </c:pt>
                <c:pt idx="284" formatCode="0.00E+00">
                  <c:v>6812750</c:v>
                </c:pt>
                <c:pt idx="285" formatCode="0.00E+00">
                  <c:v>6914650</c:v>
                </c:pt>
                <c:pt idx="286" formatCode="0.00E+00">
                  <c:v>7017710</c:v>
                </c:pt>
                <c:pt idx="287" formatCode="0.00E+00">
                  <c:v>7121940</c:v>
                </c:pt>
                <c:pt idx="288" formatCode="0.00E+00">
                  <c:v>7227350</c:v>
                </c:pt>
                <c:pt idx="289" formatCode="0.00E+00">
                  <c:v>7333950</c:v>
                </c:pt>
                <c:pt idx="290" formatCode="0.00E+00">
                  <c:v>7441750</c:v>
                </c:pt>
                <c:pt idx="291" formatCode="0.00E+00">
                  <c:v>7550760</c:v>
                </c:pt>
                <c:pt idx="292" formatCode="0.00E+00">
                  <c:v>7660990</c:v>
                </c:pt>
                <c:pt idx="293" formatCode="0.00E+00">
                  <c:v>7772450</c:v>
                </c:pt>
                <c:pt idx="294" formatCode="0.00E+00">
                  <c:v>7885140</c:v>
                </c:pt>
                <c:pt idx="295" formatCode="0.00E+00">
                  <c:v>7999080</c:v>
                </c:pt>
                <c:pt idx="296" formatCode="0.00E+00">
                  <c:v>8114280</c:v>
                </c:pt>
                <c:pt idx="297" formatCode="0.00E+00">
                  <c:v>8230750</c:v>
                </c:pt>
                <c:pt idx="298" formatCode="0.00E+00">
                  <c:v>8348500</c:v>
                </c:pt>
                <c:pt idx="299" formatCode="0.00E+00">
                  <c:v>8467530</c:v>
                </c:pt>
                <c:pt idx="300" formatCode="0.00E+00">
                  <c:v>8587870</c:v>
                </c:pt>
                <c:pt idx="301" formatCode="0.00E+00">
                  <c:v>8709510</c:v>
                </c:pt>
                <c:pt idx="302" formatCode="0.00E+00">
                  <c:v>8832480</c:v>
                </c:pt>
                <c:pt idx="303" formatCode="0.00E+00">
                  <c:v>8956770</c:v>
                </c:pt>
                <c:pt idx="304" formatCode="0.00E+00">
                  <c:v>9082410</c:v>
                </c:pt>
                <c:pt idx="305" formatCode="0.00E+00">
                  <c:v>9209400</c:v>
                </c:pt>
                <c:pt idx="306" formatCode="0.00E+00">
                  <c:v>9337750</c:v>
                </c:pt>
                <c:pt idx="307" formatCode="0.00E+00">
                  <c:v>9467470</c:v>
                </c:pt>
                <c:pt idx="308" formatCode="0.00E+00">
                  <c:v>9598590</c:v>
                </c:pt>
                <c:pt idx="309" formatCode="0.00E+00">
                  <c:v>9731100</c:v>
                </c:pt>
                <c:pt idx="310" formatCode="0.00E+00">
                  <c:v>9865010</c:v>
                </c:pt>
                <c:pt idx="311" formatCode="0.00E+00">
                  <c:v>10000400</c:v>
                </c:pt>
                <c:pt idx="312" formatCode="0.00E+00">
                  <c:v>10137100</c:v>
                </c:pt>
                <c:pt idx="313" formatCode="0.00E+00">
                  <c:v>10275300</c:v>
                </c:pt>
                <c:pt idx="314" formatCode="0.00E+00">
                  <c:v>10415000</c:v>
                </c:pt>
                <c:pt idx="315" formatCode="0.00E+00">
                  <c:v>10556100</c:v>
                </c:pt>
                <c:pt idx="316" formatCode="0.00E+00">
                  <c:v>10698800</c:v>
                </c:pt>
                <c:pt idx="317" formatCode="0.00E+00">
                  <c:v>10842900</c:v>
                </c:pt>
                <c:pt idx="318" formatCode="0.00E+00">
                  <c:v>10988500</c:v>
                </c:pt>
                <c:pt idx="319" formatCode="0.00E+00">
                  <c:v>11135600</c:v>
                </c:pt>
                <c:pt idx="320" formatCode="0.00E+00">
                  <c:v>11284300</c:v>
                </c:pt>
                <c:pt idx="321" formatCode="0.00E+00">
                  <c:v>11434500</c:v>
                </c:pt>
                <c:pt idx="322" formatCode="0.00E+00">
                  <c:v>11586200</c:v>
                </c:pt>
                <c:pt idx="323" formatCode="0.00E+00">
                  <c:v>11739600</c:v>
                </c:pt>
                <c:pt idx="324" formatCode="0.00E+00">
                  <c:v>11894500</c:v>
                </c:pt>
                <c:pt idx="325" formatCode="0.00E+00">
                  <c:v>12051000</c:v>
                </c:pt>
                <c:pt idx="326" formatCode="0.00E+00">
                  <c:v>12209100</c:v>
                </c:pt>
                <c:pt idx="327" formatCode="0.00E+00">
                  <c:v>12368900</c:v>
                </c:pt>
                <c:pt idx="328" formatCode="0.00E+00">
                  <c:v>12530300</c:v>
                </c:pt>
                <c:pt idx="329" formatCode="0.00E+00">
                  <c:v>12693400</c:v>
                </c:pt>
                <c:pt idx="330" formatCode="0.00E+00">
                  <c:v>12858100</c:v>
                </c:pt>
                <c:pt idx="331" formatCode="0.00E+00">
                  <c:v>13024500</c:v>
                </c:pt>
                <c:pt idx="332" formatCode="0.00E+00">
                  <c:v>13192600</c:v>
                </c:pt>
                <c:pt idx="333" formatCode="0.00E+00">
                  <c:v>13362400</c:v>
                </c:pt>
                <c:pt idx="334" formatCode="0.00E+00">
                  <c:v>13534000</c:v>
                </c:pt>
                <c:pt idx="335" formatCode="0.00E+00">
                  <c:v>13707300</c:v>
                </c:pt>
                <c:pt idx="336" formatCode="0.00E+00">
                  <c:v>13882400</c:v>
                </c:pt>
                <c:pt idx="337" formatCode="0.00E+00">
                  <c:v>14059200</c:v>
                </c:pt>
                <c:pt idx="338" formatCode="0.00E+00">
                  <c:v>14237900</c:v>
                </c:pt>
                <c:pt idx="339" formatCode="0.00E+00">
                  <c:v>14418400</c:v>
                </c:pt>
                <c:pt idx="340" formatCode="0.00E+00">
                  <c:v>14600700</c:v>
                </c:pt>
                <c:pt idx="341" formatCode="0.00E+00">
                  <c:v>14784900</c:v>
                </c:pt>
                <c:pt idx="342" formatCode="0.00E+00">
                  <c:v>14970900</c:v>
                </c:pt>
                <c:pt idx="343" formatCode="0.00E+00">
                  <c:v>15158900</c:v>
                </c:pt>
                <c:pt idx="344" formatCode="0.00E+00">
                  <c:v>15348800</c:v>
                </c:pt>
                <c:pt idx="345" formatCode="0.00E+00">
                  <c:v>15540600</c:v>
                </c:pt>
                <c:pt idx="346" formatCode="0.00E+00">
                  <c:v>15734300</c:v>
                </c:pt>
                <c:pt idx="347" formatCode="0.00E+00">
                  <c:v>15930000</c:v>
                </c:pt>
                <c:pt idx="348" formatCode="0.00E+00">
                  <c:v>16127800</c:v>
                </c:pt>
                <c:pt idx="349" formatCode="0.00E+00">
                  <c:v>16327500</c:v>
                </c:pt>
                <c:pt idx="350" formatCode="0.00E+00">
                  <c:v>16529300</c:v>
                </c:pt>
                <c:pt idx="351" formatCode="0.00E+00">
                  <c:v>16733200</c:v>
                </c:pt>
                <c:pt idx="352" formatCode="0.00E+00">
                  <c:v>16939200</c:v>
                </c:pt>
                <c:pt idx="353" formatCode="0.00E+00">
                  <c:v>17147300</c:v>
                </c:pt>
                <c:pt idx="354" formatCode="0.00E+00">
                  <c:v>17357600</c:v>
                </c:pt>
                <c:pt idx="355" formatCode="0.00E+00">
                  <c:v>17570000</c:v>
                </c:pt>
                <c:pt idx="356" formatCode="0.00E+00">
                  <c:v>17784600</c:v>
                </c:pt>
                <c:pt idx="357" formatCode="0.00E+00">
                  <c:v>18001500</c:v>
                </c:pt>
                <c:pt idx="358" formatCode="0.00E+00">
                  <c:v>18220700</c:v>
                </c:pt>
                <c:pt idx="359" formatCode="0.00E+00">
                  <c:v>18442200</c:v>
                </c:pt>
                <c:pt idx="360" formatCode="0.00E+00">
                  <c:v>18666000</c:v>
                </c:pt>
                <c:pt idx="361" formatCode="0.00E+00">
                  <c:v>18892200</c:v>
                </c:pt>
                <c:pt idx="362" formatCode="0.00E+00">
                  <c:v>19120800</c:v>
                </c:pt>
                <c:pt idx="363" formatCode="0.00E+00">
                  <c:v>19352000</c:v>
                </c:pt>
                <c:pt idx="364" formatCode="0.00E+00">
                  <c:v>19585600</c:v>
                </c:pt>
                <c:pt idx="365" formatCode="0.00E+00">
                  <c:v>19821800</c:v>
                </c:pt>
                <c:pt idx="366" formatCode="0.00E+00">
                  <c:v>20060600</c:v>
                </c:pt>
                <c:pt idx="367" formatCode="0.00E+00">
                  <c:v>20302200</c:v>
                </c:pt>
                <c:pt idx="368" formatCode="0.00E+00">
                  <c:v>20546500</c:v>
                </c:pt>
                <c:pt idx="369" formatCode="0.00E+00">
                  <c:v>20793700</c:v>
                </c:pt>
                <c:pt idx="370" formatCode="0.00E+00">
                  <c:v>21043800</c:v>
                </c:pt>
                <c:pt idx="371" formatCode="0.00E+00">
                  <c:v>21297100</c:v>
                </c:pt>
                <c:pt idx="372" formatCode="0.00E+00">
                  <c:v>21553600</c:v>
                </c:pt>
                <c:pt idx="373" formatCode="0.00E+00">
                  <c:v>21553600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4-5047-8501-50BA2F78ED13}"/>
            </c:ext>
          </c:extLst>
        </c:ser>
        <c:ser>
          <c:idx val="2"/>
          <c:order val="1"/>
          <c:tx>
            <c:v>Wexler-Hyland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25400">
                <a:noFill/>
              </a:ln>
              <a:effectLst/>
            </c:spPr>
          </c:marker>
          <c:xVal>
            <c:numRef>
              <c:f>exportedVariables!$Y$38:$Y$75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xVal>
          <c:yVal>
            <c:numRef>
              <c:f>exportedVariables!$AB$38:$AB$75</c:f>
              <c:numCache>
                <c:formatCode>General</c:formatCode>
                <c:ptCount val="38"/>
                <c:pt idx="0">
                  <c:v>611.21286745118482</c:v>
                </c:pt>
                <c:pt idx="1">
                  <c:v>1227.9952754407707</c:v>
                </c:pt>
                <c:pt idx="2">
                  <c:v>2338.8037000739814</c:v>
                </c:pt>
                <c:pt idx="3">
                  <c:v>4246.0302435925742</c:v>
                </c:pt>
                <c:pt idx="4">
                  <c:v>7383.4600089861187</c:v>
                </c:pt>
                <c:pt idx="5">
                  <c:v>12349.856466723748</c:v>
                </c:pt>
                <c:pt idx="6">
                  <c:v>19943.760621620586</c:v>
                </c:pt>
                <c:pt idx="7">
                  <c:v>31197.895349668575</c:v>
                </c:pt>
                <c:pt idx="8">
                  <c:v>47411.6114631378</c:v>
                </c:pt>
                <c:pt idx="9">
                  <c:v>70180.01307767375</c:v>
                </c:pt>
                <c:pt idx="10">
                  <c:v>101418.71682799164</c:v>
                </c:pt>
                <c:pt idx="11">
                  <c:v>143383.58300110966</c:v>
                </c:pt>
                <c:pt idx="12">
                  <c:v>198685.15711343932</c:v>
                </c:pt>
                <c:pt idx="13">
                  <c:v>270297.93508060591</c:v>
                </c:pt>
                <c:pt idx="14">
                  <c:v>361564.8821574485</c:v>
                </c:pt>
                <c:pt idx="15">
                  <c:v>476197.87594219821</c:v>
                </c:pt>
                <c:pt idx="16">
                  <c:v>618274.89936393965</c:v>
                </c:pt>
                <c:pt idx="17">
                  <c:v>792234.88279433665</c:v>
                </c:pt>
                <c:pt idx="18">
                  <c:v>1002871.0942958217</c:v>
                </c:pt>
                <c:pt idx="19">
                  <c:v>1255323.9167915771</c:v>
                </c:pt>
                <c:pt idx="20">
                  <c:v>1555073.745636204</c:v>
                </c:pt>
                <c:pt idx="21">
                  <c:v>1907934.6045562159</c:v>
                </c:pt>
                <c:pt idx="22">
                  <c:v>2320048.9256343362</c:v>
                </c:pt>
                <c:pt idx="23">
                  <c:v>2797883.7811142271</c:v>
                </c:pt>
                <c:pt idx="24">
                  <c:v>3348228.6999429925</c:v>
                </c:pt>
                <c:pt idx="25">
                  <c:v>3978195.0562500912</c:v>
                </c:pt>
                <c:pt idx="26">
                  <c:v>4695216.8842138173</c:v>
                </c:pt>
                <c:pt idx="27">
                  <c:v>5507052.8558932533</c:v>
                </c:pt>
                <c:pt idx="28">
                  <c:v>6421789.0560326874</c:v>
                </c:pt>
                <c:pt idx="29">
                  <c:v>7447842.0999179212</c:v>
                </c:pt>
                <c:pt idx="30">
                  <c:v>8593962.0657395981</c:v>
                </c:pt>
                <c:pt idx="31">
                  <c:v>9869234.6498815604</c:v>
                </c:pt>
                <c:pt idx="32">
                  <c:v>11283081.900284251</c:v>
                </c:pt>
                <c:pt idx="33">
                  <c:v>12845260.837800976</c:v>
                </c:pt>
                <c:pt idx="34">
                  <c:v>14565859.236785123</c:v>
                </c:pt>
                <c:pt idx="35">
                  <c:v>16455287.802848876</c:v>
                </c:pt>
                <c:pt idx="36">
                  <c:v>18524267.9570674</c:v>
                </c:pt>
                <c:pt idx="37">
                  <c:v>20783814.411518939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64-5047-8501-50BA2F78ED13}"/>
            </c:ext>
          </c:extLst>
        </c:ser>
        <c:ser>
          <c:idx val="1"/>
          <c:order val="2"/>
          <c:tx>
            <c:v>NIST Chemistry WebBook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exportedVariables!$N$3:$N$40</c:f>
              <c:numCache>
                <c:formatCode>General</c:formatCode>
                <c:ptCount val="38"/>
                <c:pt idx="0">
                  <c:v>1.0000000000047748E-2</c:v>
                </c:pt>
                <c:pt idx="1">
                  <c:v>10.010000000000048</c:v>
                </c:pt>
                <c:pt idx="2">
                  <c:v>20.010000000000048</c:v>
                </c:pt>
                <c:pt idx="3">
                  <c:v>30.010000000000048</c:v>
                </c:pt>
                <c:pt idx="4">
                  <c:v>40.010000000000048</c:v>
                </c:pt>
                <c:pt idx="5">
                  <c:v>50.010000000000048</c:v>
                </c:pt>
                <c:pt idx="6">
                  <c:v>60.010000000000048</c:v>
                </c:pt>
                <c:pt idx="7">
                  <c:v>70.010000000000048</c:v>
                </c:pt>
                <c:pt idx="8">
                  <c:v>80.010000000000048</c:v>
                </c:pt>
                <c:pt idx="9">
                  <c:v>90.010000000000048</c:v>
                </c:pt>
                <c:pt idx="10">
                  <c:v>100.01000000000005</c:v>
                </c:pt>
                <c:pt idx="11">
                  <c:v>110.01000000000005</c:v>
                </c:pt>
                <c:pt idx="12">
                  <c:v>120.01000000000005</c:v>
                </c:pt>
                <c:pt idx="13">
                  <c:v>130.01000000000005</c:v>
                </c:pt>
                <c:pt idx="14">
                  <c:v>140.01000000000005</c:v>
                </c:pt>
                <c:pt idx="15">
                  <c:v>150.01000000000005</c:v>
                </c:pt>
                <c:pt idx="16">
                  <c:v>160.01000000000005</c:v>
                </c:pt>
                <c:pt idx="17">
                  <c:v>170.01000000000005</c:v>
                </c:pt>
                <c:pt idx="18">
                  <c:v>180.01000000000005</c:v>
                </c:pt>
                <c:pt idx="19">
                  <c:v>190.01000000000005</c:v>
                </c:pt>
                <c:pt idx="20">
                  <c:v>200.01000000000005</c:v>
                </c:pt>
                <c:pt idx="21">
                  <c:v>210.01000000000005</c:v>
                </c:pt>
                <c:pt idx="22">
                  <c:v>220.01000000000005</c:v>
                </c:pt>
                <c:pt idx="23">
                  <c:v>230.01000000000005</c:v>
                </c:pt>
                <c:pt idx="24">
                  <c:v>240.01</c:v>
                </c:pt>
                <c:pt idx="25">
                  <c:v>250.01</c:v>
                </c:pt>
                <c:pt idx="26">
                  <c:v>260.01</c:v>
                </c:pt>
                <c:pt idx="27">
                  <c:v>270.01</c:v>
                </c:pt>
                <c:pt idx="28">
                  <c:v>280.01</c:v>
                </c:pt>
                <c:pt idx="29">
                  <c:v>290.01</c:v>
                </c:pt>
                <c:pt idx="30">
                  <c:v>300.01</c:v>
                </c:pt>
                <c:pt idx="31">
                  <c:v>310.01</c:v>
                </c:pt>
                <c:pt idx="32">
                  <c:v>320.01</c:v>
                </c:pt>
                <c:pt idx="33">
                  <c:v>330.01</c:v>
                </c:pt>
                <c:pt idx="34">
                  <c:v>340.01</c:v>
                </c:pt>
                <c:pt idx="35">
                  <c:v>350.01</c:v>
                </c:pt>
                <c:pt idx="36">
                  <c:v>360.01</c:v>
                </c:pt>
                <c:pt idx="37">
                  <c:v>370.01</c:v>
                </c:pt>
              </c:numCache>
            </c:numRef>
          </c:xVal>
          <c:yVal>
            <c:numRef>
              <c:f>exportedVariables!$P$3:$P$40</c:f>
              <c:numCache>
                <c:formatCode>General</c:formatCode>
                <c:ptCount val="38"/>
                <c:pt idx="0">
                  <c:v>611.65000000000009</c:v>
                </c:pt>
                <c:pt idx="1">
                  <c:v>1229</c:v>
                </c:pt>
                <c:pt idx="2">
                  <c:v>2340.8000000000002</c:v>
                </c:pt>
                <c:pt idx="3">
                  <c:v>4249.4000000000005</c:v>
                </c:pt>
                <c:pt idx="4">
                  <c:v>7388.9000000000005</c:v>
                </c:pt>
                <c:pt idx="5">
                  <c:v>12358</c:v>
                </c:pt>
                <c:pt idx="6">
                  <c:v>19956</c:v>
                </c:pt>
                <c:pt idx="7">
                  <c:v>31214</c:v>
                </c:pt>
                <c:pt idx="8">
                  <c:v>47434</c:v>
                </c:pt>
                <c:pt idx="9">
                  <c:v>70208</c:v>
                </c:pt>
                <c:pt idx="10">
                  <c:v>101450</c:v>
                </c:pt>
                <c:pt idx="11">
                  <c:v>143430</c:v>
                </c:pt>
                <c:pt idx="12">
                  <c:v>198740</c:v>
                </c:pt>
                <c:pt idx="13">
                  <c:v>270360</c:v>
                </c:pt>
                <c:pt idx="14">
                  <c:v>361640</c:v>
                </c:pt>
                <c:pt idx="15">
                  <c:v>476290</c:v>
                </c:pt>
                <c:pt idx="16">
                  <c:v>618390</c:v>
                </c:pt>
                <c:pt idx="17">
                  <c:v>792380</c:v>
                </c:pt>
                <c:pt idx="18">
                  <c:v>1002999.9999999999</c:v>
                </c:pt>
                <c:pt idx="19">
                  <c:v>1255500</c:v>
                </c:pt>
                <c:pt idx="20">
                  <c:v>1555300</c:v>
                </c:pt>
                <c:pt idx="21">
                  <c:v>1908100</c:v>
                </c:pt>
                <c:pt idx="22">
                  <c:v>2320000</c:v>
                </c:pt>
                <c:pt idx="23">
                  <c:v>2797600</c:v>
                </c:pt>
                <c:pt idx="24">
                  <c:v>3347500</c:v>
                </c:pt>
                <c:pt idx="25">
                  <c:v>3976800</c:v>
                </c:pt>
                <c:pt idx="26">
                  <c:v>4693000</c:v>
                </c:pt>
                <c:pt idx="27">
                  <c:v>5503800</c:v>
                </c:pt>
                <c:pt idx="28">
                  <c:v>6417600</c:v>
                </c:pt>
                <c:pt idx="29">
                  <c:v>7442900</c:v>
                </c:pt>
                <c:pt idx="30">
                  <c:v>8589100</c:v>
                </c:pt>
                <c:pt idx="31">
                  <c:v>9866400</c:v>
                </c:pt>
                <c:pt idx="32">
                  <c:v>11286000</c:v>
                </c:pt>
                <c:pt idx="33">
                  <c:v>12860000</c:v>
                </c:pt>
                <c:pt idx="34">
                  <c:v>14603000</c:v>
                </c:pt>
                <c:pt idx="35">
                  <c:v>16530999.999999998</c:v>
                </c:pt>
                <c:pt idx="36">
                  <c:v>18668000</c:v>
                </c:pt>
                <c:pt idx="37">
                  <c:v>21046000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64-5047-8501-50BA2F78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90367"/>
        <c:axId val="703692047"/>
      </c:scatterChart>
      <c:valAx>
        <c:axId val="70369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18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Temperaturea [degC]</a:t>
                </a:r>
                <a:endParaRPr lang="ja-JP" altLang="en-US" sz="18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703692047"/>
        <c:crosses val="autoZero"/>
        <c:crossBetween val="midCat"/>
      </c:valAx>
      <c:valAx>
        <c:axId val="70369204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20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Saturation Pressure [Pa]</a:t>
                </a:r>
                <a:endParaRPr lang="ja-JP" altLang="en-US" sz="20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layout>
            <c:manualLayout>
              <c:xMode val="edge"/>
              <c:yMode val="edge"/>
              <c:x val="0"/>
              <c:y val="0.21980213172148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7036903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4706426576101819"/>
          <c:y val="0.59398404744861444"/>
          <c:w val="0.39612348629389643"/>
          <c:h val="0.1347631292707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gMix 1P" panose="020B0502020203020207" pitchFamily="34" charset="-128"/>
              <a:ea typeface="MigMix 1P" panose="020B0502020203020207" pitchFamily="34" charset="-128"/>
              <a:cs typeface="MigMix 1P" panose="020B0502020203020207" pitchFamily="34" charset="-128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6627417514296"/>
          <c:y val="5.0978953004835251E-2"/>
          <c:w val="0.81631854858160491"/>
          <c:h val="0.80559133830409546"/>
        </c:manualLayout>
      </c:layout>
      <c:scatterChart>
        <c:scatterStyle val="smoothMarker"/>
        <c:varyColors val="0"/>
        <c:ser>
          <c:idx val="0"/>
          <c:order val="0"/>
          <c:tx>
            <c:v>MoistAir.saturationPressure(T)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exportedVariables!$A$2:$A$85</c:f>
              <c:numCache>
                <c:formatCode>General</c:formatCode>
                <c:ptCount val="84"/>
                <c:pt idx="0">
                  <c:v>-83</c:v>
                </c:pt>
                <c:pt idx="1">
                  <c:v>-82</c:v>
                </c:pt>
                <c:pt idx="2">
                  <c:v>-81</c:v>
                </c:pt>
                <c:pt idx="3">
                  <c:v>-80</c:v>
                </c:pt>
                <c:pt idx="4">
                  <c:v>-79</c:v>
                </c:pt>
                <c:pt idx="5">
                  <c:v>-78</c:v>
                </c:pt>
                <c:pt idx="6">
                  <c:v>-77</c:v>
                </c:pt>
                <c:pt idx="7">
                  <c:v>-76</c:v>
                </c:pt>
                <c:pt idx="8">
                  <c:v>-75</c:v>
                </c:pt>
                <c:pt idx="9">
                  <c:v>-74</c:v>
                </c:pt>
                <c:pt idx="10">
                  <c:v>-73</c:v>
                </c:pt>
                <c:pt idx="11">
                  <c:v>-72</c:v>
                </c:pt>
                <c:pt idx="12">
                  <c:v>-71</c:v>
                </c:pt>
                <c:pt idx="13">
                  <c:v>-70</c:v>
                </c:pt>
                <c:pt idx="14">
                  <c:v>-69</c:v>
                </c:pt>
                <c:pt idx="15">
                  <c:v>-68</c:v>
                </c:pt>
                <c:pt idx="16">
                  <c:v>-67</c:v>
                </c:pt>
                <c:pt idx="17">
                  <c:v>-66</c:v>
                </c:pt>
                <c:pt idx="18">
                  <c:v>-65</c:v>
                </c:pt>
                <c:pt idx="19">
                  <c:v>-64</c:v>
                </c:pt>
                <c:pt idx="20">
                  <c:v>-63</c:v>
                </c:pt>
                <c:pt idx="21">
                  <c:v>-62</c:v>
                </c:pt>
                <c:pt idx="22">
                  <c:v>-61</c:v>
                </c:pt>
                <c:pt idx="23">
                  <c:v>-60</c:v>
                </c:pt>
                <c:pt idx="24">
                  <c:v>-59</c:v>
                </c:pt>
                <c:pt idx="25">
                  <c:v>-58</c:v>
                </c:pt>
                <c:pt idx="26">
                  <c:v>-57</c:v>
                </c:pt>
                <c:pt idx="27">
                  <c:v>-56</c:v>
                </c:pt>
                <c:pt idx="28">
                  <c:v>-55</c:v>
                </c:pt>
                <c:pt idx="29">
                  <c:v>-54</c:v>
                </c:pt>
                <c:pt idx="30">
                  <c:v>-53</c:v>
                </c:pt>
                <c:pt idx="31">
                  <c:v>-52</c:v>
                </c:pt>
                <c:pt idx="32">
                  <c:v>-51</c:v>
                </c:pt>
                <c:pt idx="33">
                  <c:v>-50</c:v>
                </c:pt>
                <c:pt idx="34">
                  <c:v>-49</c:v>
                </c:pt>
                <c:pt idx="35">
                  <c:v>-48</c:v>
                </c:pt>
                <c:pt idx="36">
                  <c:v>-47</c:v>
                </c:pt>
                <c:pt idx="37">
                  <c:v>-46</c:v>
                </c:pt>
                <c:pt idx="38">
                  <c:v>-45</c:v>
                </c:pt>
                <c:pt idx="39">
                  <c:v>-44</c:v>
                </c:pt>
                <c:pt idx="40">
                  <c:v>-43</c:v>
                </c:pt>
                <c:pt idx="41">
                  <c:v>-42</c:v>
                </c:pt>
                <c:pt idx="42">
                  <c:v>-41</c:v>
                </c:pt>
                <c:pt idx="43">
                  <c:v>-40</c:v>
                </c:pt>
                <c:pt idx="44">
                  <c:v>-39</c:v>
                </c:pt>
                <c:pt idx="45">
                  <c:v>-38</c:v>
                </c:pt>
                <c:pt idx="46">
                  <c:v>-37</c:v>
                </c:pt>
                <c:pt idx="47">
                  <c:v>-36</c:v>
                </c:pt>
                <c:pt idx="48">
                  <c:v>-35</c:v>
                </c:pt>
                <c:pt idx="49">
                  <c:v>-34</c:v>
                </c:pt>
                <c:pt idx="50">
                  <c:v>-33</c:v>
                </c:pt>
                <c:pt idx="51">
                  <c:v>-32</c:v>
                </c:pt>
                <c:pt idx="52">
                  <c:v>-31</c:v>
                </c:pt>
                <c:pt idx="53">
                  <c:v>-30</c:v>
                </c:pt>
                <c:pt idx="54">
                  <c:v>-29</c:v>
                </c:pt>
                <c:pt idx="55">
                  <c:v>-28</c:v>
                </c:pt>
                <c:pt idx="56">
                  <c:v>-27</c:v>
                </c:pt>
                <c:pt idx="57">
                  <c:v>-26</c:v>
                </c:pt>
                <c:pt idx="58">
                  <c:v>-25</c:v>
                </c:pt>
                <c:pt idx="59">
                  <c:v>-24</c:v>
                </c:pt>
                <c:pt idx="60">
                  <c:v>-23</c:v>
                </c:pt>
                <c:pt idx="61">
                  <c:v>-22</c:v>
                </c:pt>
                <c:pt idx="62">
                  <c:v>-21</c:v>
                </c:pt>
                <c:pt idx="63">
                  <c:v>-20</c:v>
                </c:pt>
                <c:pt idx="64">
                  <c:v>-19</c:v>
                </c:pt>
                <c:pt idx="65">
                  <c:v>-18</c:v>
                </c:pt>
                <c:pt idx="66">
                  <c:v>-17</c:v>
                </c:pt>
                <c:pt idx="67">
                  <c:v>-16</c:v>
                </c:pt>
                <c:pt idx="68">
                  <c:v>-15</c:v>
                </c:pt>
                <c:pt idx="69">
                  <c:v>-14</c:v>
                </c:pt>
                <c:pt idx="70">
                  <c:v>-13</c:v>
                </c:pt>
                <c:pt idx="71">
                  <c:v>-12</c:v>
                </c:pt>
                <c:pt idx="72">
                  <c:v>-11</c:v>
                </c:pt>
                <c:pt idx="73">
                  <c:v>-10</c:v>
                </c:pt>
                <c:pt idx="74">
                  <c:v>-9</c:v>
                </c:pt>
                <c:pt idx="75">
                  <c:v>-8</c:v>
                </c:pt>
                <c:pt idx="76">
                  <c:v>-7</c:v>
                </c:pt>
                <c:pt idx="77">
                  <c:v>-6</c:v>
                </c:pt>
                <c:pt idx="78">
                  <c:v>-5</c:v>
                </c:pt>
                <c:pt idx="79">
                  <c:v>-4</c:v>
                </c:pt>
                <c:pt idx="80">
                  <c:v>-3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</c:numCache>
            </c:numRef>
          </c:xVal>
          <c:yVal>
            <c:numRef>
              <c:f>exportedVariables!$B$2:$B$85</c:f>
              <c:numCache>
                <c:formatCode>General</c:formatCode>
                <c:ptCount val="84"/>
                <c:pt idx="0">
                  <c:v>3.3095100000000002E-2</c:v>
                </c:pt>
                <c:pt idx="1">
                  <c:v>3.9179899999999997E-2</c:v>
                </c:pt>
                <c:pt idx="2">
                  <c:v>4.6303299999999999E-2</c:v>
                </c:pt>
                <c:pt idx="3">
                  <c:v>5.4628400000000001E-2</c:v>
                </c:pt>
                <c:pt idx="4">
                  <c:v>6.4342099999999999E-2</c:v>
                </c:pt>
                <c:pt idx="5">
                  <c:v>7.5657699999999994E-2</c:v>
                </c:pt>
                <c:pt idx="6">
                  <c:v>8.8818300000000003E-2</c:v>
                </c:pt>
                <c:pt idx="7">
                  <c:v>0.104101</c:v>
                </c:pt>
                <c:pt idx="8">
                  <c:v>0.12182</c:v>
                </c:pt>
                <c:pt idx="9">
                  <c:v>0.14233199999999999</c:v>
                </c:pt>
                <c:pt idx="10">
                  <c:v>0.166043</c:v>
                </c:pt>
                <c:pt idx="11">
                  <c:v>0.193411</c:v>
                </c:pt>
                <c:pt idx="12">
                  <c:v>0.22495299999999999</c:v>
                </c:pt>
                <c:pt idx="13">
                  <c:v>0.26125399999999999</c:v>
                </c:pt>
                <c:pt idx="14">
                  <c:v>0.30297200000000002</c:v>
                </c:pt>
                <c:pt idx="15">
                  <c:v>0.35085100000000002</c:v>
                </c:pt>
                <c:pt idx="16">
                  <c:v>0.40572200000000003</c:v>
                </c:pt>
                <c:pt idx="17">
                  <c:v>0.468524</c:v>
                </c:pt>
                <c:pt idx="18">
                  <c:v>0.54030400000000001</c:v>
                </c:pt>
                <c:pt idx="19">
                  <c:v>0.62224000000000002</c:v>
                </c:pt>
                <c:pt idx="20">
                  <c:v>0.71564700000000003</c:v>
                </c:pt>
                <c:pt idx="21">
                  <c:v>0.82199299999999997</c:v>
                </c:pt>
                <c:pt idx="22">
                  <c:v>0.94291899999999995</c:v>
                </c:pt>
                <c:pt idx="23">
                  <c:v>1.0802499999999999</c:v>
                </c:pt>
                <c:pt idx="24">
                  <c:v>1.2360199999999999</c:v>
                </c:pt>
                <c:pt idx="25">
                  <c:v>1.4125000000000001</c:v>
                </c:pt>
                <c:pt idx="26">
                  <c:v>1.6122000000000001</c:v>
                </c:pt>
                <c:pt idx="27">
                  <c:v>1.83789</c:v>
                </c:pt>
                <c:pt idx="28">
                  <c:v>2.0926900000000002</c:v>
                </c:pt>
                <c:pt idx="29">
                  <c:v>2.3799899999999998</c:v>
                </c:pt>
                <c:pt idx="30">
                  <c:v>2.7035900000000002</c:v>
                </c:pt>
                <c:pt idx="31">
                  <c:v>3.0676700000000001</c:v>
                </c:pt>
                <c:pt idx="32">
                  <c:v>3.4768400000000002</c:v>
                </c:pt>
                <c:pt idx="33">
                  <c:v>3.9361700000000002</c:v>
                </c:pt>
                <c:pt idx="34">
                  <c:v>4.4512799999999997</c:v>
                </c:pt>
                <c:pt idx="35">
                  <c:v>5.0283199999999999</c:v>
                </c:pt>
                <c:pt idx="36">
                  <c:v>5.6740500000000003</c:v>
                </c:pt>
                <c:pt idx="37">
                  <c:v>6.3959200000000003</c:v>
                </c:pt>
                <c:pt idx="38">
                  <c:v>7.2020799999999996</c:v>
                </c:pt>
                <c:pt idx="39">
                  <c:v>8.1014700000000008</c:v>
                </c:pt>
                <c:pt idx="40">
                  <c:v>9.1038700000000006</c:v>
                </c:pt>
                <c:pt idx="41">
                  <c:v>10.220000000000001</c:v>
                </c:pt>
                <c:pt idx="42">
                  <c:v>11.461499999999999</c:v>
                </c:pt>
                <c:pt idx="43">
                  <c:v>12.8413</c:v>
                </c:pt>
                <c:pt idx="44">
                  <c:v>14.373200000000001</c:v>
                </c:pt>
                <c:pt idx="45">
                  <c:v>16.072399999999998</c:v>
                </c:pt>
                <c:pt idx="46">
                  <c:v>17.955500000000001</c:v>
                </c:pt>
                <c:pt idx="47">
                  <c:v>20.040500000000002</c:v>
                </c:pt>
                <c:pt idx="48">
                  <c:v>22.347000000000001</c:v>
                </c:pt>
                <c:pt idx="49">
                  <c:v>24.8962</c:v>
                </c:pt>
                <c:pt idx="50">
                  <c:v>27.711200000000002</c:v>
                </c:pt>
                <c:pt idx="51">
                  <c:v>30.8171</c:v>
                </c:pt>
                <c:pt idx="52">
                  <c:v>34.241100000000003</c:v>
                </c:pt>
                <c:pt idx="53">
                  <c:v>38.0124</c:v>
                </c:pt>
                <c:pt idx="54">
                  <c:v>42.1629</c:v>
                </c:pt>
                <c:pt idx="55">
                  <c:v>46.726999999999997</c:v>
                </c:pt>
                <c:pt idx="56">
                  <c:v>51.741799999999998</c:v>
                </c:pt>
                <c:pt idx="57">
                  <c:v>57.247500000000002</c:v>
                </c:pt>
                <c:pt idx="58">
                  <c:v>63.287199999999999</c:v>
                </c:pt>
                <c:pt idx="59">
                  <c:v>69.907600000000002</c:v>
                </c:pt>
                <c:pt idx="60">
                  <c:v>77.159000000000006</c:v>
                </c:pt>
                <c:pt idx="61">
                  <c:v>85.095399999999998</c:v>
                </c:pt>
                <c:pt idx="62">
                  <c:v>93.774900000000002</c:v>
                </c:pt>
                <c:pt idx="63">
                  <c:v>103.26</c:v>
                </c:pt>
                <c:pt idx="64">
                  <c:v>113.61799999999999</c:v>
                </c:pt>
                <c:pt idx="65">
                  <c:v>124.92100000000001</c:v>
                </c:pt>
                <c:pt idx="66">
                  <c:v>137.24700000000001</c:v>
                </c:pt>
                <c:pt idx="67">
                  <c:v>150.67699999999999</c:v>
                </c:pt>
                <c:pt idx="68">
                  <c:v>165.30199999999999</c:v>
                </c:pt>
                <c:pt idx="69">
                  <c:v>181.215</c:v>
                </c:pt>
                <c:pt idx="70">
                  <c:v>198.52</c:v>
                </c:pt>
                <c:pt idx="71">
                  <c:v>217.32400000000001</c:v>
                </c:pt>
                <c:pt idx="72">
                  <c:v>237.744</c:v>
                </c:pt>
                <c:pt idx="73">
                  <c:v>259.904</c:v>
                </c:pt>
                <c:pt idx="74">
                  <c:v>283.93700000000001</c:v>
                </c:pt>
                <c:pt idx="75">
                  <c:v>309.983</c:v>
                </c:pt>
                <c:pt idx="76">
                  <c:v>338.19499999999999</c:v>
                </c:pt>
                <c:pt idx="77">
                  <c:v>368.73099999999999</c:v>
                </c:pt>
                <c:pt idx="78">
                  <c:v>401.76400000000001</c:v>
                </c:pt>
                <c:pt idx="79">
                  <c:v>437.47399999999999</c:v>
                </c:pt>
                <c:pt idx="80">
                  <c:v>476.05700000000002</c:v>
                </c:pt>
                <c:pt idx="81">
                  <c:v>517.71600000000001</c:v>
                </c:pt>
                <c:pt idx="82">
                  <c:v>562.67100000000005</c:v>
                </c:pt>
                <c:pt idx="83">
                  <c:v>611.18299999999999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0-7147-894F-80B7D1933E32}"/>
            </c:ext>
          </c:extLst>
        </c:ser>
        <c:ser>
          <c:idx val="1"/>
          <c:order val="1"/>
          <c:tx>
            <c:v>Wexler-Hyland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exportedVariables!$S$38:$S$54</c:f>
              <c:numCache>
                <c:formatCode>General</c:formatCode>
                <c:ptCount val="17"/>
                <c:pt idx="0">
                  <c:v>-80</c:v>
                </c:pt>
                <c:pt idx="1">
                  <c:v>-75</c:v>
                </c:pt>
                <c:pt idx="2">
                  <c:v>-70</c:v>
                </c:pt>
                <c:pt idx="3">
                  <c:v>-65</c:v>
                </c:pt>
                <c:pt idx="4">
                  <c:v>-60</c:v>
                </c:pt>
                <c:pt idx="5">
                  <c:v>-55</c:v>
                </c:pt>
                <c:pt idx="6">
                  <c:v>-50</c:v>
                </c:pt>
                <c:pt idx="7">
                  <c:v>-45</c:v>
                </c:pt>
                <c:pt idx="8">
                  <c:v>-40</c:v>
                </c:pt>
                <c:pt idx="9">
                  <c:v>-35</c:v>
                </c:pt>
                <c:pt idx="10">
                  <c:v>-30</c:v>
                </c:pt>
                <c:pt idx="11">
                  <c:v>-25</c:v>
                </c:pt>
                <c:pt idx="12">
                  <c:v>-20</c:v>
                </c:pt>
                <c:pt idx="13">
                  <c:v>-15</c:v>
                </c:pt>
                <c:pt idx="14">
                  <c:v>-10</c:v>
                </c:pt>
                <c:pt idx="15">
                  <c:v>-5</c:v>
                </c:pt>
                <c:pt idx="16">
                  <c:v>0</c:v>
                </c:pt>
              </c:numCache>
            </c:numRef>
          </c:xVal>
          <c:yVal>
            <c:numRef>
              <c:f>exportedVariables!$V$38:$V$54</c:f>
              <c:numCache>
                <c:formatCode>0.000000E+00</c:formatCode>
                <c:ptCount val="17"/>
                <c:pt idx="0">
                  <c:v>5.4783791458637945E-2</c:v>
                </c:pt>
                <c:pt idx="1">
                  <c:v>0.12212062450150028</c:v>
                </c:pt>
                <c:pt idx="2">
                  <c:v>0.26179511401097183</c:v>
                </c:pt>
                <c:pt idx="3">
                  <c:v>0.54121292299681201</c:v>
                </c:pt>
                <c:pt idx="4">
                  <c:v>1.0816736116490311</c:v>
                </c:pt>
                <c:pt idx="5">
                  <c:v>2.0947616573240366</c:v>
                </c:pt>
                <c:pt idx="6">
                  <c:v>3.9389874926867914</c:v>
                </c:pt>
                <c:pt idx="7">
                  <c:v>7.2055886963283093</c:v>
                </c:pt>
                <c:pt idx="8">
                  <c:v>12.8452562230182</c:v>
                </c:pt>
                <c:pt idx="9">
                  <c:v>22.350930581293348</c:v>
                </c:pt>
                <c:pt idx="10">
                  <c:v>38.015700397811166</c:v>
                </c:pt>
                <c:pt idx="11">
                  <c:v>63.289179383497427</c:v>
                </c:pt>
                <c:pt idx="12">
                  <c:v>103.26044977666689</c:v>
                </c:pt>
                <c:pt idx="13">
                  <c:v>165.30061720311579</c:v>
                </c:pt>
                <c:pt idx="14">
                  <c:v>259.90306623665799</c:v>
                </c:pt>
                <c:pt idx="15">
                  <c:v>401.76445170445106</c:v>
                </c:pt>
                <c:pt idx="16">
                  <c:v>611.15410024097412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0-7147-894F-80B7D193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38463"/>
        <c:axId val="748531535"/>
      </c:scatterChart>
      <c:valAx>
        <c:axId val="698738463"/>
        <c:scaling>
          <c:orientation val="minMax"/>
          <c:max val="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20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Temperaute [degC]</a:t>
                </a:r>
                <a:endParaRPr lang="ja-JP" altLang="en-US" sz="20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748531535"/>
        <c:crossesAt val="1.0000000000000002E-2"/>
        <c:crossBetween val="midCat"/>
      </c:valAx>
      <c:valAx>
        <c:axId val="748531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20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Sublimation Pressure [Pa]</a:t>
                </a:r>
                <a:endParaRPr lang="ja-JP" altLang="en-US" sz="20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698738463"/>
        <c:crossesAt val="-9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57510602597811"/>
          <c:y val="0.53736561325477983"/>
          <c:w val="0.40671790580464179"/>
          <c:h val="0.1225519216105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gMix 1P" panose="020B0502020203020207" pitchFamily="34" charset="-128"/>
              <a:ea typeface="MigMix 1P" panose="020B0502020203020207" pitchFamily="34" charset="-128"/>
              <a:cs typeface="MigMix 1P" panose="020B0502020203020207" pitchFamily="34" charset="-128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778821</xdr:colOff>
      <xdr:row>3</xdr:row>
      <xdr:rowOff>12700</xdr:rowOff>
    </xdr:from>
    <xdr:to>
      <xdr:col>14</xdr:col>
      <xdr:colOff>63500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344C93-E88C-034C-A230-B5C0BA3F2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920194</xdr:colOff>
      <xdr:row>3</xdr:row>
      <xdr:rowOff>70185</xdr:rowOff>
    </xdr:from>
    <xdr:to>
      <xdr:col>25</xdr:col>
      <xdr:colOff>381000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E64372-F8DE-E349-A429-155F4BEA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ohra.jp/psychrometri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8"/>
  <sheetViews>
    <sheetView tabSelected="1" topLeftCell="J19" zoomScaleNormal="100" workbookViewId="0">
      <selection activeCell="S33" sqref="S33"/>
    </sheetView>
  </sheetViews>
  <sheetFormatPr baseColWidth="10" defaultRowHeight="20"/>
  <cols>
    <col min="15" max="15" width="16.5703125" customWidth="1"/>
    <col min="22" max="22" width="13.85546875" bestFit="1" customWidth="1"/>
  </cols>
  <sheetData>
    <row r="1" spans="1:16">
      <c r="A1" t="s">
        <v>0</v>
      </c>
      <c r="B1" t="s">
        <v>1</v>
      </c>
    </row>
    <row r="2" spans="1:16">
      <c r="A2">
        <v>-83</v>
      </c>
      <c r="B2">
        <v>3.3095100000000002E-2</v>
      </c>
      <c r="M2" t="s">
        <v>2</v>
      </c>
      <c r="O2" t="s">
        <v>3</v>
      </c>
    </row>
    <row r="3" spans="1:16">
      <c r="A3">
        <v>-82</v>
      </c>
      <c r="B3">
        <v>3.9179899999999997E-2</v>
      </c>
      <c r="M3">
        <v>273.16000000000003</v>
      </c>
      <c r="N3">
        <f>M3-273.15</f>
        <v>1.0000000000047748E-2</v>
      </c>
      <c r="O3">
        <v>6.1165000000000004E-4</v>
      </c>
      <c r="P3">
        <f>O3*10^6</f>
        <v>611.65000000000009</v>
      </c>
    </row>
    <row r="4" spans="1:16">
      <c r="A4">
        <v>-81</v>
      </c>
      <c r="B4">
        <v>4.6303299999999999E-2</v>
      </c>
      <c r="M4">
        <v>283.16000000000003</v>
      </c>
      <c r="N4">
        <f t="shared" ref="N4:N40" si="0">M4-273.15</f>
        <v>10.010000000000048</v>
      </c>
      <c r="O4">
        <v>1.2290000000000001E-3</v>
      </c>
      <c r="P4">
        <f t="shared" ref="P4:P40" si="1">O4*10^6</f>
        <v>1229</v>
      </c>
    </row>
    <row r="5" spans="1:16">
      <c r="A5">
        <v>-80</v>
      </c>
      <c r="B5">
        <v>5.4628400000000001E-2</v>
      </c>
      <c r="M5">
        <v>293.16000000000003</v>
      </c>
      <c r="N5">
        <f t="shared" si="0"/>
        <v>20.010000000000048</v>
      </c>
      <c r="O5">
        <v>2.3408000000000001E-3</v>
      </c>
      <c r="P5">
        <f t="shared" si="1"/>
        <v>2340.8000000000002</v>
      </c>
    </row>
    <row r="6" spans="1:16">
      <c r="A6">
        <v>-79</v>
      </c>
      <c r="B6">
        <v>6.4342099999999999E-2</v>
      </c>
      <c r="M6">
        <v>303.16000000000003</v>
      </c>
      <c r="N6">
        <f t="shared" si="0"/>
        <v>30.010000000000048</v>
      </c>
      <c r="O6">
        <v>4.2494000000000004E-3</v>
      </c>
      <c r="P6">
        <f t="shared" si="1"/>
        <v>4249.4000000000005</v>
      </c>
    </row>
    <row r="7" spans="1:16">
      <c r="A7">
        <v>-78</v>
      </c>
      <c r="B7">
        <v>7.5657699999999994E-2</v>
      </c>
      <c r="M7">
        <v>313.16000000000003</v>
      </c>
      <c r="N7">
        <f t="shared" si="0"/>
        <v>40.010000000000048</v>
      </c>
      <c r="O7">
        <v>7.3889000000000003E-3</v>
      </c>
      <c r="P7">
        <f t="shared" si="1"/>
        <v>7388.9000000000005</v>
      </c>
    </row>
    <row r="8" spans="1:16">
      <c r="A8">
        <v>-77</v>
      </c>
      <c r="B8">
        <v>8.8818300000000003E-2</v>
      </c>
      <c r="M8">
        <v>323.16000000000003</v>
      </c>
      <c r="N8">
        <f t="shared" si="0"/>
        <v>50.010000000000048</v>
      </c>
      <c r="O8">
        <v>1.2357999999999999E-2</v>
      </c>
      <c r="P8">
        <f t="shared" si="1"/>
        <v>12358</v>
      </c>
    </row>
    <row r="9" spans="1:16">
      <c r="A9">
        <v>-76</v>
      </c>
      <c r="B9">
        <v>0.104101</v>
      </c>
      <c r="M9">
        <v>333.16</v>
      </c>
      <c r="N9">
        <f t="shared" si="0"/>
        <v>60.010000000000048</v>
      </c>
      <c r="O9">
        <v>1.9956000000000002E-2</v>
      </c>
      <c r="P9">
        <f t="shared" si="1"/>
        <v>19956</v>
      </c>
    </row>
    <row r="10" spans="1:16">
      <c r="A10">
        <v>-75</v>
      </c>
      <c r="B10">
        <v>0.12182</v>
      </c>
      <c r="M10">
        <v>343.16</v>
      </c>
      <c r="N10">
        <f t="shared" si="0"/>
        <v>70.010000000000048</v>
      </c>
      <c r="O10">
        <v>3.1213999999999999E-2</v>
      </c>
      <c r="P10">
        <f t="shared" si="1"/>
        <v>31214</v>
      </c>
    </row>
    <row r="11" spans="1:16">
      <c r="A11">
        <v>-74</v>
      </c>
      <c r="B11">
        <v>0.14233199999999999</v>
      </c>
      <c r="M11">
        <v>353.16</v>
      </c>
      <c r="N11">
        <f t="shared" si="0"/>
        <v>80.010000000000048</v>
      </c>
      <c r="O11">
        <v>4.7433999999999997E-2</v>
      </c>
      <c r="P11">
        <f t="shared" si="1"/>
        <v>47434</v>
      </c>
    </row>
    <row r="12" spans="1:16">
      <c r="A12">
        <v>-73</v>
      </c>
      <c r="B12">
        <v>0.166043</v>
      </c>
      <c r="M12">
        <v>363.16</v>
      </c>
      <c r="N12">
        <f t="shared" si="0"/>
        <v>90.010000000000048</v>
      </c>
      <c r="O12">
        <v>7.0208000000000007E-2</v>
      </c>
      <c r="P12">
        <f t="shared" si="1"/>
        <v>70208</v>
      </c>
    </row>
    <row r="13" spans="1:16">
      <c r="A13">
        <v>-72</v>
      </c>
      <c r="B13">
        <v>0.193411</v>
      </c>
      <c r="M13">
        <v>373.16</v>
      </c>
      <c r="N13">
        <f t="shared" si="0"/>
        <v>100.01000000000005</v>
      </c>
      <c r="O13">
        <v>0.10145</v>
      </c>
      <c r="P13">
        <f t="shared" si="1"/>
        <v>101450</v>
      </c>
    </row>
    <row r="14" spans="1:16">
      <c r="A14">
        <v>-71</v>
      </c>
      <c r="B14">
        <v>0.22495299999999999</v>
      </c>
      <c r="E14" s="2"/>
      <c r="M14">
        <v>383.16</v>
      </c>
      <c r="N14">
        <f t="shared" si="0"/>
        <v>110.01000000000005</v>
      </c>
      <c r="O14">
        <v>0.14343</v>
      </c>
      <c r="P14">
        <f t="shared" si="1"/>
        <v>143430</v>
      </c>
    </row>
    <row r="15" spans="1:16">
      <c r="A15">
        <v>-70</v>
      </c>
      <c r="B15">
        <v>0.26125399999999999</v>
      </c>
      <c r="E15" s="2"/>
      <c r="M15">
        <v>393.16</v>
      </c>
      <c r="N15">
        <f t="shared" si="0"/>
        <v>120.01000000000005</v>
      </c>
      <c r="O15">
        <v>0.19874</v>
      </c>
      <c r="P15">
        <f t="shared" si="1"/>
        <v>198740</v>
      </c>
    </row>
    <row r="16" spans="1:16">
      <c r="A16">
        <v>-69</v>
      </c>
      <c r="B16">
        <v>0.30297200000000002</v>
      </c>
      <c r="E16" s="2"/>
      <c r="M16">
        <v>403.16</v>
      </c>
      <c r="N16">
        <f t="shared" si="0"/>
        <v>130.01000000000005</v>
      </c>
      <c r="O16">
        <v>0.27035999999999999</v>
      </c>
      <c r="P16">
        <f t="shared" si="1"/>
        <v>270360</v>
      </c>
    </row>
    <row r="17" spans="1:31">
      <c r="A17">
        <v>-68</v>
      </c>
      <c r="B17">
        <v>0.35085100000000002</v>
      </c>
      <c r="E17" s="2"/>
      <c r="M17">
        <v>413.16</v>
      </c>
      <c r="N17">
        <f t="shared" si="0"/>
        <v>140.01000000000005</v>
      </c>
      <c r="O17">
        <v>0.36164000000000002</v>
      </c>
      <c r="P17">
        <f t="shared" si="1"/>
        <v>361640</v>
      </c>
    </row>
    <row r="18" spans="1:31">
      <c r="A18">
        <v>-67</v>
      </c>
      <c r="B18">
        <v>0.40572200000000003</v>
      </c>
      <c r="E18" s="2"/>
      <c r="M18">
        <v>423.16</v>
      </c>
      <c r="N18">
        <f t="shared" si="0"/>
        <v>150.01000000000005</v>
      </c>
      <c r="O18">
        <v>0.47628999999999999</v>
      </c>
      <c r="P18">
        <f t="shared" si="1"/>
        <v>476290</v>
      </c>
    </row>
    <row r="19" spans="1:31">
      <c r="A19">
        <v>-66</v>
      </c>
      <c r="B19">
        <v>0.468524</v>
      </c>
      <c r="E19" s="2"/>
      <c r="M19">
        <v>433.16</v>
      </c>
      <c r="N19">
        <f t="shared" si="0"/>
        <v>160.01000000000005</v>
      </c>
      <c r="O19">
        <v>0.61839</v>
      </c>
      <c r="P19">
        <f t="shared" si="1"/>
        <v>618390</v>
      </c>
    </row>
    <row r="20" spans="1:31">
      <c r="A20">
        <v>-65</v>
      </c>
      <c r="B20">
        <v>0.54030400000000001</v>
      </c>
      <c r="E20" s="2"/>
      <c r="M20">
        <v>443.16</v>
      </c>
      <c r="N20">
        <f t="shared" si="0"/>
        <v>170.01000000000005</v>
      </c>
      <c r="O20">
        <v>0.79237999999999997</v>
      </c>
      <c r="P20">
        <f t="shared" si="1"/>
        <v>792380</v>
      </c>
    </row>
    <row r="21" spans="1:31">
      <c r="A21">
        <v>-64</v>
      </c>
      <c r="B21">
        <v>0.62224000000000002</v>
      </c>
      <c r="E21" s="2"/>
      <c r="M21">
        <v>453.16</v>
      </c>
      <c r="N21">
        <f t="shared" si="0"/>
        <v>180.01000000000005</v>
      </c>
      <c r="O21">
        <v>1.0029999999999999</v>
      </c>
      <c r="P21">
        <f t="shared" si="1"/>
        <v>1002999.9999999999</v>
      </c>
    </row>
    <row r="22" spans="1:31">
      <c r="A22">
        <v>-63</v>
      </c>
      <c r="B22">
        <v>0.71564700000000003</v>
      </c>
      <c r="E22" s="2"/>
      <c r="M22">
        <v>463.16</v>
      </c>
      <c r="N22">
        <f t="shared" si="0"/>
        <v>190.01000000000005</v>
      </c>
      <c r="O22">
        <v>1.2555000000000001</v>
      </c>
      <c r="P22">
        <f t="shared" si="1"/>
        <v>1255500</v>
      </c>
    </row>
    <row r="23" spans="1:31">
      <c r="A23">
        <v>-62</v>
      </c>
      <c r="B23">
        <v>0.82199299999999997</v>
      </c>
      <c r="E23" s="2"/>
      <c r="M23">
        <v>473.16</v>
      </c>
      <c r="N23">
        <f t="shared" si="0"/>
        <v>200.01000000000005</v>
      </c>
      <c r="O23">
        <v>1.5552999999999999</v>
      </c>
      <c r="P23">
        <f t="shared" si="1"/>
        <v>1555300</v>
      </c>
    </row>
    <row r="24" spans="1:31">
      <c r="A24">
        <v>-61</v>
      </c>
      <c r="B24">
        <v>0.94291899999999995</v>
      </c>
      <c r="E24" s="2"/>
      <c r="M24">
        <v>483.16</v>
      </c>
      <c r="N24">
        <f t="shared" si="0"/>
        <v>210.01000000000005</v>
      </c>
      <c r="O24">
        <v>1.9080999999999999</v>
      </c>
      <c r="P24">
        <f t="shared" si="1"/>
        <v>1908100</v>
      </c>
    </row>
    <row r="25" spans="1:31">
      <c r="A25">
        <v>-60</v>
      </c>
      <c r="B25">
        <v>1.0802499999999999</v>
      </c>
      <c r="E25" s="2"/>
      <c r="M25">
        <v>493.16</v>
      </c>
      <c r="N25">
        <f t="shared" si="0"/>
        <v>220.01000000000005</v>
      </c>
      <c r="O25">
        <v>2.3199999999999998</v>
      </c>
      <c r="P25">
        <f t="shared" si="1"/>
        <v>2320000</v>
      </c>
    </row>
    <row r="26" spans="1:31">
      <c r="A26">
        <v>-59</v>
      </c>
      <c r="B26">
        <v>1.2360199999999999</v>
      </c>
      <c r="E26" s="2"/>
      <c r="M26">
        <v>503.16</v>
      </c>
      <c r="N26">
        <f t="shared" si="0"/>
        <v>230.01000000000005</v>
      </c>
      <c r="O26">
        <v>2.7976000000000001</v>
      </c>
      <c r="P26">
        <f t="shared" si="1"/>
        <v>2797600</v>
      </c>
    </row>
    <row r="27" spans="1:31">
      <c r="A27">
        <v>-58</v>
      </c>
      <c r="B27">
        <v>1.4125000000000001</v>
      </c>
      <c r="E27" s="2"/>
      <c r="M27">
        <v>513.16</v>
      </c>
      <c r="N27">
        <f t="shared" si="0"/>
        <v>240.01</v>
      </c>
      <c r="O27">
        <v>3.3475000000000001</v>
      </c>
      <c r="P27">
        <f t="shared" si="1"/>
        <v>3347500</v>
      </c>
    </row>
    <row r="28" spans="1:31">
      <c r="A28">
        <v>-57</v>
      </c>
      <c r="B28">
        <v>1.6122000000000001</v>
      </c>
      <c r="E28" s="2"/>
      <c r="M28">
        <v>523.16</v>
      </c>
      <c r="N28">
        <f t="shared" si="0"/>
        <v>250.01</v>
      </c>
      <c r="O28">
        <v>3.9767999999999999</v>
      </c>
      <c r="P28">
        <f t="shared" si="1"/>
        <v>3976800</v>
      </c>
    </row>
    <row r="29" spans="1:31">
      <c r="A29">
        <v>-56</v>
      </c>
      <c r="B29">
        <v>1.83789</v>
      </c>
      <c r="E29" s="2"/>
      <c r="M29">
        <v>533.16</v>
      </c>
      <c r="N29">
        <f t="shared" si="0"/>
        <v>260.01</v>
      </c>
      <c r="O29">
        <v>4.6929999999999996</v>
      </c>
      <c r="P29">
        <f t="shared" si="1"/>
        <v>4693000</v>
      </c>
      <c r="T29" s="1">
        <v>-5674.5358999999999</v>
      </c>
      <c r="Z29" s="1">
        <v>-5800.2205999999996</v>
      </c>
      <c r="AE29" s="5" t="s">
        <v>29</v>
      </c>
    </row>
    <row r="30" spans="1:31">
      <c r="A30">
        <v>-55</v>
      </c>
      <c r="B30">
        <v>2.0926900000000002</v>
      </c>
      <c r="E30" s="2"/>
      <c r="M30">
        <v>543.16</v>
      </c>
      <c r="N30">
        <f t="shared" si="0"/>
        <v>270.01</v>
      </c>
      <c r="O30">
        <v>5.5038</v>
      </c>
      <c r="P30">
        <f t="shared" si="1"/>
        <v>5503800</v>
      </c>
      <c r="T30">
        <f>0.63925247*10</f>
        <v>6.3925246999999992</v>
      </c>
      <c r="Z30">
        <f>0.13914993*10</f>
        <v>1.3914993</v>
      </c>
    </row>
    <row r="31" spans="1:31">
      <c r="A31">
        <v>-54</v>
      </c>
      <c r="B31">
        <v>2.3799899999999998</v>
      </c>
      <c r="E31" s="2"/>
      <c r="M31">
        <v>553.16</v>
      </c>
      <c r="N31">
        <f t="shared" si="0"/>
        <v>280.01</v>
      </c>
      <c r="O31">
        <v>6.4176000000000002</v>
      </c>
      <c r="P31">
        <f t="shared" si="1"/>
        <v>6417600</v>
      </c>
      <c r="T31" s="1">
        <v>-9.6778430000000002E-3</v>
      </c>
      <c r="X31" s="5"/>
      <c r="Z31" s="1">
        <v>-4.8640239000000002E-2</v>
      </c>
    </row>
    <row r="32" spans="1:31">
      <c r="A32">
        <v>-53</v>
      </c>
      <c r="B32">
        <v>2.7035900000000002</v>
      </c>
      <c r="E32" s="2"/>
      <c r="M32">
        <v>563.16</v>
      </c>
      <c r="N32">
        <f t="shared" si="0"/>
        <v>290.01</v>
      </c>
      <c r="O32">
        <v>7.4428999999999998</v>
      </c>
      <c r="P32">
        <f t="shared" si="1"/>
        <v>7442900</v>
      </c>
      <c r="T32" s="1">
        <v>6.2215700999999996E-7</v>
      </c>
      <c r="Z32" s="1">
        <v>4.1764768000000003E-5</v>
      </c>
    </row>
    <row r="33" spans="1:28">
      <c r="A33">
        <v>-52</v>
      </c>
      <c r="B33">
        <v>3.0676700000000001</v>
      </c>
      <c r="E33" s="2"/>
      <c r="M33">
        <v>573.16</v>
      </c>
      <c r="N33">
        <f t="shared" si="0"/>
        <v>300.01</v>
      </c>
      <c r="O33">
        <v>8.5891000000000002</v>
      </c>
      <c r="P33">
        <f t="shared" si="1"/>
        <v>8589100</v>
      </c>
      <c r="T33" s="1">
        <v>2.074825E-9</v>
      </c>
      <c r="Z33" s="1">
        <v>-1.4452092999999999E-8</v>
      </c>
    </row>
    <row r="34" spans="1:28">
      <c r="A34">
        <v>-51</v>
      </c>
      <c r="B34">
        <v>3.4768400000000002</v>
      </c>
      <c r="E34" s="2"/>
      <c r="M34">
        <v>583.16</v>
      </c>
      <c r="N34">
        <f t="shared" si="0"/>
        <v>310.01</v>
      </c>
      <c r="O34">
        <v>9.8664000000000005</v>
      </c>
      <c r="P34">
        <f t="shared" si="1"/>
        <v>9866400</v>
      </c>
      <c r="T34" s="1">
        <v>-9.4840240000000005E-13</v>
      </c>
      <c r="Z34">
        <f>0.65459673*10</f>
        <v>6.5459672999999992</v>
      </c>
    </row>
    <row r="35" spans="1:28">
      <c r="A35">
        <v>-50</v>
      </c>
      <c r="B35">
        <v>3.9361700000000002</v>
      </c>
      <c r="E35" s="2"/>
      <c r="M35">
        <v>593.16</v>
      </c>
      <c r="N35">
        <f t="shared" si="0"/>
        <v>320.01</v>
      </c>
      <c r="O35">
        <v>11.286</v>
      </c>
      <c r="P35">
        <f t="shared" si="1"/>
        <v>11286000</v>
      </c>
      <c r="T35">
        <f>0.41635019*10</f>
        <v>4.1635019</v>
      </c>
    </row>
    <row r="36" spans="1:28">
      <c r="A36">
        <v>-49</v>
      </c>
      <c r="B36">
        <v>4.4512799999999997</v>
      </c>
      <c r="E36" s="2"/>
      <c r="M36">
        <v>603.16</v>
      </c>
      <c r="N36">
        <f t="shared" si="0"/>
        <v>330.01</v>
      </c>
      <c r="O36">
        <v>12.86</v>
      </c>
      <c r="P36">
        <f t="shared" si="1"/>
        <v>12860000</v>
      </c>
      <c r="U36" s="3"/>
    </row>
    <row r="37" spans="1:28">
      <c r="A37">
        <v>-48</v>
      </c>
      <c r="B37">
        <v>5.0283199999999999</v>
      </c>
      <c r="E37" s="2"/>
      <c r="M37">
        <v>613.16</v>
      </c>
      <c r="N37">
        <f t="shared" si="0"/>
        <v>340.01</v>
      </c>
      <c r="O37">
        <v>14.603</v>
      </c>
      <c r="P37">
        <f t="shared" si="1"/>
        <v>14603000</v>
      </c>
      <c r="S37" t="s">
        <v>27</v>
      </c>
      <c r="T37" t="s">
        <v>28</v>
      </c>
    </row>
    <row r="38" spans="1:28">
      <c r="A38">
        <v>-47</v>
      </c>
      <c r="B38">
        <v>5.6740500000000003</v>
      </c>
      <c r="E38" s="2"/>
      <c r="M38">
        <v>623.16</v>
      </c>
      <c r="N38">
        <f t="shared" si="0"/>
        <v>350.01</v>
      </c>
      <c r="O38">
        <v>16.530999999999999</v>
      </c>
      <c r="P38">
        <f t="shared" si="1"/>
        <v>16530999.999999998</v>
      </c>
      <c r="S38">
        <v>-80</v>
      </c>
      <c r="T38">
        <f>S38+273.15</f>
        <v>193.14999999999998</v>
      </c>
      <c r="U38" s="1">
        <f>$T$29/T38+$T$30+$T$31*T38+$T$32*T38^2+$T$33*T38^3+$T$34*T38^4+$T$35*LN(T38)</f>
        <v>-2.9043609050808321</v>
      </c>
      <c r="V38" s="4">
        <f>EXP(U38)</f>
        <v>5.4783791458637945E-2</v>
      </c>
      <c r="Y38">
        <v>0</v>
      </c>
      <c r="Z38">
        <f>Y38+273.15</f>
        <v>273.14999999999998</v>
      </c>
      <c r="AA38" s="1">
        <f>$Z$29/Z38+$Z$30+$Z$31*Z38+$Z$32*Z38^2+$Z$33*Z38^3+$Z$34*LN(Z38)</f>
        <v>6.4154452903976953</v>
      </c>
      <c r="AB38">
        <f>EXP(AA38)</f>
        <v>611.21286745118482</v>
      </c>
    </row>
    <row r="39" spans="1:28">
      <c r="A39">
        <v>-46</v>
      </c>
      <c r="B39">
        <v>6.3959200000000003</v>
      </c>
      <c r="E39" s="2"/>
      <c r="M39">
        <v>633.16</v>
      </c>
      <c r="N39">
        <f t="shared" si="0"/>
        <v>360.01</v>
      </c>
      <c r="O39">
        <v>18.667999999999999</v>
      </c>
      <c r="P39">
        <f t="shared" si="1"/>
        <v>18668000</v>
      </c>
      <c r="S39">
        <v>-75</v>
      </c>
      <c r="T39">
        <f t="shared" ref="T39:T54" si="2">S39+273.15</f>
        <v>198.14999999999998</v>
      </c>
      <c r="U39" s="1">
        <f t="shared" ref="U39:U54" si="3">$T$29/T39+$T$30+$T$31*T39+$T$32*T39^2+$T$33*T39^3+$T$34*T39^4+$T$35*LN(T39)</f>
        <v>-2.1027459972937805</v>
      </c>
      <c r="V39" s="4">
        <f t="shared" ref="V39:V54" si="4">EXP(U39)</f>
        <v>0.12212062450150028</v>
      </c>
      <c r="Y39">
        <v>10</v>
      </c>
      <c r="Z39">
        <f t="shared" ref="Z39:Z75" si="5">Y39+273.15</f>
        <v>283.14999999999998</v>
      </c>
      <c r="AA39" s="1">
        <f t="shared" ref="AA39:AA75" si="6">$Z$29/Z39+$Z$30+$Z$31*Z39+$Z$32*Z39^2+$Z$33*Z39^3+$Z$34*LN(Z39)</f>
        <v>7.1131382613387508</v>
      </c>
      <c r="AB39">
        <f t="shared" ref="AB39:AB75" si="7">EXP(AA39)</f>
        <v>1227.9952754407707</v>
      </c>
    </row>
    <row r="40" spans="1:28">
      <c r="A40">
        <v>-45</v>
      </c>
      <c r="B40">
        <v>7.2020799999999996</v>
      </c>
      <c r="E40" s="2"/>
      <c r="M40">
        <v>643.16</v>
      </c>
      <c r="N40">
        <f t="shared" si="0"/>
        <v>370.01</v>
      </c>
      <c r="O40">
        <v>21.045999999999999</v>
      </c>
      <c r="P40">
        <f t="shared" si="1"/>
        <v>21046000</v>
      </c>
      <c r="S40">
        <v>-70</v>
      </c>
      <c r="T40">
        <f t="shared" si="2"/>
        <v>203.14999999999998</v>
      </c>
      <c r="U40" s="1">
        <f t="shared" si="3"/>
        <v>-1.3401930887401896</v>
      </c>
      <c r="V40" s="4">
        <f t="shared" si="4"/>
        <v>0.26179511401097183</v>
      </c>
      <c r="Y40">
        <v>20</v>
      </c>
      <c r="Z40">
        <f t="shared" si="5"/>
        <v>293.14999999999998</v>
      </c>
      <c r="AA40" s="1">
        <f t="shared" si="6"/>
        <v>7.7573948383397635</v>
      </c>
      <c r="AB40">
        <f t="shared" si="7"/>
        <v>2338.8037000739814</v>
      </c>
    </row>
    <row r="41" spans="1:28">
      <c r="A41">
        <v>-44</v>
      </c>
      <c r="B41">
        <v>8.1014700000000008</v>
      </c>
      <c r="E41" s="2"/>
      <c r="S41">
        <v>-65</v>
      </c>
      <c r="T41">
        <f t="shared" si="2"/>
        <v>208.14999999999998</v>
      </c>
      <c r="U41" s="1">
        <f t="shared" si="3"/>
        <v>-0.61394250455814969</v>
      </c>
      <c r="V41" s="4">
        <f t="shared" si="4"/>
        <v>0.54121292299681201</v>
      </c>
      <c r="Y41">
        <v>30</v>
      </c>
      <c r="Z41">
        <f t="shared" si="5"/>
        <v>303.14999999999998</v>
      </c>
      <c r="AA41" s="1">
        <f t="shared" si="6"/>
        <v>8.3537397650811158</v>
      </c>
      <c r="AB41">
        <f t="shared" si="7"/>
        <v>4246.0302435925742</v>
      </c>
    </row>
    <row r="42" spans="1:28">
      <c r="A42">
        <v>-43</v>
      </c>
      <c r="B42">
        <v>9.1038700000000006</v>
      </c>
      <c r="E42" s="2"/>
      <c r="S42">
        <v>-60</v>
      </c>
      <c r="T42">
        <f t="shared" si="2"/>
        <v>213.14999999999998</v>
      </c>
      <c r="U42" s="1">
        <f t="shared" si="3"/>
        <v>7.8509482098176875E-2</v>
      </c>
      <c r="V42" s="4">
        <f t="shared" si="4"/>
        <v>1.0816736116490311</v>
      </c>
      <c r="Y42">
        <v>40</v>
      </c>
      <c r="Z42">
        <f t="shared" si="5"/>
        <v>313.14999999999998</v>
      </c>
      <c r="AA42" s="1">
        <f t="shared" si="6"/>
        <v>8.9069976436312821</v>
      </c>
      <c r="AB42">
        <f t="shared" si="7"/>
        <v>7383.4600089861187</v>
      </c>
    </row>
    <row r="43" spans="1:28">
      <c r="A43">
        <v>-42</v>
      </c>
      <c r="B43">
        <v>10.220000000000001</v>
      </c>
      <c r="E43" s="2"/>
      <c r="S43">
        <v>-55</v>
      </c>
      <c r="T43">
        <f t="shared" si="2"/>
        <v>218.14999999999998</v>
      </c>
      <c r="U43" s="1">
        <f t="shared" si="3"/>
        <v>0.73943977951500628</v>
      </c>
      <c r="V43" s="4">
        <f t="shared" si="4"/>
        <v>2.0947616573240366</v>
      </c>
      <c r="Y43">
        <v>50</v>
      </c>
      <c r="Z43">
        <f t="shared" si="5"/>
        <v>323.14999999999998</v>
      </c>
      <c r="AA43" s="1">
        <f t="shared" si="6"/>
        <v>9.421399719860954</v>
      </c>
      <c r="AB43">
        <f t="shared" si="7"/>
        <v>12349.856466723748</v>
      </c>
    </row>
    <row r="44" spans="1:28">
      <c r="A44">
        <v>-41</v>
      </c>
      <c r="B44">
        <v>11.461499999999999</v>
      </c>
      <c r="E44" s="2"/>
      <c r="S44">
        <v>-50</v>
      </c>
      <c r="T44">
        <f t="shared" si="2"/>
        <v>223.14999999999998</v>
      </c>
      <c r="U44" s="1">
        <f t="shared" si="3"/>
        <v>1.3709237087328496</v>
      </c>
      <c r="V44" s="4">
        <f t="shared" si="4"/>
        <v>3.9389874926867914</v>
      </c>
      <c r="Y44">
        <v>60</v>
      </c>
      <c r="Z44">
        <f t="shared" si="5"/>
        <v>333.15</v>
      </c>
      <c r="AA44" s="1">
        <f t="shared" si="6"/>
        <v>9.9006716226053193</v>
      </c>
      <c r="AB44">
        <f t="shared" si="7"/>
        <v>19943.760621620586</v>
      </c>
    </row>
    <row r="45" spans="1:28">
      <c r="A45">
        <v>-40</v>
      </c>
      <c r="B45">
        <v>12.8413</v>
      </c>
      <c r="E45" s="2"/>
      <c r="S45">
        <v>-45</v>
      </c>
      <c r="T45">
        <f t="shared" si="2"/>
        <v>228.14999999999998</v>
      </c>
      <c r="U45" s="1">
        <f t="shared" si="3"/>
        <v>1.9748569327518908</v>
      </c>
      <c r="V45" s="4">
        <f t="shared" si="4"/>
        <v>7.2055886963283093</v>
      </c>
      <c r="Y45">
        <v>70</v>
      </c>
      <c r="Z45">
        <f t="shared" si="5"/>
        <v>343.15</v>
      </c>
      <c r="AA45" s="1">
        <f t="shared" si="6"/>
        <v>10.348105914780874</v>
      </c>
      <c r="AB45">
        <f t="shared" si="7"/>
        <v>31197.895349668575</v>
      </c>
    </row>
    <row r="46" spans="1:28">
      <c r="A46">
        <v>-39</v>
      </c>
      <c r="B46">
        <v>14.373200000000001</v>
      </c>
      <c r="E46" s="2"/>
      <c r="S46">
        <v>-40</v>
      </c>
      <c r="T46">
        <f t="shared" si="2"/>
        <v>233.14999999999998</v>
      </c>
      <c r="U46" s="1">
        <f t="shared" si="3"/>
        <v>2.5529745776589863</v>
      </c>
      <c r="V46" s="4">
        <f t="shared" si="4"/>
        <v>12.8452562230182</v>
      </c>
      <c r="Y46">
        <v>80</v>
      </c>
      <c r="Z46">
        <f t="shared" si="5"/>
        <v>353.15</v>
      </c>
      <c r="AA46" s="1">
        <f t="shared" si="6"/>
        <v>10.766622445260257</v>
      </c>
      <c r="AB46">
        <f t="shared" si="7"/>
        <v>47411.6114631378</v>
      </c>
    </row>
    <row r="47" spans="1:28">
      <c r="A47">
        <v>-38</v>
      </c>
      <c r="B47">
        <v>16.072399999999998</v>
      </c>
      <c r="E47" s="2"/>
      <c r="S47">
        <v>-35</v>
      </c>
      <c r="T47">
        <f t="shared" si="2"/>
        <v>238.14999999999998</v>
      </c>
      <c r="U47" s="1">
        <f t="shared" si="3"/>
        <v>3.1068679569396984</v>
      </c>
      <c r="V47" s="4">
        <f t="shared" si="4"/>
        <v>22.350930581293348</v>
      </c>
      <c r="Y47">
        <v>90</v>
      </c>
      <c r="Z47">
        <f t="shared" si="5"/>
        <v>363.15</v>
      </c>
      <c r="AA47" s="1">
        <f t="shared" si="6"/>
        <v>11.158818835481927</v>
      </c>
      <c r="AB47">
        <f t="shared" si="7"/>
        <v>70180.01307767375</v>
      </c>
    </row>
    <row r="48" spans="1:28">
      <c r="A48">
        <v>-37</v>
      </c>
      <c r="B48">
        <v>17.955500000000001</v>
      </c>
      <c r="E48" s="2"/>
      <c r="S48">
        <v>-30</v>
      </c>
      <c r="T48">
        <f t="shared" si="2"/>
        <v>243.14999999999998</v>
      </c>
      <c r="U48" s="1">
        <f t="shared" si="3"/>
        <v>3.6379992427592924</v>
      </c>
      <c r="V48" s="4">
        <f t="shared" si="4"/>
        <v>38.015700397811166</v>
      </c>
      <c r="Y48">
        <v>100</v>
      </c>
      <c r="Z48">
        <f t="shared" si="5"/>
        <v>373.15</v>
      </c>
      <c r="AA48" s="1">
        <f t="shared" si="6"/>
        <v>11.527012937208152</v>
      </c>
      <c r="AB48">
        <f t="shared" si="7"/>
        <v>101418.71682799164</v>
      </c>
    </row>
    <row r="49" spans="1:28">
      <c r="A49">
        <v>-36</v>
      </c>
      <c r="B49">
        <v>20.040500000000002</v>
      </c>
      <c r="E49" s="2"/>
      <c r="S49">
        <v>-25</v>
      </c>
      <c r="T49">
        <f t="shared" si="2"/>
        <v>248.14999999999998</v>
      </c>
      <c r="U49" s="1">
        <f t="shared" si="3"/>
        <v>4.1477143727290269</v>
      </c>
      <c r="V49" s="4">
        <f t="shared" si="4"/>
        <v>63.289179383497427</v>
      </c>
      <c r="Y49">
        <v>110</v>
      </c>
      <c r="Z49">
        <f t="shared" si="5"/>
        <v>383.15</v>
      </c>
      <c r="AA49" s="1">
        <f t="shared" si="6"/>
        <v>11.873278716640659</v>
      </c>
      <c r="AB49">
        <f t="shared" si="7"/>
        <v>143383.58300110966</v>
      </c>
    </row>
    <row r="50" spans="1:28">
      <c r="A50">
        <v>-35</v>
      </c>
      <c r="B50">
        <v>22.347000000000001</v>
      </c>
      <c r="E50" s="2"/>
      <c r="S50">
        <v>-20</v>
      </c>
      <c r="T50">
        <f t="shared" si="2"/>
        <v>253.14999999999998</v>
      </c>
      <c r="U50" s="1">
        <f t="shared" si="3"/>
        <v>4.6372544352106289</v>
      </c>
      <c r="V50" s="4">
        <f t="shared" si="4"/>
        <v>103.26044977666689</v>
      </c>
      <c r="Y50">
        <v>120</v>
      </c>
      <c r="Z50">
        <f t="shared" si="5"/>
        <v>393.15</v>
      </c>
      <c r="AA50" s="1">
        <f t="shared" si="6"/>
        <v>12.199476725767035</v>
      </c>
      <c r="AB50">
        <f t="shared" si="7"/>
        <v>198685.15711343932</v>
      </c>
    </row>
    <row r="51" spans="1:28">
      <c r="A51">
        <v>-34</v>
      </c>
      <c r="B51">
        <v>24.8962</v>
      </c>
      <c r="E51" s="2"/>
      <c r="S51">
        <v>-15</v>
      </c>
      <c r="T51">
        <f t="shared" si="2"/>
        <v>258.14999999999998</v>
      </c>
      <c r="U51" s="1">
        <f t="shared" si="3"/>
        <v>5.107765738656159</v>
      </c>
      <c r="V51" s="4">
        <f t="shared" si="4"/>
        <v>165.30061720311579</v>
      </c>
      <c r="Y51">
        <v>130</v>
      </c>
      <c r="Z51">
        <f t="shared" si="5"/>
        <v>403.15</v>
      </c>
      <c r="AA51" s="1">
        <f t="shared" si="6"/>
        <v>12.50728009287393</v>
      </c>
      <c r="AB51">
        <f t="shared" si="7"/>
        <v>270297.93508060591</v>
      </c>
    </row>
    <row r="52" spans="1:28">
      <c r="A52">
        <v>-33</v>
      </c>
      <c r="B52">
        <v>27.711200000000002</v>
      </c>
      <c r="E52" s="2"/>
      <c r="S52">
        <v>-10</v>
      </c>
      <c r="T52">
        <f t="shared" si="2"/>
        <v>263.14999999999998</v>
      </c>
      <c r="U52" s="1">
        <f t="shared" si="3"/>
        <v>5.5603087393333652</v>
      </c>
      <c r="V52" s="4">
        <f t="shared" si="4"/>
        <v>259.90306623665799</v>
      </c>
      <c r="Y52">
        <v>140</v>
      </c>
      <c r="Z52">
        <f t="shared" si="5"/>
        <v>413.15</v>
      </c>
      <c r="AA52" s="1">
        <f t="shared" si="6"/>
        <v>12.798196784856497</v>
      </c>
      <c r="AB52">
        <f t="shared" si="7"/>
        <v>361564.8821574485</v>
      </c>
    </row>
    <row r="53" spans="1:28">
      <c r="A53">
        <v>-32</v>
      </c>
      <c r="B53">
        <v>30.8171</v>
      </c>
      <c r="S53">
        <v>-5</v>
      </c>
      <c r="T53">
        <f t="shared" si="2"/>
        <v>268.14999999999998</v>
      </c>
      <c r="U53" s="1">
        <f t="shared" si="3"/>
        <v>5.9958659758547839</v>
      </c>
      <c r="V53" s="4">
        <f t="shared" si="4"/>
        <v>401.76445170445106</v>
      </c>
      <c r="Y53">
        <v>150</v>
      </c>
      <c r="Z53">
        <f t="shared" si="5"/>
        <v>423.15</v>
      </c>
      <c r="AA53" s="1">
        <f t="shared" si="6"/>
        <v>13.073588752592777</v>
      </c>
      <c r="AB53">
        <f t="shared" si="7"/>
        <v>476197.87594219821</v>
      </c>
    </row>
    <row r="54" spans="1:28">
      <c r="A54">
        <v>-31</v>
      </c>
      <c r="B54">
        <v>34.241100000000003</v>
      </c>
      <c r="S54">
        <v>0</v>
      </c>
      <c r="T54">
        <f t="shared" si="2"/>
        <v>273.14999999999998</v>
      </c>
      <c r="U54" s="1">
        <f t="shared" si="3"/>
        <v>6.4153491372590565</v>
      </c>
      <c r="V54" s="4">
        <f t="shared" si="4"/>
        <v>611.15410024097412</v>
      </c>
      <c r="Y54">
        <v>160</v>
      </c>
      <c r="Z54">
        <f t="shared" si="5"/>
        <v>433.15</v>
      </c>
      <c r="AA54" s="1">
        <f t="shared" si="6"/>
        <v>13.334688458513554</v>
      </c>
      <c r="AB54">
        <f t="shared" si="7"/>
        <v>618274.89936393965</v>
      </c>
    </row>
    <row r="55" spans="1:28">
      <c r="A55">
        <v>-30</v>
      </c>
      <c r="B55">
        <v>38.0124</v>
      </c>
      <c r="Y55">
        <v>170</v>
      </c>
      <c r="Z55">
        <f t="shared" si="5"/>
        <v>443.15</v>
      </c>
      <c r="AA55" s="1">
        <f t="shared" si="6"/>
        <v>13.582613196013384</v>
      </c>
      <c r="AB55">
        <f t="shared" si="7"/>
        <v>792234.88279433665</v>
      </c>
    </row>
    <row r="56" spans="1:28">
      <c r="A56">
        <v>-29</v>
      </c>
      <c r="B56">
        <v>42.1629</v>
      </c>
      <c r="Y56">
        <v>180</v>
      </c>
      <c r="Z56">
        <f t="shared" si="5"/>
        <v>453.15</v>
      </c>
      <c r="AA56" s="1">
        <f t="shared" si="6"/>
        <v>13.818377538540904</v>
      </c>
      <c r="AB56">
        <f t="shared" si="7"/>
        <v>1002871.0942958217</v>
      </c>
    </row>
    <row r="57" spans="1:28">
      <c r="A57">
        <v>-28</v>
      </c>
      <c r="B57">
        <v>46.726999999999997</v>
      </c>
      <c r="Y57">
        <v>190</v>
      </c>
      <c r="Z57">
        <f t="shared" si="5"/>
        <v>463.15</v>
      </c>
      <c r="AA57" s="1">
        <f t="shared" si="6"/>
        <v>14.042904198274826</v>
      </c>
      <c r="AB57">
        <f t="shared" si="7"/>
        <v>1255323.9167915771</v>
      </c>
    </row>
    <row r="58" spans="1:28">
      <c r="A58">
        <v>-27</v>
      </c>
      <c r="B58">
        <v>51.741799999999998</v>
      </c>
      <c r="Y58">
        <v>200</v>
      </c>
      <c r="Z58">
        <f t="shared" si="5"/>
        <v>473.15</v>
      </c>
      <c r="AA58" s="1">
        <f t="shared" si="6"/>
        <v>14.257033527317382</v>
      </c>
      <c r="AB58">
        <f t="shared" si="7"/>
        <v>1555073.745636204</v>
      </c>
    </row>
    <row r="59" spans="1:28">
      <c r="A59">
        <v>-26</v>
      </c>
      <c r="B59">
        <v>57.247500000000002</v>
      </c>
      <c r="Y59">
        <v>210</v>
      </c>
      <c r="Z59">
        <f t="shared" si="5"/>
        <v>483.15</v>
      </c>
      <c r="AA59" s="1">
        <f t="shared" si="6"/>
        <v>14.461531856061384</v>
      </c>
      <c r="AB59">
        <f t="shared" si="7"/>
        <v>1907934.6045562159</v>
      </c>
    </row>
    <row r="60" spans="1:28">
      <c r="A60">
        <v>-25</v>
      </c>
      <c r="B60">
        <v>63.287199999999999</v>
      </c>
      <c r="Y60">
        <v>220</v>
      </c>
      <c r="Z60">
        <f t="shared" si="5"/>
        <v>493.15</v>
      </c>
      <c r="AA60" s="1">
        <f t="shared" si="6"/>
        <v>14.65709883205562</v>
      </c>
      <c r="AB60">
        <f t="shared" si="7"/>
        <v>2320048.9256343362</v>
      </c>
    </row>
    <row r="61" spans="1:28">
      <c r="A61">
        <v>-24</v>
      </c>
      <c r="B61">
        <v>69.907600000000002</v>
      </c>
      <c r="Y61">
        <v>230</v>
      </c>
      <c r="Z61">
        <f t="shared" si="5"/>
        <v>503.15</v>
      </c>
      <c r="AA61" s="1">
        <f t="shared" si="6"/>
        <v>14.844373896931117</v>
      </c>
      <c r="AB61">
        <f t="shared" si="7"/>
        <v>2797883.7811142271</v>
      </c>
    </row>
    <row r="62" spans="1:28">
      <c r="A62">
        <v>-23</v>
      </c>
      <c r="B62">
        <v>77.159000000000006</v>
      </c>
      <c r="Y62">
        <v>240</v>
      </c>
      <c r="Z62">
        <f t="shared" si="5"/>
        <v>513.15</v>
      </c>
      <c r="AA62" s="1">
        <f t="shared" si="6"/>
        <v>15.023942017679964</v>
      </c>
      <c r="AB62">
        <f t="shared" si="7"/>
        <v>3348228.6999429925</v>
      </c>
    </row>
    <row r="63" spans="1:28">
      <c r="A63">
        <v>-22</v>
      </c>
      <c r="B63">
        <v>85.095399999999998</v>
      </c>
      <c r="Y63">
        <v>250</v>
      </c>
      <c r="Z63">
        <f t="shared" si="5"/>
        <v>523.15</v>
      </c>
      <c r="AA63" s="1">
        <f t="shared" si="6"/>
        <v>15.196338770942077</v>
      </c>
      <c r="AB63">
        <f t="shared" si="7"/>
        <v>3978195.0562500912</v>
      </c>
    </row>
    <row r="64" spans="1:28">
      <c r="A64">
        <v>-21</v>
      </c>
      <c r="B64">
        <v>93.774900000000002</v>
      </c>
      <c r="Y64">
        <v>260</v>
      </c>
      <c r="Z64">
        <f t="shared" si="5"/>
        <v>533.15</v>
      </c>
      <c r="AA64" s="1">
        <f t="shared" si="6"/>
        <v>15.362054864278285</v>
      </c>
      <c r="AB64">
        <f t="shared" si="7"/>
        <v>4695216.8842138173</v>
      </c>
    </row>
    <row r="65" spans="1:28">
      <c r="A65">
        <v>-20</v>
      </c>
      <c r="B65">
        <v>103.26</v>
      </c>
      <c r="Y65">
        <v>270</v>
      </c>
      <c r="Z65">
        <f t="shared" si="5"/>
        <v>543.15</v>
      </c>
      <c r="AA65" s="1">
        <f t="shared" si="6"/>
        <v>15.5215401661454</v>
      </c>
      <c r="AB65">
        <f t="shared" si="7"/>
        <v>5507052.8558932533</v>
      </c>
    </row>
    <row r="66" spans="1:28">
      <c r="A66">
        <v>-19</v>
      </c>
      <c r="B66">
        <v>113.61799999999999</v>
      </c>
      <c r="Y66">
        <v>280</v>
      </c>
      <c r="Z66">
        <f t="shared" si="5"/>
        <v>553.15</v>
      </c>
      <c r="AA66" s="1">
        <f t="shared" si="6"/>
        <v>15.675207306009074</v>
      </c>
      <c r="AB66">
        <f t="shared" si="7"/>
        <v>6421789.0560326874</v>
      </c>
    </row>
    <row r="67" spans="1:28">
      <c r="A67">
        <v>-18</v>
      </c>
      <c r="B67">
        <v>124.92100000000001</v>
      </c>
      <c r="Y67">
        <v>290</v>
      </c>
      <c r="Z67">
        <f t="shared" si="5"/>
        <v>563.15</v>
      </c>
      <c r="AA67" s="1">
        <f t="shared" si="6"/>
        <v>15.823434897381055</v>
      </c>
      <c r="AB67">
        <f t="shared" si="7"/>
        <v>7447842.0999179212</v>
      </c>
    </row>
    <row r="68" spans="1:28">
      <c r="A68">
        <v>-17</v>
      </c>
      <c r="B68">
        <v>137.24700000000001</v>
      </c>
      <c r="Y68">
        <v>300</v>
      </c>
      <c r="Z68">
        <f t="shared" si="5"/>
        <v>573.15</v>
      </c>
      <c r="AA68" s="1">
        <f t="shared" si="6"/>
        <v>15.966570429267261</v>
      </c>
      <c r="AB68">
        <f t="shared" si="7"/>
        <v>8593962.0657395981</v>
      </c>
    </row>
    <row r="69" spans="1:28">
      <c r="A69">
        <v>-16</v>
      </c>
      <c r="B69">
        <v>150.67699999999999</v>
      </c>
      <c r="Y69">
        <v>310</v>
      </c>
      <c r="Z69">
        <f t="shared" si="5"/>
        <v>583.15</v>
      </c>
      <c r="AA69" s="1">
        <f t="shared" si="6"/>
        <v>16.104932865331268</v>
      </c>
      <c r="AB69">
        <f t="shared" si="7"/>
        <v>9869234.6498815604</v>
      </c>
    </row>
    <row r="70" spans="1:28">
      <c r="A70">
        <v>-15</v>
      </c>
      <c r="B70">
        <v>165.30199999999999</v>
      </c>
      <c r="Y70">
        <v>320</v>
      </c>
      <c r="Z70">
        <f t="shared" si="5"/>
        <v>593.15</v>
      </c>
      <c r="AA70" s="1">
        <f t="shared" si="6"/>
        <v>16.238814984827222</v>
      </c>
      <c r="AB70">
        <f t="shared" si="7"/>
        <v>11283081.900284251</v>
      </c>
    </row>
    <row r="71" spans="1:28">
      <c r="A71">
        <v>-14</v>
      </c>
      <c r="B71">
        <v>181.215</v>
      </c>
      <c r="Y71">
        <v>330</v>
      </c>
      <c r="Z71">
        <f t="shared" si="5"/>
        <v>603.15</v>
      </c>
      <c r="AA71" s="1">
        <f t="shared" si="6"/>
        <v>16.368485494882886</v>
      </c>
      <c r="AB71">
        <f t="shared" si="7"/>
        <v>12845260.837800976</v>
      </c>
    </row>
    <row r="72" spans="1:28">
      <c r="A72">
        <v>-13</v>
      </c>
      <c r="B72">
        <v>198.52</v>
      </c>
      <c r="Y72">
        <v>340</v>
      </c>
      <c r="Z72">
        <f t="shared" si="5"/>
        <v>613.15</v>
      </c>
      <c r="AA72" s="1">
        <f t="shared" si="6"/>
        <v>16.494190939892427</v>
      </c>
      <c r="AB72">
        <f t="shared" si="7"/>
        <v>14565859.236785123</v>
      </c>
    </row>
    <row r="73" spans="1:28">
      <c r="A73">
        <v>-12</v>
      </c>
      <c r="B73">
        <v>217.32400000000001</v>
      </c>
      <c r="Y73">
        <v>350</v>
      </c>
      <c r="Z73">
        <f t="shared" si="5"/>
        <v>623.15</v>
      </c>
      <c r="AA73" s="1">
        <f t="shared" si="6"/>
        <v>16.616157430504337</v>
      </c>
      <c r="AB73">
        <f t="shared" si="7"/>
        <v>16455287.802848876</v>
      </c>
    </row>
    <row r="74" spans="1:28">
      <c r="A74">
        <v>-11</v>
      </c>
      <c r="B74">
        <v>237.744</v>
      </c>
      <c r="Y74">
        <v>360</v>
      </c>
      <c r="Z74">
        <f t="shared" si="5"/>
        <v>633.15</v>
      </c>
      <c r="AA74" s="1">
        <f t="shared" si="6"/>
        <v>16.734592211878038</v>
      </c>
      <c r="AB74">
        <f t="shared" si="7"/>
        <v>18524267.9570674</v>
      </c>
    </row>
    <row r="75" spans="1:28">
      <c r="A75">
        <v>-10</v>
      </c>
      <c r="B75">
        <v>259.904</v>
      </c>
      <c r="Y75">
        <v>370</v>
      </c>
      <c r="Z75">
        <f t="shared" si="5"/>
        <v>643.15</v>
      </c>
      <c r="AA75" s="1">
        <f t="shared" si="6"/>
        <v>16.84968508846076</v>
      </c>
      <c r="AB75">
        <f t="shared" si="7"/>
        <v>20783814.411518939</v>
      </c>
    </row>
    <row r="76" spans="1:28">
      <c r="A76">
        <v>-9</v>
      </c>
      <c r="B76">
        <v>283.93700000000001</v>
      </c>
    </row>
    <row r="77" spans="1:28">
      <c r="A77">
        <v>-8</v>
      </c>
      <c r="B77">
        <v>309.983</v>
      </c>
    </row>
    <row r="78" spans="1:28">
      <c r="A78">
        <v>-7</v>
      </c>
      <c r="B78">
        <v>338.19499999999999</v>
      </c>
    </row>
    <row r="79" spans="1:28">
      <c r="A79">
        <v>-6</v>
      </c>
      <c r="B79">
        <v>368.73099999999999</v>
      </c>
    </row>
    <row r="80" spans="1:28">
      <c r="A80">
        <v>-5</v>
      </c>
      <c r="B80">
        <v>401.76400000000001</v>
      </c>
    </row>
    <row r="81" spans="1:2">
      <c r="A81">
        <v>-4</v>
      </c>
      <c r="B81">
        <v>437.47399999999999</v>
      </c>
    </row>
    <row r="82" spans="1:2">
      <c r="A82">
        <v>-3</v>
      </c>
      <c r="B82">
        <v>476.05700000000002</v>
      </c>
    </row>
    <row r="83" spans="1:2">
      <c r="A83">
        <v>-2</v>
      </c>
      <c r="B83">
        <v>517.71600000000001</v>
      </c>
    </row>
    <row r="84" spans="1:2">
      <c r="A84">
        <v>-1</v>
      </c>
      <c r="B84">
        <v>562.67100000000005</v>
      </c>
    </row>
    <row r="85" spans="1:2">
      <c r="A85">
        <v>0</v>
      </c>
      <c r="B85">
        <v>611.18299999999999</v>
      </c>
    </row>
    <row r="86" spans="1:2">
      <c r="A86">
        <v>1</v>
      </c>
      <c r="B86">
        <v>657.07799999999997</v>
      </c>
    </row>
    <row r="87" spans="1:2">
      <c r="A87">
        <v>2</v>
      </c>
      <c r="B87">
        <v>705.96900000000005</v>
      </c>
    </row>
    <row r="88" spans="1:2">
      <c r="A88">
        <v>3</v>
      </c>
      <c r="B88">
        <v>758.05399999999997</v>
      </c>
    </row>
    <row r="89" spans="1:2">
      <c r="A89">
        <v>4</v>
      </c>
      <c r="B89">
        <v>813.51300000000003</v>
      </c>
    </row>
    <row r="90" spans="1:2">
      <c r="A90">
        <v>5</v>
      </c>
      <c r="B90">
        <v>872.53</v>
      </c>
    </row>
    <row r="91" spans="1:2">
      <c r="A91">
        <v>6</v>
      </c>
      <c r="B91">
        <v>935.30100000000004</v>
      </c>
    </row>
    <row r="92" spans="1:2">
      <c r="A92">
        <v>7</v>
      </c>
      <c r="B92">
        <v>1002.03</v>
      </c>
    </row>
    <row r="93" spans="1:2">
      <c r="A93">
        <v>8</v>
      </c>
      <c r="B93">
        <v>1072.92</v>
      </c>
    </row>
    <row r="94" spans="1:2">
      <c r="A94">
        <v>9</v>
      </c>
      <c r="B94">
        <v>1148.21</v>
      </c>
    </row>
    <row r="95" spans="1:2">
      <c r="A95">
        <v>10</v>
      </c>
      <c r="B95">
        <v>1228.1099999999999</v>
      </c>
    </row>
    <row r="96" spans="1:2">
      <c r="A96">
        <v>11</v>
      </c>
      <c r="B96">
        <v>1312.88</v>
      </c>
    </row>
    <row r="97" spans="1:2">
      <c r="A97">
        <v>12</v>
      </c>
      <c r="B97">
        <v>1402.75</v>
      </c>
    </row>
    <row r="98" spans="1:2">
      <c r="A98">
        <v>13</v>
      </c>
      <c r="B98">
        <v>1497.99</v>
      </c>
    </row>
    <row r="99" spans="1:2">
      <c r="A99">
        <v>14</v>
      </c>
      <c r="B99">
        <v>1598.87</v>
      </c>
    </row>
    <row r="100" spans="1:2">
      <c r="A100">
        <v>15</v>
      </c>
      <c r="B100">
        <v>1705.68</v>
      </c>
    </row>
    <row r="101" spans="1:2">
      <c r="A101">
        <v>16</v>
      </c>
      <c r="B101">
        <v>1818.7</v>
      </c>
    </row>
    <row r="102" spans="1:2">
      <c r="A102">
        <v>17</v>
      </c>
      <c r="B102">
        <v>1938.24</v>
      </c>
    </row>
    <row r="103" spans="1:2">
      <c r="A103">
        <v>18</v>
      </c>
      <c r="B103">
        <v>2064.61</v>
      </c>
    </row>
    <row r="104" spans="1:2">
      <c r="A104">
        <v>19</v>
      </c>
      <c r="B104">
        <v>2198.15</v>
      </c>
    </row>
    <row r="105" spans="1:2">
      <c r="A105">
        <v>20</v>
      </c>
      <c r="B105">
        <v>2339.19</v>
      </c>
    </row>
    <row r="106" spans="1:2">
      <c r="A106">
        <v>21</v>
      </c>
      <c r="B106">
        <v>2488.1</v>
      </c>
    </row>
    <row r="107" spans="1:2">
      <c r="A107">
        <v>22</v>
      </c>
      <c r="B107">
        <v>2645.22</v>
      </c>
    </row>
    <row r="108" spans="1:2">
      <c r="A108">
        <v>23</v>
      </c>
      <c r="B108">
        <v>2810.96</v>
      </c>
    </row>
    <row r="109" spans="1:2">
      <c r="A109">
        <v>24</v>
      </c>
      <c r="B109">
        <v>2985.69</v>
      </c>
    </row>
    <row r="110" spans="1:2">
      <c r="A110">
        <v>25</v>
      </c>
      <c r="B110">
        <v>3169.82</v>
      </c>
    </row>
    <row r="111" spans="1:2">
      <c r="A111">
        <v>26</v>
      </c>
      <c r="B111">
        <v>3363.79</v>
      </c>
    </row>
    <row r="112" spans="1:2">
      <c r="A112">
        <v>27</v>
      </c>
      <c r="B112">
        <v>3568.02</v>
      </c>
    </row>
    <row r="113" spans="1:2">
      <c r="A113">
        <v>28</v>
      </c>
      <c r="B113">
        <v>3782.98</v>
      </c>
    </row>
    <row r="114" spans="1:2">
      <c r="A114">
        <v>29</v>
      </c>
      <c r="B114">
        <v>4009.11</v>
      </c>
    </row>
    <row r="115" spans="1:2">
      <c r="A115">
        <v>30</v>
      </c>
      <c r="B115">
        <v>4246.92</v>
      </c>
    </row>
    <row r="116" spans="1:2">
      <c r="A116">
        <v>31</v>
      </c>
      <c r="B116">
        <v>4496.8999999999996</v>
      </c>
    </row>
    <row r="117" spans="1:2">
      <c r="A117">
        <v>32</v>
      </c>
      <c r="B117">
        <v>4759.5600000000004</v>
      </c>
    </row>
    <row r="118" spans="1:2">
      <c r="A118">
        <v>33</v>
      </c>
      <c r="B118">
        <v>5035.43</v>
      </c>
    </row>
    <row r="119" spans="1:2">
      <c r="A119">
        <v>34</v>
      </c>
      <c r="B119">
        <v>5325.08</v>
      </c>
    </row>
    <row r="120" spans="1:2">
      <c r="A120">
        <v>35</v>
      </c>
      <c r="B120">
        <v>5629.06</v>
      </c>
    </row>
    <row r="121" spans="1:2">
      <c r="A121">
        <v>36</v>
      </c>
      <c r="B121">
        <v>5947.96</v>
      </c>
    </row>
    <row r="122" spans="1:2">
      <c r="A122">
        <v>37</v>
      </c>
      <c r="B122">
        <v>6282.38</v>
      </c>
    </row>
    <row r="123" spans="1:2">
      <c r="A123">
        <v>38</v>
      </c>
      <c r="B123">
        <v>6632.95</v>
      </c>
    </row>
    <row r="124" spans="1:2">
      <c r="A124">
        <v>39</v>
      </c>
      <c r="B124">
        <v>7000.31</v>
      </c>
    </row>
    <row r="125" spans="1:2">
      <c r="A125">
        <v>40</v>
      </c>
      <c r="B125">
        <v>7385.11</v>
      </c>
    </row>
    <row r="126" spans="1:2">
      <c r="A126">
        <v>41</v>
      </c>
      <c r="B126">
        <v>7788.04</v>
      </c>
    </row>
    <row r="127" spans="1:2">
      <c r="A127">
        <v>42</v>
      </c>
      <c r="B127">
        <v>8209.7999999999993</v>
      </c>
    </row>
    <row r="128" spans="1:2">
      <c r="A128">
        <v>43</v>
      </c>
      <c r="B128">
        <v>8651.1</v>
      </c>
    </row>
    <row r="129" spans="1:2">
      <c r="A129">
        <v>44</v>
      </c>
      <c r="B129">
        <v>9112.7000000000007</v>
      </c>
    </row>
    <row r="130" spans="1:2">
      <c r="A130">
        <v>45</v>
      </c>
      <c r="B130">
        <v>9595.34</v>
      </c>
    </row>
    <row r="131" spans="1:2">
      <c r="A131">
        <v>46</v>
      </c>
      <c r="B131">
        <v>10099.799999999999</v>
      </c>
    </row>
    <row r="132" spans="1:2">
      <c r="A132">
        <v>47</v>
      </c>
      <c r="B132">
        <v>10626.9</v>
      </c>
    </row>
    <row r="133" spans="1:2">
      <c r="A133">
        <v>48</v>
      </c>
      <c r="B133">
        <v>11177.5</v>
      </c>
    </row>
    <row r="134" spans="1:2">
      <c r="A134">
        <v>49</v>
      </c>
      <c r="B134">
        <v>11752.4</v>
      </c>
    </row>
    <row r="135" spans="1:2">
      <c r="A135">
        <v>50</v>
      </c>
      <c r="B135">
        <v>12352.5</v>
      </c>
    </row>
    <row r="136" spans="1:2">
      <c r="A136">
        <v>51</v>
      </c>
      <c r="B136">
        <v>12978.6</v>
      </c>
    </row>
    <row r="137" spans="1:2">
      <c r="A137">
        <v>52</v>
      </c>
      <c r="B137">
        <v>13631.8</v>
      </c>
    </row>
    <row r="138" spans="1:2">
      <c r="A138">
        <v>53</v>
      </c>
      <c r="B138">
        <v>14312.9</v>
      </c>
    </row>
    <row r="139" spans="1:2">
      <c r="A139">
        <v>54</v>
      </c>
      <c r="B139">
        <v>15022.9</v>
      </c>
    </row>
    <row r="140" spans="1:2">
      <c r="A140">
        <v>55</v>
      </c>
      <c r="B140">
        <v>15762.8</v>
      </c>
    </row>
    <row r="141" spans="1:2">
      <c r="A141">
        <v>56</v>
      </c>
      <c r="B141">
        <v>16533.7</v>
      </c>
    </row>
    <row r="142" spans="1:2">
      <c r="A142">
        <v>57</v>
      </c>
      <c r="B142">
        <v>17336.5</v>
      </c>
    </row>
    <row r="143" spans="1:2">
      <c r="A143">
        <v>58</v>
      </c>
      <c r="B143">
        <v>18172.3</v>
      </c>
    </row>
    <row r="144" spans="1:2">
      <c r="A144">
        <v>59</v>
      </c>
      <c r="B144">
        <v>19042.2</v>
      </c>
    </row>
    <row r="145" spans="1:2">
      <c r="A145">
        <v>60</v>
      </c>
      <c r="B145">
        <v>19947.400000000001</v>
      </c>
    </row>
    <row r="146" spans="1:2">
      <c r="A146">
        <v>61</v>
      </c>
      <c r="B146">
        <v>20888.900000000001</v>
      </c>
    </row>
    <row r="147" spans="1:2">
      <c r="A147">
        <v>62</v>
      </c>
      <c r="B147">
        <v>21868</v>
      </c>
    </row>
    <row r="148" spans="1:2">
      <c r="A148">
        <v>63</v>
      </c>
      <c r="B148">
        <v>22885.9</v>
      </c>
    </row>
    <row r="149" spans="1:2">
      <c r="A149">
        <v>64</v>
      </c>
      <c r="B149">
        <v>23943.7</v>
      </c>
    </row>
    <row r="150" spans="1:2">
      <c r="A150">
        <v>65</v>
      </c>
      <c r="B150">
        <v>25042.7</v>
      </c>
    </row>
    <row r="151" spans="1:2">
      <c r="A151">
        <v>66</v>
      </c>
      <c r="B151">
        <v>26184.3</v>
      </c>
    </row>
    <row r="152" spans="1:2">
      <c r="A152">
        <v>67</v>
      </c>
      <c r="B152">
        <v>27369.7</v>
      </c>
    </row>
    <row r="153" spans="1:2">
      <c r="A153">
        <v>68</v>
      </c>
      <c r="B153">
        <v>28600.2</v>
      </c>
    </row>
    <row r="154" spans="1:2">
      <c r="A154">
        <v>69</v>
      </c>
      <c r="B154">
        <v>29877.200000000001</v>
      </c>
    </row>
    <row r="155" spans="1:2">
      <c r="A155">
        <v>70</v>
      </c>
      <c r="B155">
        <v>31202.2</v>
      </c>
    </row>
    <row r="156" spans="1:2">
      <c r="A156">
        <v>71</v>
      </c>
      <c r="B156">
        <v>32576.5</v>
      </c>
    </row>
    <row r="157" spans="1:2">
      <c r="A157">
        <v>72</v>
      </c>
      <c r="B157">
        <v>34001.599999999999</v>
      </c>
    </row>
    <row r="158" spans="1:2">
      <c r="A158">
        <v>73</v>
      </c>
      <c r="B158">
        <v>35479</v>
      </c>
    </row>
    <row r="159" spans="1:2">
      <c r="A159">
        <v>74</v>
      </c>
      <c r="B159">
        <v>37010.199999999997</v>
      </c>
    </row>
    <row r="160" spans="1:2">
      <c r="A160">
        <v>75</v>
      </c>
      <c r="B160">
        <v>38596.699999999997</v>
      </c>
    </row>
    <row r="161" spans="1:2">
      <c r="A161">
        <v>76</v>
      </c>
      <c r="B161">
        <v>40240.199999999997</v>
      </c>
    </row>
    <row r="162" spans="1:2">
      <c r="A162">
        <v>77</v>
      </c>
      <c r="B162">
        <v>41942.199999999997</v>
      </c>
    </row>
    <row r="163" spans="1:2">
      <c r="A163">
        <v>78</v>
      </c>
      <c r="B163">
        <v>43704.3</v>
      </c>
    </row>
    <row r="164" spans="1:2">
      <c r="A164">
        <v>79</v>
      </c>
      <c r="B164">
        <v>45528.3</v>
      </c>
    </row>
    <row r="165" spans="1:2">
      <c r="A165">
        <v>80</v>
      </c>
      <c r="B165">
        <v>47415.8</v>
      </c>
    </row>
    <row r="166" spans="1:2">
      <c r="A166">
        <v>81</v>
      </c>
      <c r="B166">
        <v>49368.6</v>
      </c>
    </row>
    <row r="167" spans="1:2">
      <c r="A167">
        <v>82</v>
      </c>
      <c r="B167">
        <v>51388.4</v>
      </c>
    </row>
    <row r="168" spans="1:2">
      <c r="A168">
        <v>83</v>
      </c>
      <c r="B168">
        <v>53477</v>
      </c>
    </row>
    <row r="169" spans="1:2">
      <c r="A169">
        <v>84</v>
      </c>
      <c r="B169">
        <v>55636.3</v>
      </c>
    </row>
    <row r="170" spans="1:2">
      <c r="A170">
        <v>85</v>
      </c>
      <c r="B170">
        <v>57868.1</v>
      </c>
    </row>
    <row r="171" spans="1:2">
      <c r="A171">
        <v>86</v>
      </c>
      <c r="B171">
        <v>60174.400000000001</v>
      </c>
    </row>
    <row r="172" spans="1:2">
      <c r="A172">
        <v>87</v>
      </c>
      <c r="B172">
        <v>62557</v>
      </c>
    </row>
    <row r="173" spans="1:2">
      <c r="A173">
        <v>88</v>
      </c>
      <c r="B173">
        <v>65017.9</v>
      </c>
    </row>
    <row r="174" spans="1:2">
      <c r="A174">
        <v>89</v>
      </c>
      <c r="B174">
        <v>67559.100000000006</v>
      </c>
    </row>
    <row r="175" spans="1:2">
      <c r="A175">
        <v>90</v>
      </c>
      <c r="B175">
        <v>70182.7</v>
      </c>
    </row>
    <row r="176" spans="1:2">
      <c r="A176">
        <v>91</v>
      </c>
      <c r="B176">
        <v>72890.600000000006</v>
      </c>
    </row>
    <row r="177" spans="1:2">
      <c r="A177">
        <v>92</v>
      </c>
      <c r="B177">
        <v>75685.100000000006</v>
      </c>
    </row>
    <row r="178" spans="1:2">
      <c r="A178">
        <v>93</v>
      </c>
      <c r="B178">
        <v>78568.2</v>
      </c>
    </row>
    <row r="179" spans="1:2">
      <c r="A179">
        <v>94</v>
      </c>
      <c r="B179">
        <v>81542.100000000006</v>
      </c>
    </row>
    <row r="180" spans="1:2">
      <c r="A180">
        <v>95</v>
      </c>
      <c r="B180">
        <v>84609</v>
      </c>
    </row>
    <row r="181" spans="1:2">
      <c r="A181">
        <v>96</v>
      </c>
      <c r="B181">
        <v>87771.1</v>
      </c>
    </row>
    <row r="182" spans="1:2">
      <c r="A182">
        <v>97</v>
      </c>
      <c r="B182">
        <v>91030.8</v>
      </c>
    </row>
    <row r="183" spans="1:2">
      <c r="A183">
        <v>98</v>
      </c>
      <c r="B183">
        <v>94390.2</v>
      </c>
    </row>
    <row r="184" spans="1:2">
      <c r="A184">
        <v>99</v>
      </c>
      <c r="B184">
        <v>97851.8</v>
      </c>
    </row>
    <row r="185" spans="1:2">
      <c r="A185">
        <v>100</v>
      </c>
      <c r="B185">
        <v>101418</v>
      </c>
    </row>
    <row r="186" spans="1:2">
      <c r="A186">
        <v>101</v>
      </c>
      <c r="B186">
        <v>105091</v>
      </c>
    </row>
    <row r="187" spans="1:2">
      <c r="A187">
        <v>102</v>
      </c>
      <c r="B187">
        <v>108874</v>
      </c>
    </row>
    <row r="188" spans="1:2">
      <c r="A188">
        <v>103</v>
      </c>
      <c r="B188">
        <v>112768</v>
      </c>
    </row>
    <row r="189" spans="1:2">
      <c r="A189">
        <v>104</v>
      </c>
      <c r="B189">
        <v>116777</v>
      </c>
    </row>
    <row r="190" spans="1:2">
      <c r="A190">
        <v>105</v>
      </c>
      <c r="B190">
        <v>120902</v>
      </c>
    </row>
    <row r="191" spans="1:2">
      <c r="A191">
        <v>106</v>
      </c>
      <c r="B191">
        <v>125148</v>
      </c>
    </row>
    <row r="192" spans="1:2">
      <c r="A192">
        <v>107</v>
      </c>
      <c r="B192">
        <v>129515</v>
      </c>
    </row>
    <row r="193" spans="1:2">
      <c r="A193">
        <v>108</v>
      </c>
      <c r="B193">
        <v>134007</v>
      </c>
    </row>
    <row r="194" spans="1:2">
      <c r="A194">
        <v>109</v>
      </c>
      <c r="B194">
        <v>138627</v>
      </c>
    </row>
    <row r="195" spans="1:2">
      <c r="A195">
        <v>110</v>
      </c>
      <c r="B195">
        <v>143377</v>
      </c>
    </row>
    <row r="196" spans="1:2">
      <c r="A196">
        <v>111</v>
      </c>
      <c r="B196">
        <v>148260</v>
      </c>
    </row>
    <row r="197" spans="1:2">
      <c r="A197">
        <v>112</v>
      </c>
      <c r="B197">
        <v>153279</v>
      </c>
    </row>
    <row r="198" spans="1:2">
      <c r="A198">
        <v>113</v>
      </c>
      <c r="B198">
        <v>158437</v>
      </c>
    </row>
    <row r="199" spans="1:2">
      <c r="A199">
        <v>114</v>
      </c>
      <c r="B199">
        <v>163736</v>
      </c>
    </row>
    <row r="200" spans="1:2">
      <c r="A200">
        <v>115</v>
      </c>
      <c r="B200">
        <v>169180</v>
      </c>
    </row>
    <row r="201" spans="1:2">
      <c r="A201">
        <v>116</v>
      </c>
      <c r="B201">
        <v>174771</v>
      </c>
    </row>
    <row r="202" spans="1:2">
      <c r="A202">
        <v>117</v>
      </c>
      <c r="B202">
        <v>180513</v>
      </c>
    </row>
    <row r="203" spans="1:2">
      <c r="A203">
        <v>118</v>
      </c>
      <c r="B203">
        <v>186408</v>
      </c>
    </row>
    <row r="204" spans="1:2">
      <c r="A204">
        <v>119</v>
      </c>
      <c r="B204">
        <v>192460</v>
      </c>
    </row>
    <row r="205" spans="1:2">
      <c r="A205">
        <v>120</v>
      </c>
      <c r="B205">
        <v>198671</v>
      </c>
    </row>
    <row r="206" spans="1:2">
      <c r="A206">
        <v>121</v>
      </c>
      <c r="B206">
        <v>205046</v>
      </c>
    </row>
    <row r="207" spans="1:2">
      <c r="A207">
        <v>122</v>
      </c>
      <c r="B207">
        <v>211586</v>
      </c>
    </row>
    <row r="208" spans="1:2">
      <c r="A208">
        <v>123</v>
      </c>
      <c r="B208">
        <v>218295</v>
      </c>
    </row>
    <row r="209" spans="1:2">
      <c r="A209">
        <v>124</v>
      </c>
      <c r="B209">
        <v>225177</v>
      </c>
    </row>
    <row r="210" spans="1:2">
      <c r="A210">
        <v>125</v>
      </c>
      <c r="B210">
        <v>232234</v>
      </c>
    </row>
    <row r="211" spans="1:2">
      <c r="A211">
        <v>126</v>
      </c>
      <c r="B211">
        <v>239471</v>
      </c>
    </row>
    <row r="212" spans="1:2">
      <c r="A212">
        <v>127</v>
      </c>
      <c r="B212">
        <v>246890</v>
      </c>
    </row>
    <row r="213" spans="1:2">
      <c r="A213">
        <v>128</v>
      </c>
      <c r="B213">
        <v>254495</v>
      </c>
    </row>
    <row r="214" spans="1:2">
      <c r="A214">
        <v>129</v>
      </c>
      <c r="B214">
        <v>262289</v>
      </c>
    </row>
    <row r="215" spans="1:2">
      <c r="A215">
        <v>130</v>
      </c>
      <c r="B215">
        <v>270275</v>
      </c>
    </row>
    <row r="216" spans="1:2">
      <c r="A216">
        <v>131</v>
      </c>
      <c r="B216">
        <v>278458</v>
      </c>
    </row>
    <row r="217" spans="1:2">
      <c r="A217">
        <v>132</v>
      </c>
      <c r="B217">
        <v>286841</v>
      </c>
    </row>
    <row r="218" spans="1:2">
      <c r="A218">
        <v>133</v>
      </c>
      <c r="B218">
        <v>295427</v>
      </c>
    </row>
    <row r="219" spans="1:2">
      <c r="A219">
        <v>134</v>
      </c>
      <c r="B219">
        <v>304220</v>
      </c>
    </row>
    <row r="220" spans="1:2">
      <c r="A220">
        <v>135</v>
      </c>
      <c r="B220">
        <v>313224</v>
      </c>
    </row>
    <row r="221" spans="1:2">
      <c r="A221">
        <v>136</v>
      </c>
      <c r="B221">
        <v>322442</v>
      </c>
    </row>
    <row r="222" spans="1:2">
      <c r="A222">
        <v>137</v>
      </c>
      <c r="B222">
        <v>331879</v>
      </c>
    </row>
    <row r="223" spans="1:2">
      <c r="A223">
        <v>138</v>
      </c>
      <c r="B223">
        <v>341537</v>
      </c>
    </row>
    <row r="224" spans="1:2">
      <c r="A224">
        <v>139</v>
      </c>
      <c r="B224">
        <v>351420</v>
      </c>
    </row>
    <row r="225" spans="1:2">
      <c r="A225">
        <v>140</v>
      </c>
      <c r="B225">
        <v>361533</v>
      </c>
    </row>
    <row r="226" spans="1:2">
      <c r="A226">
        <v>141</v>
      </c>
      <c r="B226">
        <v>371880</v>
      </c>
    </row>
    <row r="227" spans="1:2">
      <c r="A227">
        <v>142</v>
      </c>
      <c r="B227">
        <v>382464</v>
      </c>
    </row>
    <row r="228" spans="1:2">
      <c r="A228">
        <v>143</v>
      </c>
      <c r="B228">
        <v>393289</v>
      </c>
    </row>
    <row r="229" spans="1:2">
      <c r="A229">
        <v>144</v>
      </c>
      <c r="B229">
        <v>404359</v>
      </c>
    </row>
    <row r="230" spans="1:2">
      <c r="A230">
        <v>145</v>
      </c>
      <c r="B230">
        <v>415679</v>
      </c>
    </row>
    <row r="231" spans="1:2">
      <c r="A231">
        <v>146</v>
      </c>
      <c r="B231">
        <v>427252</v>
      </c>
    </row>
    <row r="232" spans="1:2">
      <c r="A232">
        <v>147</v>
      </c>
      <c r="B232">
        <v>439082</v>
      </c>
    </row>
    <row r="233" spans="1:2">
      <c r="A233">
        <v>148</v>
      </c>
      <c r="B233">
        <v>451174</v>
      </c>
    </row>
    <row r="234" spans="1:2">
      <c r="A234">
        <v>149</v>
      </c>
      <c r="B234">
        <v>463531</v>
      </c>
    </row>
    <row r="235" spans="1:2">
      <c r="A235">
        <v>150</v>
      </c>
      <c r="B235">
        <v>476159</v>
      </c>
    </row>
    <row r="236" spans="1:2">
      <c r="A236">
        <v>151</v>
      </c>
      <c r="B236">
        <v>489060</v>
      </c>
    </row>
    <row r="237" spans="1:2">
      <c r="A237">
        <v>152</v>
      </c>
      <c r="B237">
        <v>502240</v>
      </c>
    </row>
    <row r="238" spans="1:2">
      <c r="A238">
        <v>153</v>
      </c>
      <c r="B238">
        <v>515703</v>
      </c>
    </row>
    <row r="239" spans="1:2">
      <c r="A239">
        <v>154</v>
      </c>
      <c r="B239">
        <v>529453</v>
      </c>
    </row>
    <row r="240" spans="1:2">
      <c r="A240">
        <v>155</v>
      </c>
      <c r="B240">
        <v>543494</v>
      </c>
    </row>
    <row r="241" spans="1:2">
      <c r="A241">
        <v>156</v>
      </c>
      <c r="B241">
        <v>557832</v>
      </c>
    </row>
    <row r="242" spans="1:2">
      <c r="A242">
        <v>157</v>
      </c>
      <c r="B242">
        <v>572469</v>
      </c>
    </row>
    <row r="243" spans="1:2">
      <c r="A243">
        <v>158</v>
      </c>
      <c r="B243">
        <v>587412</v>
      </c>
    </row>
    <row r="244" spans="1:2">
      <c r="A244">
        <v>159</v>
      </c>
      <c r="B244">
        <v>602664</v>
      </c>
    </row>
    <row r="245" spans="1:2">
      <c r="A245">
        <v>160</v>
      </c>
      <c r="B245">
        <v>618230</v>
      </c>
    </row>
    <row r="246" spans="1:2">
      <c r="A246">
        <v>161</v>
      </c>
      <c r="B246">
        <v>634114</v>
      </c>
    </row>
    <row r="247" spans="1:2">
      <c r="A247">
        <v>162</v>
      </c>
      <c r="B247">
        <v>650322</v>
      </c>
    </row>
    <row r="248" spans="1:2">
      <c r="A248">
        <v>163</v>
      </c>
      <c r="B248">
        <v>666857</v>
      </c>
    </row>
    <row r="249" spans="1:2">
      <c r="A249">
        <v>164</v>
      </c>
      <c r="B249">
        <v>683725</v>
      </c>
    </row>
    <row r="250" spans="1:2">
      <c r="A250">
        <v>165</v>
      </c>
      <c r="B250">
        <v>700930</v>
      </c>
    </row>
    <row r="251" spans="1:2">
      <c r="A251">
        <v>166</v>
      </c>
      <c r="B251">
        <v>718478</v>
      </c>
    </row>
    <row r="252" spans="1:2">
      <c r="A252">
        <v>167</v>
      </c>
      <c r="B252">
        <v>736372</v>
      </c>
    </row>
    <row r="253" spans="1:2">
      <c r="A253">
        <v>168</v>
      </c>
      <c r="B253">
        <v>754618</v>
      </c>
    </row>
    <row r="254" spans="1:2">
      <c r="A254">
        <v>169</v>
      </c>
      <c r="B254">
        <v>773220</v>
      </c>
    </row>
    <row r="255" spans="1:2">
      <c r="A255">
        <v>170</v>
      </c>
      <c r="B255">
        <v>792184</v>
      </c>
    </row>
    <row r="256" spans="1:2">
      <c r="A256">
        <v>171</v>
      </c>
      <c r="B256">
        <v>811515</v>
      </c>
    </row>
    <row r="257" spans="1:2">
      <c r="A257">
        <v>172</v>
      </c>
      <c r="B257">
        <v>831217</v>
      </c>
    </row>
    <row r="258" spans="1:2">
      <c r="A258">
        <v>173</v>
      </c>
      <c r="B258">
        <v>851295</v>
      </c>
    </row>
    <row r="259" spans="1:2">
      <c r="A259">
        <v>174</v>
      </c>
      <c r="B259">
        <v>871755</v>
      </c>
    </row>
    <row r="260" spans="1:2">
      <c r="A260">
        <v>175</v>
      </c>
      <c r="B260">
        <v>892601</v>
      </c>
    </row>
    <row r="261" spans="1:2">
      <c r="A261">
        <v>176</v>
      </c>
      <c r="B261">
        <v>913839</v>
      </c>
    </row>
    <row r="262" spans="1:2">
      <c r="A262">
        <v>177</v>
      </c>
      <c r="B262">
        <v>935474</v>
      </c>
    </row>
    <row r="263" spans="1:2">
      <c r="A263">
        <v>178</v>
      </c>
      <c r="B263">
        <v>957511</v>
      </c>
    </row>
    <row r="264" spans="1:2">
      <c r="A264">
        <v>179</v>
      </c>
      <c r="B264">
        <v>979955</v>
      </c>
    </row>
    <row r="265" spans="1:2">
      <c r="A265">
        <v>180</v>
      </c>
      <c r="B265" s="1">
        <v>1002810</v>
      </c>
    </row>
    <row r="266" spans="1:2">
      <c r="A266">
        <v>181</v>
      </c>
      <c r="B266" s="1">
        <v>1026090</v>
      </c>
    </row>
    <row r="267" spans="1:2">
      <c r="A267">
        <v>182</v>
      </c>
      <c r="B267" s="1">
        <v>1049780</v>
      </c>
    </row>
    <row r="268" spans="1:2">
      <c r="A268">
        <v>183</v>
      </c>
      <c r="B268" s="1">
        <v>1073910</v>
      </c>
    </row>
    <row r="269" spans="1:2">
      <c r="A269">
        <v>184</v>
      </c>
      <c r="B269" s="1">
        <v>1098470</v>
      </c>
    </row>
    <row r="270" spans="1:2">
      <c r="A270">
        <v>185</v>
      </c>
      <c r="B270" s="1">
        <v>1123470</v>
      </c>
    </row>
    <row r="271" spans="1:2">
      <c r="A271">
        <v>186</v>
      </c>
      <c r="B271" s="1">
        <v>1148910</v>
      </c>
    </row>
    <row r="272" spans="1:2">
      <c r="A272">
        <v>187</v>
      </c>
      <c r="B272" s="1">
        <v>1174800</v>
      </c>
    </row>
    <row r="273" spans="1:2">
      <c r="A273">
        <v>188</v>
      </c>
      <c r="B273" s="1">
        <v>1201150</v>
      </c>
    </row>
    <row r="274" spans="1:2">
      <c r="A274">
        <v>189</v>
      </c>
      <c r="B274" s="1">
        <v>1227960</v>
      </c>
    </row>
    <row r="275" spans="1:2">
      <c r="A275">
        <v>190</v>
      </c>
      <c r="B275" s="1">
        <v>1255240</v>
      </c>
    </row>
    <row r="276" spans="1:2">
      <c r="A276">
        <v>191</v>
      </c>
      <c r="B276" s="1">
        <v>1282990</v>
      </c>
    </row>
    <row r="277" spans="1:2">
      <c r="A277">
        <v>192</v>
      </c>
      <c r="B277" s="1">
        <v>1311220</v>
      </c>
    </row>
    <row r="278" spans="1:2">
      <c r="A278">
        <v>193</v>
      </c>
      <c r="B278" s="1">
        <v>1339930</v>
      </c>
    </row>
    <row r="279" spans="1:2">
      <c r="A279">
        <v>194</v>
      </c>
      <c r="B279" s="1">
        <v>1369130</v>
      </c>
    </row>
    <row r="280" spans="1:2">
      <c r="A280">
        <v>195</v>
      </c>
      <c r="B280" s="1">
        <v>1398830</v>
      </c>
    </row>
    <row r="281" spans="1:2">
      <c r="A281">
        <v>196</v>
      </c>
      <c r="B281" s="1">
        <v>1429020</v>
      </c>
    </row>
    <row r="282" spans="1:2">
      <c r="A282">
        <v>197</v>
      </c>
      <c r="B282" s="1">
        <v>1459730</v>
      </c>
    </row>
    <row r="283" spans="1:2">
      <c r="A283">
        <v>198</v>
      </c>
      <c r="B283" s="1">
        <v>1490950</v>
      </c>
    </row>
    <row r="284" spans="1:2">
      <c r="A284">
        <v>199</v>
      </c>
      <c r="B284" s="1">
        <v>1522680</v>
      </c>
    </row>
    <row r="285" spans="1:2">
      <c r="A285">
        <v>200</v>
      </c>
      <c r="B285" s="1">
        <v>1554940</v>
      </c>
    </row>
    <row r="286" spans="1:2">
      <c r="A286">
        <v>201</v>
      </c>
      <c r="B286" s="1">
        <v>1587730</v>
      </c>
    </row>
    <row r="287" spans="1:2">
      <c r="A287">
        <v>202</v>
      </c>
      <c r="B287" s="1">
        <v>1621050</v>
      </c>
    </row>
    <row r="288" spans="1:2">
      <c r="A288">
        <v>203</v>
      </c>
      <c r="B288" s="1">
        <v>1654920</v>
      </c>
    </row>
    <row r="289" spans="1:2">
      <c r="A289">
        <v>204</v>
      </c>
      <c r="B289" s="1">
        <v>1689340</v>
      </c>
    </row>
    <row r="290" spans="1:2">
      <c r="A290">
        <v>205</v>
      </c>
      <c r="B290" s="1">
        <v>1724310</v>
      </c>
    </row>
    <row r="291" spans="1:2">
      <c r="A291">
        <v>206</v>
      </c>
      <c r="B291" s="1">
        <v>1759840</v>
      </c>
    </row>
    <row r="292" spans="1:2">
      <c r="A292">
        <v>207</v>
      </c>
      <c r="B292" s="1">
        <v>1795940</v>
      </c>
    </row>
    <row r="293" spans="1:2">
      <c r="A293">
        <v>208</v>
      </c>
      <c r="B293" s="1">
        <v>1832610</v>
      </c>
    </row>
    <row r="294" spans="1:2">
      <c r="A294">
        <v>209</v>
      </c>
      <c r="B294" s="1">
        <v>1869860</v>
      </c>
    </row>
    <row r="295" spans="1:2">
      <c r="A295">
        <v>210</v>
      </c>
      <c r="B295" s="1">
        <v>1907690</v>
      </c>
    </row>
    <row r="296" spans="1:2">
      <c r="A296">
        <v>211</v>
      </c>
      <c r="B296" s="1">
        <v>1946120</v>
      </c>
    </row>
    <row r="297" spans="1:2">
      <c r="A297">
        <v>212</v>
      </c>
      <c r="B297" s="1">
        <v>1985140</v>
      </c>
    </row>
    <row r="298" spans="1:2">
      <c r="A298">
        <v>213</v>
      </c>
      <c r="B298" s="1">
        <v>2024770</v>
      </c>
    </row>
    <row r="299" spans="1:2">
      <c r="A299">
        <v>214</v>
      </c>
      <c r="B299" s="1">
        <v>2065010</v>
      </c>
    </row>
    <row r="300" spans="1:2">
      <c r="A300">
        <v>215</v>
      </c>
      <c r="B300" s="1">
        <v>2105860</v>
      </c>
    </row>
    <row r="301" spans="1:2">
      <c r="A301">
        <v>216</v>
      </c>
      <c r="B301" s="1">
        <v>2147340</v>
      </c>
    </row>
    <row r="302" spans="1:2">
      <c r="A302">
        <v>217</v>
      </c>
      <c r="B302" s="1">
        <v>2189450</v>
      </c>
    </row>
    <row r="303" spans="1:2">
      <c r="A303">
        <v>218</v>
      </c>
      <c r="B303" s="1">
        <v>2232190</v>
      </c>
    </row>
    <row r="304" spans="1:2">
      <c r="A304">
        <v>219</v>
      </c>
      <c r="B304" s="1">
        <v>2275570</v>
      </c>
    </row>
    <row r="305" spans="1:2">
      <c r="A305">
        <v>220</v>
      </c>
      <c r="B305" s="1">
        <v>2319610</v>
      </c>
    </row>
    <row r="306" spans="1:2">
      <c r="A306">
        <v>221</v>
      </c>
      <c r="B306" s="1">
        <v>2364300</v>
      </c>
    </row>
    <row r="307" spans="1:2">
      <c r="A307">
        <v>222</v>
      </c>
      <c r="B307" s="1">
        <v>2409650</v>
      </c>
    </row>
    <row r="308" spans="1:2">
      <c r="A308">
        <v>223</v>
      </c>
      <c r="B308" s="1">
        <v>2455670</v>
      </c>
    </row>
    <row r="309" spans="1:2">
      <c r="A309">
        <v>224</v>
      </c>
      <c r="B309" s="1">
        <v>2502370</v>
      </c>
    </row>
    <row r="310" spans="1:2">
      <c r="A310">
        <v>225</v>
      </c>
      <c r="B310" s="1">
        <v>2549750</v>
      </c>
    </row>
    <row r="311" spans="1:2">
      <c r="A311">
        <v>226</v>
      </c>
      <c r="B311" s="1">
        <v>2597820</v>
      </c>
    </row>
    <row r="312" spans="1:2">
      <c r="A312">
        <v>227</v>
      </c>
      <c r="B312" s="1">
        <v>2646580</v>
      </c>
    </row>
    <row r="313" spans="1:2">
      <c r="A313">
        <v>228</v>
      </c>
      <c r="B313" s="1">
        <v>2696050</v>
      </c>
    </row>
    <row r="314" spans="1:2">
      <c r="A314">
        <v>229</v>
      </c>
      <c r="B314" s="1">
        <v>2746220</v>
      </c>
    </row>
    <row r="315" spans="1:2">
      <c r="A315">
        <v>230</v>
      </c>
      <c r="B315" s="1">
        <v>2797120</v>
      </c>
    </row>
    <row r="316" spans="1:2">
      <c r="A316">
        <v>231</v>
      </c>
      <c r="B316" s="1">
        <v>2848730</v>
      </c>
    </row>
    <row r="317" spans="1:2">
      <c r="A317">
        <v>232</v>
      </c>
      <c r="B317" s="1">
        <v>2901080</v>
      </c>
    </row>
    <row r="318" spans="1:2">
      <c r="A318">
        <v>233</v>
      </c>
      <c r="B318" s="1">
        <v>2954160</v>
      </c>
    </row>
    <row r="319" spans="1:2">
      <c r="A319">
        <v>234</v>
      </c>
      <c r="B319" s="1">
        <v>3007980</v>
      </c>
    </row>
    <row r="320" spans="1:2">
      <c r="A320">
        <v>235</v>
      </c>
      <c r="B320" s="1">
        <v>3062560</v>
      </c>
    </row>
    <row r="321" spans="1:2">
      <c r="A321">
        <v>236</v>
      </c>
      <c r="B321" s="1">
        <v>3117890</v>
      </c>
    </row>
    <row r="322" spans="1:2">
      <c r="A322">
        <v>237</v>
      </c>
      <c r="B322" s="1">
        <v>3173990</v>
      </c>
    </row>
    <row r="323" spans="1:2">
      <c r="A323">
        <v>238</v>
      </c>
      <c r="B323" s="1">
        <v>3230870</v>
      </c>
    </row>
    <row r="324" spans="1:2">
      <c r="A324">
        <v>239</v>
      </c>
      <c r="B324" s="1">
        <v>3288520</v>
      </c>
    </row>
    <row r="325" spans="1:2">
      <c r="A325">
        <v>240</v>
      </c>
      <c r="B325" s="1">
        <v>3346960</v>
      </c>
    </row>
    <row r="326" spans="1:2">
      <c r="A326">
        <v>241</v>
      </c>
      <c r="B326" s="1">
        <v>3406190</v>
      </c>
    </row>
    <row r="327" spans="1:2">
      <c r="A327">
        <v>242</v>
      </c>
      <c r="B327" s="1">
        <v>3466220</v>
      </c>
    </row>
    <row r="328" spans="1:2">
      <c r="A328">
        <v>243</v>
      </c>
      <c r="B328" s="1">
        <v>3527060</v>
      </c>
    </row>
    <row r="329" spans="1:2">
      <c r="A329">
        <v>244</v>
      </c>
      <c r="B329" s="1">
        <v>3588720</v>
      </c>
    </row>
    <row r="330" spans="1:2">
      <c r="A330">
        <v>245</v>
      </c>
      <c r="B330" s="1">
        <v>3651200</v>
      </c>
    </row>
    <row r="331" spans="1:2">
      <c r="A331">
        <v>246</v>
      </c>
      <c r="B331" s="1">
        <v>3714510</v>
      </c>
    </row>
    <row r="332" spans="1:2">
      <c r="A332">
        <v>247</v>
      </c>
      <c r="B332" s="1">
        <v>3778660</v>
      </c>
    </row>
    <row r="333" spans="1:2">
      <c r="A333">
        <v>248</v>
      </c>
      <c r="B333" s="1">
        <v>3843650</v>
      </c>
    </row>
    <row r="334" spans="1:2">
      <c r="A334">
        <v>249</v>
      </c>
      <c r="B334" s="1">
        <v>3909500</v>
      </c>
    </row>
    <row r="335" spans="1:2">
      <c r="A335">
        <v>250</v>
      </c>
      <c r="B335" s="1">
        <v>3976200</v>
      </c>
    </row>
    <row r="336" spans="1:2">
      <c r="A336">
        <v>251</v>
      </c>
      <c r="B336" s="1">
        <v>4043780</v>
      </c>
    </row>
    <row r="337" spans="1:2">
      <c r="A337">
        <v>252</v>
      </c>
      <c r="B337" s="1">
        <v>4112230</v>
      </c>
    </row>
    <row r="338" spans="1:2">
      <c r="A338">
        <v>253</v>
      </c>
      <c r="B338" s="1">
        <v>4181560</v>
      </c>
    </row>
    <row r="339" spans="1:2">
      <c r="A339">
        <v>254</v>
      </c>
      <c r="B339" s="1">
        <v>4251790</v>
      </c>
    </row>
    <row r="340" spans="1:2">
      <c r="A340">
        <v>255</v>
      </c>
      <c r="B340" s="1">
        <v>4322910</v>
      </c>
    </row>
    <row r="341" spans="1:2">
      <c r="A341">
        <v>256</v>
      </c>
      <c r="B341" s="1">
        <v>4394940</v>
      </c>
    </row>
    <row r="342" spans="1:2">
      <c r="A342">
        <v>257</v>
      </c>
      <c r="B342" s="1">
        <v>4467890</v>
      </c>
    </row>
    <row r="343" spans="1:2">
      <c r="A343">
        <v>258</v>
      </c>
      <c r="B343" s="1">
        <v>4541750</v>
      </c>
    </row>
    <row r="344" spans="1:2">
      <c r="A344">
        <v>259</v>
      </c>
      <c r="B344" s="1">
        <v>4616550</v>
      </c>
    </row>
    <row r="345" spans="1:2">
      <c r="A345">
        <v>260</v>
      </c>
      <c r="B345" s="1">
        <v>4692280</v>
      </c>
    </row>
    <row r="346" spans="1:2">
      <c r="A346">
        <v>261</v>
      </c>
      <c r="B346" s="1">
        <v>4768960</v>
      </c>
    </row>
    <row r="347" spans="1:2">
      <c r="A347">
        <v>262</v>
      </c>
      <c r="B347" s="1">
        <v>4846600</v>
      </c>
    </row>
    <row r="348" spans="1:2">
      <c r="A348">
        <v>263</v>
      </c>
      <c r="B348" s="1">
        <v>4925200</v>
      </c>
    </row>
    <row r="349" spans="1:2">
      <c r="A349">
        <v>264</v>
      </c>
      <c r="B349" s="1">
        <v>5004760</v>
      </c>
    </row>
    <row r="350" spans="1:2">
      <c r="A350">
        <v>265</v>
      </c>
      <c r="B350" s="1">
        <v>5085310</v>
      </c>
    </row>
    <row r="351" spans="1:2">
      <c r="A351">
        <v>266</v>
      </c>
      <c r="B351" s="1">
        <v>5166840</v>
      </c>
    </row>
    <row r="352" spans="1:2">
      <c r="A352">
        <v>267</v>
      </c>
      <c r="B352" s="1">
        <v>5249370</v>
      </c>
    </row>
    <row r="353" spans="1:2">
      <c r="A353">
        <v>268</v>
      </c>
      <c r="B353" s="1">
        <v>5332900</v>
      </c>
    </row>
    <row r="354" spans="1:2">
      <c r="A354">
        <v>269</v>
      </c>
      <c r="B354" s="1">
        <v>5417440</v>
      </c>
    </row>
    <row r="355" spans="1:2">
      <c r="A355">
        <v>270</v>
      </c>
      <c r="B355" s="1">
        <v>5503000</v>
      </c>
    </row>
    <row r="356" spans="1:2">
      <c r="A356">
        <v>271</v>
      </c>
      <c r="B356" s="1">
        <v>5589590</v>
      </c>
    </row>
    <row r="357" spans="1:2">
      <c r="A357">
        <v>272</v>
      </c>
      <c r="B357" s="1">
        <v>5677210</v>
      </c>
    </row>
    <row r="358" spans="1:2">
      <c r="A358">
        <v>273</v>
      </c>
      <c r="B358" s="1">
        <v>5765880</v>
      </c>
    </row>
    <row r="359" spans="1:2">
      <c r="A359">
        <v>274</v>
      </c>
      <c r="B359" s="1">
        <v>5855610</v>
      </c>
    </row>
    <row r="360" spans="1:2">
      <c r="A360">
        <v>275</v>
      </c>
      <c r="B360" s="1">
        <v>5946400</v>
      </c>
    </row>
    <row r="361" spans="1:2">
      <c r="A361">
        <v>276</v>
      </c>
      <c r="B361" s="1">
        <v>6038260</v>
      </c>
    </row>
    <row r="362" spans="1:2">
      <c r="A362">
        <v>277</v>
      </c>
      <c r="B362" s="1">
        <v>6131190</v>
      </c>
    </row>
    <row r="363" spans="1:2">
      <c r="A363">
        <v>278</v>
      </c>
      <c r="B363" s="1">
        <v>6225220</v>
      </c>
    </row>
    <row r="364" spans="1:2">
      <c r="A364">
        <v>279</v>
      </c>
      <c r="B364" s="1">
        <v>6320350</v>
      </c>
    </row>
    <row r="365" spans="1:2">
      <c r="A365">
        <v>280</v>
      </c>
      <c r="B365" s="1">
        <v>6416580</v>
      </c>
    </row>
    <row r="366" spans="1:2">
      <c r="A366">
        <v>281</v>
      </c>
      <c r="B366" s="1">
        <v>6513920</v>
      </c>
    </row>
    <row r="367" spans="1:2">
      <c r="A367">
        <v>282</v>
      </c>
      <c r="B367" s="1">
        <v>6612400</v>
      </c>
    </row>
    <row r="368" spans="1:2">
      <c r="A368">
        <v>283</v>
      </c>
      <c r="B368" s="1">
        <v>6712000</v>
      </c>
    </row>
    <row r="369" spans="1:2">
      <c r="A369">
        <v>284</v>
      </c>
      <c r="B369" s="1">
        <v>6812750</v>
      </c>
    </row>
    <row r="370" spans="1:2">
      <c r="A370">
        <v>285</v>
      </c>
      <c r="B370" s="1">
        <v>6914650</v>
      </c>
    </row>
    <row r="371" spans="1:2">
      <c r="A371">
        <v>286</v>
      </c>
      <c r="B371" s="1">
        <v>7017710</v>
      </c>
    </row>
    <row r="372" spans="1:2">
      <c r="A372">
        <v>287</v>
      </c>
      <c r="B372" s="1">
        <v>7121940</v>
      </c>
    </row>
    <row r="373" spans="1:2">
      <c r="A373">
        <v>288</v>
      </c>
      <c r="B373" s="1">
        <v>7227350</v>
      </c>
    </row>
    <row r="374" spans="1:2">
      <c r="A374">
        <v>289</v>
      </c>
      <c r="B374" s="1">
        <v>7333950</v>
      </c>
    </row>
    <row r="375" spans="1:2">
      <c r="A375">
        <v>290</v>
      </c>
      <c r="B375" s="1">
        <v>7441750</v>
      </c>
    </row>
    <row r="376" spans="1:2">
      <c r="A376">
        <v>291</v>
      </c>
      <c r="B376" s="1">
        <v>7550760</v>
      </c>
    </row>
    <row r="377" spans="1:2">
      <c r="A377">
        <v>292</v>
      </c>
      <c r="B377" s="1">
        <v>7660990</v>
      </c>
    </row>
    <row r="378" spans="1:2">
      <c r="A378">
        <v>293</v>
      </c>
      <c r="B378" s="1">
        <v>7772450</v>
      </c>
    </row>
    <row r="379" spans="1:2">
      <c r="A379">
        <v>294</v>
      </c>
      <c r="B379" s="1">
        <v>7885140</v>
      </c>
    </row>
    <row r="380" spans="1:2">
      <c r="A380">
        <v>295</v>
      </c>
      <c r="B380" s="1">
        <v>7999080</v>
      </c>
    </row>
    <row r="381" spans="1:2">
      <c r="A381">
        <v>296</v>
      </c>
      <c r="B381" s="1">
        <v>8114280</v>
      </c>
    </row>
    <row r="382" spans="1:2">
      <c r="A382">
        <v>297</v>
      </c>
      <c r="B382" s="1">
        <v>8230750</v>
      </c>
    </row>
    <row r="383" spans="1:2">
      <c r="A383">
        <v>298</v>
      </c>
      <c r="B383" s="1">
        <v>8348500</v>
      </c>
    </row>
    <row r="384" spans="1:2">
      <c r="A384">
        <v>299</v>
      </c>
      <c r="B384" s="1">
        <v>8467530</v>
      </c>
    </row>
    <row r="385" spans="1:2">
      <c r="A385">
        <v>300</v>
      </c>
      <c r="B385" s="1">
        <v>8587870</v>
      </c>
    </row>
    <row r="386" spans="1:2">
      <c r="A386">
        <v>301</v>
      </c>
      <c r="B386" s="1">
        <v>8709510</v>
      </c>
    </row>
    <row r="387" spans="1:2">
      <c r="A387">
        <v>302</v>
      </c>
      <c r="B387" s="1">
        <v>8832480</v>
      </c>
    </row>
    <row r="388" spans="1:2">
      <c r="A388">
        <v>303</v>
      </c>
      <c r="B388" s="1">
        <v>8956770</v>
      </c>
    </row>
    <row r="389" spans="1:2">
      <c r="A389">
        <v>304</v>
      </c>
      <c r="B389" s="1">
        <v>9082410</v>
      </c>
    </row>
    <row r="390" spans="1:2">
      <c r="A390">
        <v>305</v>
      </c>
      <c r="B390" s="1">
        <v>9209400</v>
      </c>
    </row>
    <row r="391" spans="1:2">
      <c r="A391">
        <v>306</v>
      </c>
      <c r="B391" s="1">
        <v>9337750</v>
      </c>
    </row>
    <row r="392" spans="1:2">
      <c r="A392">
        <v>307</v>
      </c>
      <c r="B392" s="1">
        <v>9467470</v>
      </c>
    </row>
    <row r="393" spans="1:2">
      <c r="A393">
        <v>308</v>
      </c>
      <c r="B393" s="1">
        <v>9598590</v>
      </c>
    </row>
    <row r="394" spans="1:2">
      <c r="A394">
        <v>309</v>
      </c>
      <c r="B394" s="1">
        <v>9731100</v>
      </c>
    </row>
    <row r="395" spans="1:2">
      <c r="A395">
        <v>310</v>
      </c>
      <c r="B395" s="1">
        <v>9865010</v>
      </c>
    </row>
    <row r="396" spans="1:2">
      <c r="A396">
        <v>311</v>
      </c>
      <c r="B396" s="1">
        <v>10000400</v>
      </c>
    </row>
    <row r="397" spans="1:2">
      <c r="A397">
        <v>312</v>
      </c>
      <c r="B397" s="1">
        <v>10137100</v>
      </c>
    </row>
    <row r="398" spans="1:2">
      <c r="A398">
        <v>313</v>
      </c>
      <c r="B398" s="1">
        <v>10275300</v>
      </c>
    </row>
    <row r="399" spans="1:2">
      <c r="A399">
        <v>314</v>
      </c>
      <c r="B399" s="1">
        <v>10415000</v>
      </c>
    </row>
    <row r="400" spans="1:2">
      <c r="A400">
        <v>315</v>
      </c>
      <c r="B400" s="1">
        <v>10556100</v>
      </c>
    </row>
    <row r="401" spans="1:2">
      <c r="A401">
        <v>316</v>
      </c>
      <c r="B401" s="1">
        <v>10698800</v>
      </c>
    </row>
    <row r="402" spans="1:2">
      <c r="A402">
        <v>317</v>
      </c>
      <c r="B402" s="1">
        <v>10842900</v>
      </c>
    </row>
    <row r="403" spans="1:2">
      <c r="A403">
        <v>318</v>
      </c>
      <c r="B403" s="1">
        <v>10988500</v>
      </c>
    </row>
    <row r="404" spans="1:2">
      <c r="A404">
        <v>319</v>
      </c>
      <c r="B404" s="1">
        <v>11135600</v>
      </c>
    </row>
    <row r="405" spans="1:2">
      <c r="A405">
        <v>320</v>
      </c>
      <c r="B405" s="1">
        <v>11284300</v>
      </c>
    </row>
    <row r="406" spans="1:2">
      <c r="A406">
        <v>321</v>
      </c>
      <c r="B406" s="1">
        <v>11434500</v>
      </c>
    </row>
    <row r="407" spans="1:2">
      <c r="A407">
        <v>322</v>
      </c>
      <c r="B407" s="1">
        <v>11586200</v>
      </c>
    </row>
    <row r="408" spans="1:2">
      <c r="A408">
        <v>323</v>
      </c>
      <c r="B408" s="1">
        <v>11739600</v>
      </c>
    </row>
    <row r="409" spans="1:2">
      <c r="A409">
        <v>324</v>
      </c>
      <c r="B409" s="1">
        <v>11894500</v>
      </c>
    </row>
    <row r="410" spans="1:2">
      <c r="A410">
        <v>325</v>
      </c>
      <c r="B410" s="1">
        <v>12051000</v>
      </c>
    </row>
    <row r="411" spans="1:2">
      <c r="A411">
        <v>326</v>
      </c>
      <c r="B411" s="1">
        <v>12209100</v>
      </c>
    </row>
    <row r="412" spans="1:2">
      <c r="A412">
        <v>327</v>
      </c>
      <c r="B412" s="1">
        <v>12368900</v>
      </c>
    </row>
    <row r="413" spans="1:2">
      <c r="A413">
        <v>328</v>
      </c>
      <c r="B413" s="1">
        <v>12530300</v>
      </c>
    </row>
    <row r="414" spans="1:2">
      <c r="A414">
        <v>329</v>
      </c>
      <c r="B414" s="1">
        <v>12693400</v>
      </c>
    </row>
    <row r="415" spans="1:2">
      <c r="A415">
        <v>330</v>
      </c>
      <c r="B415" s="1">
        <v>12858100</v>
      </c>
    </row>
    <row r="416" spans="1:2">
      <c r="A416">
        <v>331</v>
      </c>
      <c r="B416" s="1">
        <v>13024500</v>
      </c>
    </row>
    <row r="417" spans="1:2">
      <c r="A417">
        <v>332</v>
      </c>
      <c r="B417" s="1">
        <v>13192600</v>
      </c>
    </row>
    <row r="418" spans="1:2">
      <c r="A418">
        <v>333</v>
      </c>
      <c r="B418" s="1">
        <v>13362400</v>
      </c>
    </row>
    <row r="419" spans="1:2">
      <c r="A419">
        <v>334</v>
      </c>
      <c r="B419" s="1">
        <v>13534000</v>
      </c>
    </row>
    <row r="420" spans="1:2">
      <c r="A420">
        <v>335</v>
      </c>
      <c r="B420" s="1">
        <v>13707300</v>
      </c>
    </row>
    <row r="421" spans="1:2">
      <c r="A421">
        <v>336</v>
      </c>
      <c r="B421" s="1">
        <v>13882400</v>
      </c>
    </row>
    <row r="422" spans="1:2">
      <c r="A422">
        <v>337</v>
      </c>
      <c r="B422" s="1">
        <v>14059200</v>
      </c>
    </row>
    <row r="423" spans="1:2">
      <c r="A423">
        <v>338</v>
      </c>
      <c r="B423" s="1">
        <v>14237900</v>
      </c>
    </row>
    <row r="424" spans="1:2">
      <c r="A424">
        <v>339</v>
      </c>
      <c r="B424" s="1">
        <v>14418400</v>
      </c>
    </row>
    <row r="425" spans="1:2">
      <c r="A425">
        <v>340</v>
      </c>
      <c r="B425" s="1">
        <v>14600700</v>
      </c>
    </row>
    <row r="426" spans="1:2">
      <c r="A426">
        <v>341</v>
      </c>
      <c r="B426" s="1">
        <v>14784900</v>
      </c>
    </row>
    <row r="427" spans="1:2">
      <c r="A427">
        <v>342</v>
      </c>
      <c r="B427" s="1">
        <v>14970900</v>
      </c>
    </row>
    <row r="428" spans="1:2">
      <c r="A428">
        <v>343</v>
      </c>
      <c r="B428" s="1">
        <v>15158900</v>
      </c>
    </row>
    <row r="429" spans="1:2">
      <c r="A429">
        <v>344</v>
      </c>
      <c r="B429" s="1">
        <v>15348800</v>
      </c>
    </row>
    <row r="430" spans="1:2">
      <c r="A430">
        <v>345</v>
      </c>
      <c r="B430" s="1">
        <v>15540600</v>
      </c>
    </row>
    <row r="431" spans="1:2">
      <c r="A431">
        <v>346</v>
      </c>
      <c r="B431" s="1">
        <v>15734300</v>
      </c>
    </row>
    <row r="432" spans="1:2">
      <c r="A432">
        <v>347</v>
      </c>
      <c r="B432" s="1">
        <v>15930000</v>
      </c>
    </row>
    <row r="433" spans="1:2">
      <c r="A433">
        <v>348</v>
      </c>
      <c r="B433" s="1">
        <v>16127800</v>
      </c>
    </row>
    <row r="434" spans="1:2">
      <c r="A434">
        <v>349</v>
      </c>
      <c r="B434" s="1">
        <v>16327500</v>
      </c>
    </row>
    <row r="435" spans="1:2">
      <c r="A435">
        <v>350</v>
      </c>
      <c r="B435" s="1">
        <v>16529300</v>
      </c>
    </row>
    <row r="436" spans="1:2">
      <c r="A436">
        <v>351</v>
      </c>
      <c r="B436" s="1">
        <v>16733200</v>
      </c>
    </row>
    <row r="437" spans="1:2">
      <c r="A437">
        <v>352</v>
      </c>
      <c r="B437" s="1">
        <v>16939200</v>
      </c>
    </row>
    <row r="438" spans="1:2">
      <c r="A438">
        <v>353</v>
      </c>
      <c r="B438" s="1">
        <v>17147300</v>
      </c>
    </row>
    <row r="439" spans="1:2">
      <c r="A439">
        <v>354</v>
      </c>
      <c r="B439" s="1">
        <v>17357600</v>
      </c>
    </row>
    <row r="440" spans="1:2">
      <c r="A440">
        <v>355</v>
      </c>
      <c r="B440" s="1">
        <v>17570000</v>
      </c>
    </row>
    <row r="441" spans="1:2">
      <c r="A441">
        <v>356</v>
      </c>
      <c r="B441" s="1">
        <v>17784600</v>
      </c>
    </row>
    <row r="442" spans="1:2">
      <c r="A442">
        <v>357</v>
      </c>
      <c r="B442" s="1">
        <v>18001500</v>
      </c>
    </row>
    <row r="443" spans="1:2">
      <c r="A443">
        <v>358</v>
      </c>
      <c r="B443" s="1">
        <v>18220700</v>
      </c>
    </row>
    <row r="444" spans="1:2">
      <c r="A444">
        <v>359</v>
      </c>
      <c r="B444" s="1">
        <v>18442200</v>
      </c>
    </row>
    <row r="445" spans="1:2">
      <c r="A445">
        <v>360</v>
      </c>
      <c r="B445" s="1">
        <v>18666000</v>
      </c>
    </row>
    <row r="446" spans="1:2">
      <c r="A446">
        <v>361</v>
      </c>
      <c r="B446" s="1">
        <v>18892200</v>
      </c>
    </row>
    <row r="447" spans="1:2">
      <c r="A447">
        <v>362</v>
      </c>
      <c r="B447" s="1">
        <v>19120800</v>
      </c>
    </row>
    <row r="448" spans="1:2">
      <c r="A448">
        <v>363</v>
      </c>
      <c r="B448" s="1">
        <v>19352000</v>
      </c>
    </row>
    <row r="449" spans="1:2">
      <c r="A449">
        <v>364</v>
      </c>
      <c r="B449" s="1">
        <v>19585600</v>
      </c>
    </row>
    <row r="450" spans="1:2">
      <c r="A450">
        <v>365</v>
      </c>
      <c r="B450" s="1">
        <v>19821800</v>
      </c>
    </row>
    <row r="451" spans="1:2">
      <c r="A451">
        <v>366</v>
      </c>
      <c r="B451" s="1">
        <v>20060600</v>
      </c>
    </row>
    <row r="452" spans="1:2">
      <c r="A452">
        <v>367</v>
      </c>
      <c r="B452" s="1">
        <v>20302200</v>
      </c>
    </row>
    <row r="453" spans="1:2">
      <c r="A453">
        <v>368</v>
      </c>
      <c r="B453" s="1">
        <v>20546500</v>
      </c>
    </row>
    <row r="454" spans="1:2">
      <c r="A454">
        <v>369</v>
      </c>
      <c r="B454" s="1">
        <v>20793700</v>
      </c>
    </row>
    <row r="455" spans="1:2">
      <c r="A455">
        <v>370</v>
      </c>
      <c r="B455" s="1">
        <v>21043800</v>
      </c>
    </row>
    <row r="456" spans="1:2">
      <c r="A456">
        <v>371</v>
      </c>
      <c r="B456" s="1">
        <v>21297100</v>
      </c>
    </row>
    <row r="457" spans="1:2">
      <c r="A457">
        <v>372</v>
      </c>
      <c r="B457" s="1">
        <v>21553600</v>
      </c>
    </row>
    <row r="458" spans="1:2">
      <c r="A458">
        <v>372</v>
      </c>
      <c r="B458" s="1">
        <v>21553600</v>
      </c>
    </row>
  </sheetData>
  <phoneticPr fontId="18"/>
  <hyperlinks>
    <hyperlink ref="AE29" r:id="rId1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0"/>
  <sheetViews>
    <sheetView workbookViewId="0">
      <selection activeCell="C3" sqref="C3"/>
    </sheetView>
  </sheetViews>
  <sheetFormatPr baseColWidth="10" defaultRowHeight="20"/>
  <cols>
    <col min="3" max="3" width="16.5703125" customWidth="1"/>
  </cols>
  <sheetData>
    <row r="2" spans="2:26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2:26">
      <c r="B3">
        <v>273.16000000000003</v>
      </c>
      <c r="C3">
        <v>6.1165000000000004E-4</v>
      </c>
      <c r="D3">
        <v>55.497</v>
      </c>
      <c r="E3">
        <v>1.8019E-2</v>
      </c>
      <c r="F3" s="1">
        <v>1.1059E-12</v>
      </c>
      <c r="G3" s="1">
        <v>1.1021E-5</v>
      </c>
      <c r="H3" s="1">
        <v>3.4390000000000002E-12</v>
      </c>
      <c r="I3">
        <v>75.977999999999994</v>
      </c>
      <c r="J3">
        <v>76.022999999999996</v>
      </c>
      <c r="K3">
        <v>1402.3</v>
      </c>
      <c r="L3">
        <v>-0.24142</v>
      </c>
      <c r="M3">
        <v>1791.2</v>
      </c>
      <c r="N3">
        <v>0.56103999999999998</v>
      </c>
      <c r="O3">
        <v>7.5646000000000005E-2</v>
      </c>
      <c r="P3">
        <v>2.6947000000000001E-4</v>
      </c>
      <c r="Q3">
        <v>3711</v>
      </c>
      <c r="R3">
        <v>42.784999999999997</v>
      </c>
      <c r="S3">
        <v>45.055</v>
      </c>
      <c r="T3">
        <v>164.94</v>
      </c>
      <c r="U3">
        <v>25.553000000000001</v>
      </c>
      <c r="V3">
        <v>33.947000000000003</v>
      </c>
      <c r="W3">
        <v>409</v>
      </c>
      <c r="X3">
        <v>592.65</v>
      </c>
      <c r="Y3">
        <v>9.2163000000000004</v>
      </c>
      <c r="Z3">
        <v>1.7070999999999999E-2</v>
      </c>
    </row>
    <row r="4" spans="2:26">
      <c r="B4">
        <v>283.16000000000003</v>
      </c>
      <c r="C4">
        <v>1.2290000000000001E-3</v>
      </c>
      <c r="D4">
        <v>55.488999999999997</v>
      </c>
      <c r="E4">
        <v>1.8022E-2</v>
      </c>
      <c r="F4">
        <v>0.75775999999999999</v>
      </c>
      <c r="G4">
        <v>0.75778000000000001</v>
      </c>
      <c r="H4">
        <v>2.7244999999999999</v>
      </c>
      <c r="I4">
        <v>75.501000000000005</v>
      </c>
      <c r="J4">
        <v>75.582999999999998</v>
      </c>
      <c r="K4">
        <v>1447.1</v>
      </c>
      <c r="L4">
        <v>-0.23250000000000001</v>
      </c>
      <c r="M4">
        <v>1305.5999999999999</v>
      </c>
      <c r="N4">
        <v>0.58001999999999998</v>
      </c>
      <c r="O4">
        <v>7.4219999999999994E-2</v>
      </c>
      <c r="P4">
        <v>5.2249999999999996E-4</v>
      </c>
      <c r="Q4">
        <v>1913.9</v>
      </c>
      <c r="R4">
        <v>43.031999999999996</v>
      </c>
      <c r="S4">
        <v>45.384999999999998</v>
      </c>
      <c r="T4">
        <v>160.33000000000001</v>
      </c>
      <c r="U4">
        <v>25.706</v>
      </c>
      <c r="V4">
        <v>34.134</v>
      </c>
      <c r="W4">
        <v>416.17</v>
      </c>
      <c r="X4">
        <v>432.59</v>
      </c>
      <c r="Y4">
        <v>9.4613999999999994</v>
      </c>
      <c r="Z4">
        <v>1.7621999999999999E-2</v>
      </c>
    </row>
    <row r="5" spans="2:26">
      <c r="B5">
        <v>293.16000000000003</v>
      </c>
      <c r="C5">
        <v>2.3408000000000001E-3</v>
      </c>
      <c r="D5">
        <v>55.405999999999999</v>
      </c>
      <c r="E5">
        <v>1.8048000000000002E-2</v>
      </c>
      <c r="F5">
        <v>1.5124</v>
      </c>
      <c r="G5">
        <v>1.5125</v>
      </c>
      <c r="H5">
        <v>5.3437999999999999</v>
      </c>
      <c r="I5">
        <v>74.888999999999996</v>
      </c>
      <c r="J5">
        <v>75.382000000000005</v>
      </c>
      <c r="K5">
        <v>1482.2</v>
      </c>
      <c r="L5">
        <v>-0.22491</v>
      </c>
      <c r="M5">
        <v>1001.4</v>
      </c>
      <c r="N5">
        <v>0.59843000000000002</v>
      </c>
      <c r="O5">
        <v>7.2734999999999994E-2</v>
      </c>
      <c r="P5">
        <v>9.6164000000000004E-4</v>
      </c>
      <c r="Q5">
        <v>1039.9000000000001</v>
      </c>
      <c r="R5">
        <v>43.279000000000003</v>
      </c>
      <c r="S5">
        <v>45.713000000000001</v>
      </c>
      <c r="T5">
        <v>156.12</v>
      </c>
      <c r="U5">
        <v>25.867999999999999</v>
      </c>
      <c r="V5">
        <v>34.335000000000001</v>
      </c>
      <c r="W5">
        <v>423.19</v>
      </c>
      <c r="X5">
        <v>320.54000000000002</v>
      </c>
      <c r="Y5">
        <v>9.7274999999999991</v>
      </c>
      <c r="Z5">
        <v>1.8228000000000001E-2</v>
      </c>
    </row>
    <row r="6" spans="2:26">
      <c r="B6">
        <v>303.16000000000003</v>
      </c>
      <c r="C6">
        <v>4.2494000000000004E-3</v>
      </c>
      <c r="D6">
        <v>55.264000000000003</v>
      </c>
      <c r="E6">
        <v>1.8095E-2</v>
      </c>
      <c r="F6">
        <v>2.2658</v>
      </c>
      <c r="G6">
        <v>2.2658999999999998</v>
      </c>
      <c r="H6">
        <v>7.8707000000000003</v>
      </c>
      <c r="I6">
        <v>74.177999999999997</v>
      </c>
      <c r="J6">
        <v>75.305000000000007</v>
      </c>
      <c r="K6">
        <v>1509</v>
      </c>
      <c r="L6">
        <v>-0.21819</v>
      </c>
      <c r="M6">
        <v>797.19</v>
      </c>
      <c r="N6">
        <v>0.61546999999999996</v>
      </c>
      <c r="O6">
        <v>7.1193000000000006E-2</v>
      </c>
      <c r="P6">
        <v>1.6892000000000001E-3</v>
      </c>
      <c r="Q6">
        <v>591.99</v>
      </c>
      <c r="R6">
        <v>43.524000000000001</v>
      </c>
      <c r="S6">
        <v>46.039000000000001</v>
      </c>
      <c r="T6">
        <v>152.26</v>
      </c>
      <c r="U6">
        <v>26.036999999999999</v>
      </c>
      <c r="V6">
        <v>34.554000000000002</v>
      </c>
      <c r="W6">
        <v>430.04</v>
      </c>
      <c r="X6">
        <v>242.78</v>
      </c>
      <c r="Y6">
        <v>10.010999999999999</v>
      </c>
      <c r="Z6">
        <v>1.8887000000000001E-2</v>
      </c>
    </row>
    <row r="7" spans="2:26">
      <c r="B7">
        <v>313.16000000000003</v>
      </c>
      <c r="C7">
        <v>7.3889000000000003E-3</v>
      </c>
      <c r="D7">
        <v>55.073999999999998</v>
      </c>
      <c r="E7">
        <v>1.8157E-2</v>
      </c>
      <c r="F7">
        <v>3.0188000000000001</v>
      </c>
      <c r="G7">
        <v>3.0188999999999999</v>
      </c>
      <c r="H7">
        <v>10.314</v>
      </c>
      <c r="I7">
        <v>73.387</v>
      </c>
      <c r="J7">
        <v>75.296999999999997</v>
      </c>
      <c r="K7">
        <v>1528.8</v>
      </c>
      <c r="L7">
        <v>-0.21203</v>
      </c>
      <c r="M7">
        <v>652.85</v>
      </c>
      <c r="N7">
        <v>0.63060000000000005</v>
      </c>
      <c r="O7">
        <v>6.9595000000000004E-2</v>
      </c>
      <c r="P7">
        <v>2.8457999999999999E-3</v>
      </c>
      <c r="Q7">
        <v>351.39</v>
      </c>
      <c r="R7">
        <v>43.765999999999998</v>
      </c>
      <c r="S7">
        <v>46.363</v>
      </c>
      <c r="T7">
        <v>148.72</v>
      </c>
      <c r="U7">
        <v>26.216999999999999</v>
      </c>
      <c r="V7">
        <v>34.795000000000002</v>
      </c>
      <c r="W7">
        <v>436.72</v>
      </c>
      <c r="X7">
        <v>188.69</v>
      </c>
      <c r="Y7">
        <v>10.308</v>
      </c>
      <c r="Z7">
        <v>1.9598999999999998E-2</v>
      </c>
    </row>
    <row r="8" spans="2:26">
      <c r="B8">
        <v>323.16000000000003</v>
      </c>
      <c r="C8">
        <v>1.2357999999999999E-2</v>
      </c>
      <c r="D8">
        <v>54.841999999999999</v>
      </c>
      <c r="E8">
        <v>1.8234E-2</v>
      </c>
      <c r="F8">
        <v>3.7719</v>
      </c>
      <c r="G8">
        <v>3.7721</v>
      </c>
      <c r="H8">
        <v>12.682</v>
      </c>
      <c r="I8">
        <v>72.536000000000001</v>
      </c>
      <c r="J8">
        <v>75.331999999999994</v>
      </c>
      <c r="K8">
        <v>1542.4</v>
      </c>
      <c r="L8">
        <v>-0.20624000000000001</v>
      </c>
      <c r="M8">
        <v>546.74</v>
      </c>
      <c r="N8">
        <v>0.64356000000000002</v>
      </c>
      <c r="O8">
        <v>6.7942000000000002E-2</v>
      </c>
      <c r="P8">
        <v>4.6175000000000001E-3</v>
      </c>
      <c r="Q8">
        <v>216.57</v>
      </c>
      <c r="R8">
        <v>44.006999999999998</v>
      </c>
      <c r="S8">
        <v>46.683</v>
      </c>
      <c r="T8">
        <v>145.47</v>
      </c>
      <c r="U8">
        <v>26.416</v>
      </c>
      <c r="V8">
        <v>35.072000000000003</v>
      </c>
      <c r="W8">
        <v>443.22</v>
      </c>
      <c r="X8">
        <v>150.58000000000001</v>
      </c>
      <c r="Y8">
        <v>10.617000000000001</v>
      </c>
      <c r="Z8">
        <v>2.0365000000000001E-2</v>
      </c>
    </row>
    <row r="9" spans="2:26">
      <c r="B9">
        <v>333.16</v>
      </c>
      <c r="C9">
        <v>1.9956000000000002E-2</v>
      </c>
      <c r="D9">
        <v>54.573</v>
      </c>
      <c r="E9">
        <v>1.8324E-2</v>
      </c>
      <c r="F9">
        <v>4.5255000000000001</v>
      </c>
      <c r="G9">
        <v>4.5258000000000003</v>
      </c>
      <c r="H9">
        <v>14.978</v>
      </c>
      <c r="I9">
        <v>71.64</v>
      </c>
      <c r="J9">
        <v>75.396000000000001</v>
      </c>
      <c r="K9">
        <v>1550.8</v>
      </c>
      <c r="L9">
        <v>-0.20066000000000001</v>
      </c>
      <c r="M9">
        <v>466.31</v>
      </c>
      <c r="N9">
        <v>0.65436000000000005</v>
      </c>
      <c r="O9">
        <v>6.6237000000000004E-2</v>
      </c>
      <c r="P9">
        <v>7.2429E-3</v>
      </c>
      <c r="Q9">
        <v>138.07</v>
      </c>
      <c r="R9">
        <v>44.244</v>
      </c>
      <c r="S9">
        <v>46.999000000000002</v>
      </c>
      <c r="T9">
        <v>142.46</v>
      </c>
      <c r="U9">
        <v>26.643999999999998</v>
      </c>
      <c r="V9">
        <v>35.396000000000001</v>
      </c>
      <c r="W9">
        <v>449.51</v>
      </c>
      <c r="X9">
        <v>123.19</v>
      </c>
      <c r="Y9">
        <v>10.935</v>
      </c>
      <c r="Z9">
        <v>2.1187999999999999E-2</v>
      </c>
    </row>
    <row r="10" spans="2:26">
      <c r="B10">
        <v>343.16</v>
      </c>
      <c r="C10">
        <v>3.1213999999999999E-2</v>
      </c>
      <c r="D10">
        <v>54.271999999999998</v>
      </c>
      <c r="E10">
        <v>1.8426000000000001E-2</v>
      </c>
      <c r="F10">
        <v>5.2797999999999998</v>
      </c>
      <c r="G10">
        <v>5.2804000000000002</v>
      </c>
      <c r="H10">
        <v>17.209</v>
      </c>
      <c r="I10">
        <v>70.712999999999994</v>
      </c>
      <c r="J10">
        <v>75.488</v>
      </c>
      <c r="K10">
        <v>1554.6</v>
      </c>
      <c r="L10">
        <v>-0.19516</v>
      </c>
      <c r="M10">
        <v>403.82</v>
      </c>
      <c r="N10">
        <v>0.66310000000000002</v>
      </c>
      <c r="O10">
        <v>6.4478999999999995E-2</v>
      </c>
      <c r="P10">
        <v>1.1018999999999999E-2</v>
      </c>
      <c r="Q10">
        <v>90.751999999999995</v>
      </c>
      <c r="R10">
        <v>44.476999999999997</v>
      </c>
      <c r="S10">
        <v>47.31</v>
      </c>
      <c r="T10">
        <v>139.69</v>
      </c>
      <c r="U10">
        <v>26.908999999999999</v>
      </c>
      <c r="V10">
        <v>35.783000000000001</v>
      </c>
      <c r="W10">
        <v>455.58</v>
      </c>
      <c r="X10">
        <v>103.02</v>
      </c>
      <c r="Y10">
        <v>11.260999999999999</v>
      </c>
      <c r="Z10">
        <v>2.2068999999999998E-2</v>
      </c>
    </row>
    <row r="11" spans="2:26">
      <c r="B11">
        <v>353.16</v>
      </c>
      <c r="C11">
        <v>4.7433999999999997E-2</v>
      </c>
      <c r="D11">
        <v>53.941000000000003</v>
      </c>
      <c r="E11">
        <v>1.8539E-2</v>
      </c>
      <c r="F11">
        <v>6.0351999999999997</v>
      </c>
      <c r="G11">
        <v>6.0361000000000002</v>
      </c>
      <c r="H11">
        <v>19.379000000000001</v>
      </c>
      <c r="I11">
        <v>69.771000000000001</v>
      </c>
      <c r="J11">
        <v>75.608000000000004</v>
      </c>
      <c r="K11">
        <v>1554.3</v>
      </c>
      <c r="L11">
        <v>-0.18965000000000001</v>
      </c>
      <c r="M11">
        <v>354.29</v>
      </c>
      <c r="N11">
        <v>0.66998999999999997</v>
      </c>
      <c r="O11">
        <v>6.2671000000000004E-2</v>
      </c>
      <c r="P11">
        <v>1.6306999999999999E-2</v>
      </c>
      <c r="Q11">
        <v>61.322000000000003</v>
      </c>
      <c r="R11">
        <v>44.706000000000003</v>
      </c>
      <c r="S11">
        <v>47.615000000000002</v>
      </c>
      <c r="T11">
        <v>137.11000000000001</v>
      </c>
      <c r="U11">
        <v>27.222000000000001</v>
      </c>
      <c r="V11">
        <v>36.247</v>
      </c>
      <c r="W11">
        <v>461.39</v>
      </c>
      <c r="X11">
        <v>87.799000000000007</v>
      </c>
      <c r="Y11">
        <v>11.593</v>
      </c>
      <c r="Z11">
        <v>2.3012000000000001E-2</v>
      </c>
    </row>
    <row r="12" spans="2:26">
      <c r="B12">
        <v>363.16</v>
      </c>
      <c r="C12">
        <v>7.0208000000000007E-2</v>
      </c>
      <c r="D12">
        <v>53.582000000000001</v>
      </c>
      <c r="E12">
        <v>1.8662999999999999E-2</v>
      </c>
      <c r="F12">
        <v>6.7919</v>
      </c>
      <c r="G12">
        <v>6.7931999999999997</v>
      </c>
      <c r="H12">
        <v>21.492000000000001</v>
      </c>
      <c r="I12">
        <v>68.825000000000003</v>
      </c>
      <c r="J12">
        <v>75.759</v>
      </c>
      <c r="K12">
        <v>1550.4</v>
      </c>
      <c r="L12">
        <v>-0.18401999999999999</v>
      </c>
      <c r="M12">
        <v>314.36</v>
      </c>
      <c r="N12">
        <v>0.67525999999999997</v>
      </c>
      <c r="O12">
        <v>6.0814E-2</v>
      </c>
      <c r="P12">
        <v>2.3538E-2</v>
      </c>
      <c r="Q12">
        <v>42.484000000000002</v>
      </c>
      <c r="R12">
        <v>44.93</v>
      </c>
      <c r="S12">
        <v>47.911999999999999</v>
      </c>
      <c r="T12">
        <v>134.72</v>
      </c>
      <c r="U12">
        <v>27.591999999999999</v>
      </c>
      <c r="V12">
        <v>36.805</v>
      </c>
      <c r="W12">
        <v>466.94</v>
      </c>
      <c r="X12">
        <v>76.024000000000001</v>
      </c>
      <c r="Y12">
        <v>11.929</v>
      </c>
      <c r="Z12">
        <v>2.402E-2</v>
      </c>
    </row>
    <row r="13" spans="2:26">
      <c r="B13">
        <v>373.16</v>
      </c>
      <c r="C13">
        <v>0.10145</v>
      </c>
      <c r="D13">
        <v>53.195999999999998</v>
      </c>
      <c r="E13">
        <v>1.8797999999999999E-2</v>
      </c>
      <c r="F13">
        <v>7.5502000000000002</v>
      </c>
      <c r="G13">
        <v>7.5522</v>
      </c>
      <c r="H13">
        <v>23.552</v>
      </c>
      <c r="I13">
        <v>67.882999999999996</v>
      </c>
      <c r="J13">
        <v>75.947000000000003</v>
      </c>
      <c r="K13">
        <v>1543.1</v>
      </c>
      <c r="L13">
        <v>-0.17818000000000001</v>
      </c>
      <c r="M13">
        <v>281.70999999999998</v>
      </c>
      <c r="N13">
        <v>0.67910000000000004</v>
      </c>
      <c r="O13">
        <v>5.8909999999999997E-2</v>
      </c>
      <c r="P13">
        <v>3.3215000000000001E-2</v>
      </c>
      <c r="Q13">
        <v>30.106999999999999</v>
      </c>
      <c r="R13">
        <v>45.146999999999998</v>
      </c>
      <c r="S13">
        <v>48.201000000000001</v>
      </c>
      <c r="T13">
        <v>132.47999999999999</v>
      </c>
      <c r="U13">
        <v>28.029</v>
      </c>
      <c r="V13">
        <v>37.472999999999999</v>
      </c>
      <c r="W13">
        <v>472.2</v>
      </c>
      <c r="X13">
        <v>66.698999999999998</v>
      </c>
      <c r="Y13">
        <v>12.27</v>
      </c>
      <c r="Z13">
        <v>2.5097000000000001E-2</v>
      </c>
    </row>
    <row r="14" spans="2:26">
      <c r="B14">
        <v>383.16</v>
      </c>
      <c r="C14">
        <v>0.14343</v>
      </c>
      <c r="D14">
        <v>52.784999999999997</v>
      </c>
      <c r="E14">
        <v>1.8945E-2</v>
      </c>
      <c r="F14">
        <v>8.3106000000000009</v>
      </c>
      <c r="G14">
        <v>8.3132999999999999</v>
      </c>
      <c r="H14">
        <v>25.562999999999999</v>
      </c>
      <c r="I14">
        <v>66.956000000000003</v>
      </c>
      <c r="J14">
        <v>76.174999999999997</v>
      </c>
      <c r="K14">
        <v>1532.9</v>
      </c>
      <c r="L14">
        <v>-0.17207</v>
      </c>
      <c r="M14">
        <v>254.67</v>
      </c>
      <c r="N14">
        <v>0.68169000000000002</v>
      </c>
      <c r="O14">
        <v>5.6959999999999997E-2</v>
      </c>
      <c r="P14">
        <v>4.5915999999999998E-2</v>
      </c>
      <c r="Q14">
        <v>21.779</v>
      </c>
      <c r="R14">
        <v>45.356999999999999</v>
      </c>
      <c r="S14">
        <v>48.48</v>
      </c>
      <c r="T14">
        <v>130.38999999999999</v>
      </c>
      <c r="U14">
        <v>28.542999999999999</v>
      </c>
      <c r="V14">
        <v>38.271999999999998</v>
      </c>
      <c r="W14">
        <v>477.14</v>
      </c>
      <c r="X14">
        <v>59.146000000000001</v>
      </c>
      <c r="Y14">
        <v>12.612</v>
      </c>
      <c r="Z14">
        <v>2.6245999999999998E-2</v>
      </c>
    </row>
    <row r="15" spans="2:26">
      <c r="B15">
        <v>393.16</v>
      </c>
      <c r="C15">
        <v>0.19874</v>
      </c>
      <c r="D15">
        <v>52.35</v>
      </c>
      <c r="E15">
        <v>1.9102000000000001E-2</v>
      </c>
      <c r="F15">
        <v>9.0732999999999997</v>
      </c>
      <c r="G15">
        <v>9.0770999999999997</v>
      </c>
      <c r="H15">
        <v>27.527999999999999</v>
      </c>
      <c r="I15">
        <v>66.046999999999997</v>
      </c>
      <c r="J15">
        <v>76.447999999999993</v>
      </c>
      <c r="K15">
        <v>1519.9</v>
      </c>
      <c r="L15">
        <v>-0.1656</v>
      </c>
      <c r="M15">
        <v>232.03</v>
      </c>
      <c r="N15">
        <v>0.68318999999999996</v>
      </c>
      <c r="O15">
        <v>5.4966000000000001E-2</v>
      </c>
      <c r="P15">
        <v>6.2302999999999997E-2</v>
      </c>
      <c r="Q15">
        <v>16.050999999999998</v>
      </c>
      <c r="R15">
        <v>45.558</v>
      </c>
      <c r="S15">
        <v>48.747999999999998</v>
      </c>
      <c r="T15">
        <v>128.43</v>
      </c>
      <c r="U15">
        <v>29.143000000000001</v>
      </c>
      <c r="V15">
        <v>39.22</v>
      </c>
      <c r="W15">
        <v>481.74</v>
      </c>
      <c r="X15">
        <v>52.89</v>
      </c>
      <c r="Y15">
        <v>12.956</v>
      </c>
      <c r="Z15">
        <v>2.7467999999999999E-2</v>
      </c>
    </row>
    <row r="16" spans="2:26">
      <c r="B16">
        <v>403.16</v>
      </c>
      <c r="C16">
        <v>0.27035999999999999</v>
      </c>
      <c r="D16">
        <v>51.890999999999998</v>
      </c>
      <c r="E16">
        <v>1.9271E-2</v>
      </c>
      <c r="F16">
        <v>9.8388000000000009</v>
      </c>
      <c r="G16">
        <v>9.8439999999999994</v>
      </c>
      <c r="H16">
        <v>29.45</v>
      </c>
      <c r="I16">
        <v>65.161000000000001</v>
      </c>
      <c r="J16">
        <v>76.772000000000006</v>
      </c>
      <c r="K16">
        <v>1504.3</v>
      </c>
      <c r="L16">
        <v>-0.15869</v>
      </c>
      <c r="M16">
        <v>212.88</v>
      </c>
      <c r="N16">
        <v>0.68369999999999997</v>
      </c>
      <c r="O16">
        <v>5.2929999999999998E-2</v>
      </c>
      <c r="P16">
        <v>8.3118999999999998E-2</v>
      </c>
      <c r="Q16">
        <v>12.031000000000001</v>
      </c>
      <c r="R16">
        <v>45.750999999999998</v>
      </c>
      <c r="S16">
        <v>49.003</v>
      </c>
      <c r="T16">
        <v>126.58</v>
      </c>
      <c r="U16">
        <v>29.838000000000001</v>
      </c>
      <c r="V16">
        <v>40.335000000000001</v>
      </c>
      <c r="W16">
        <v>485.97</v>
      </c>
      <c r="X16">
        <v>47.595999999999997</v>
      </c>
      <c r="Y16">
        <v>13.302</v>
      </c>
      <c r="Z16">
        <v>2.8766E-2</v>
      </c>
    </row>
    <row r="17" spans="2:26">
      <c r="B17">
        <v>413.16</v>
      </c>
      <c r="C17">
        <v>0.36164000000000002</v>
      </c>
      <c r="D17">
        <v>51.408000000000001</v>
      </c>
      <c r="E17">
        <v>1.9452000000000001E-2</v>
      </c>
      <c r="F17">
        <v>10.608000000000001</v>
      </c>
      <c r="G17">
        <v>10.615</v>
      </c>
      <c r="H17">
        <v>31.334</v>
      </c>
      <c r="I17">
        <v>64.302000000000007</v>
      </c>
      <c r="J17">
        <v>77.152000000000001</v>
      </c>
      <c r="K17">
        <v>1486.2</v>
      </c>
      <c r="L17">
        <v>-0.15125</v>
      </c>
      <c r="M17">
        <v>196.53</v>
      </c>
      <c r="N17">
        <v>0.68330000000000002</v>
      </c>
      <c r="O17">
        <v>5.0854000000000003E-2</v>
      </c>
      <c r="P17">
        <v>0.10920000000000001</v>
      </c>
      <c r="Q17">
        <v>9.1575000000000006</v>
      </c>
      <c r="R17">
        <v>45.932000000000002</v>
      </c>
      <c r="S17">
        <v>49.244</v>
      </c>
      <c r="T17">
        <v>124.83</v>
      </c>
      <c r="U17">
        <v>30.631</v>
      </c>
      <c r="V17">
        <v>41.634</v>
      </c>
      <c r="W17">
        <v>489.82</v>
      </c>
      <c r="X17">
        <v>43.029000000000003</v>
      </c>
      <c r="Y17">
        <v>13.647</v>
      </c>
      <c r="Z17">
        <v>3.0141999999999999E-2</v>
      </c>
    </row>
    <row r="18" spans="2:26">
      <c r="B18">
        <v>423.16</v>
      </c>
      <c r="C18">
        <v>0.47628999999999999</v>
      </c>
      <c r="D18">
        <v>50.901000000000003</v>
      </c>
      <c r="E18">
        <v>1.9646E-2</v>
      </c>
      <c r="F18">
        <v>11.38</v>
      </c>
      <c r="G18">
        <v>11.39</v>
      </c>
      <c r="H18">
        <v>33.182000000000002</v>
      </c>
      <c r="I18">
        <v>63.470999999999997</v>
      </c>
      <c r="J18">
        <v>77.593999999999994</v>
      </c>
      <c r="K18">
        <v>1465.8</v>
      </c>
      <c r="L18">
        <v>-0.14319000000000001</v>
      </c>
      <c r="M18">
        <v>182.45</v>
      </c>
      <c r="N18">
        <v>0.68203999999999998</v>
      </c>
      <c r="O18">
        <v>4.8738999999999998E-2</v>
      </c>
      <c r="P18">
        <v>0.14147999999999999</v>
      </c>
      <c r="Q18">
        <v>7.0683999999999996</v>
      </c>
      <c r="R18">
        <v>46.101999999999997</v>
      </c>
      <c r="S18">
        <v>49.469000000000001</v>
      </c>
      <c r="T18">
        <v>123.17</v>
      </c>
      <c r="U18">
        <v>31.521999999999998</v>
      </c>
      <c r="V18">
        <v>43.128</v>
      </c>
      <c r="W18">
        <v>493.27</v>
      </c>
      <c r="X18">
        <v>39.024000000000001</v>
      </c>
      <c r="Y18">
        <v>13.992000000000001</v>
      </c>
      <c r="Z18">
        <v>3.1597E-2</v>
      </c>
    </row>
    <row r="19" spans="2:26">
      <c r="B19">
        <v>433.16</v>
      </c>
      <c r="C19">
        <v>0.61839</v>
      </c>
      <c r="D19">
        <v>50.371000000000002</v>
      </c>
      <c r="E19">
        <v>1.9852999999999999E-2</v>
      </c>
      <c r="F19">
        <v>12.157</v>
      </c>
      <c r="G19">
        <v>12.17</v>
      </c>
      <c r="H19">
        <v>34.997999999999998</v>
      </c>
      <c r="I19">
        <v>62.67</v>
      </c>
      <c r="J19">
        <v>78.102999999999994</v>
      </c>
      <c r="K19">
        <v>1443.2</v>
      </c>
      <c r="L19">
        <v>-0.13442000000000001</v>
      </c>
      <c r="M19">
        <v>170.23</v>
      </c>
      <c r="N19">
        <v>0.67995000000000005</v>
      </c>
      <c r="O19">
        <v>4.6588999999999998E-2</v>
      </c>
      <c r="P19">
        <v>0.18098</v>
      </c>
      <c r="Q19">
        <v>5.5254000000000003</v>
      </c>
      <c r="R19">
        <v>46.259</v>
      </c>
      <c r="S19">
        <v>49.676000000000002</v>
      </c>
      <c r="T19">
        <v>121.59</v>
      </c>
      <c r="U19">
        <v>32.509</v>
      </c>
      <c r="V19">
        <v>44.828000000000003</v>
      </c>
      <c r="W19">
        <v>496.3</v>
      </c>
      <c r="X19">
        <v>35.47</v>
      </c>
      <c r="Y19">
        <v>14.337</v>
      </c>
      <c r="Z19">
        <v>3.3132000000000002E-2</v>
      </c>
    </row>
    <row r="20" spans="2:26">
      <c r="B20">
        <v>443.16</v>
      </c>
      <c r="C20">
        <v>0.79237999999999997</v>
      </c>
      <c r="D20">
        <v>49.816000000000003</v>
      </c>
      <c r="E20">
        <v>2.0074000000000002E-2</v>
      </c>
      <c r="F20">
        <v>12.939</v>
      </c>
      <c r="G20">
        <v>12.955</v>
      </c>
      <c r="H20">
        <v>36.783000000000001</v>
      </c>
      <c r="I20">
        <v>61.9</v>
      </c>
      <c r="J20">
        <v>78.688000000000002</v>
      </c>
      <c r="K20">
        <v>1418.5</v>
      </c>
      <c r="L20">
        <v>-0.12479999999999999</v>
      </c>
      <c r="M20">
        <v>159.54</v>
      </c>
      <c r="N20">
        <v>0.67705000000000004</v>
      </c>
      <c r="O20">
        <v>4.4403999999999999E-2</v>
      </c>
      <c r="P20">
        <v>0.22886999999999999</v>
      </c>
      <c r="Q20">
        <v>4.3693</v>
      </c>
      <c r="R20">
        <v>46.402999999999999</v>
      </c>
      <c r="S20">
        <v>49.865000000000002</v>
      </c>
      <c r="T20">
        <v>120.07</v>
      </c>
      <c r="U20">
        <v>33.582000000000001</v>
      </c>
      <c r="V20">
        <v>46.741999999999997</v>
      </c>
      <c r="W20">
        <v>498.89</v>
      </c>
      <c r="X20">
        <v>32.292000000000002</v>
      </c>
      <c r="Y20">
        <v>14.682</v>
      </c>
      <c r="Z20">
        <v>3.4750000000000003E-2</v>
      </c>
    </row>
    <row r="21" spans="2:26">
      <c r="B21">
        <v>453.16</v>
      </c>
      <c r="C21">
        <v>1.0029999999999999</v>
      </c>
      <c r="D21">
        <v>49.234999999999999</v>
      </c>
      <c r="E21">
        <v>2.0310999999999999E-2</v>
      </c>
      <c r="F21">
        <v>13.727</v>
      </c>
      <c r="G21">
        <v>13.747</v>
      </c>
      <c r="H21">
        <v>38.540999999999997</v>
      </c>
      <c r="I21">
        <v>61.16</v>
      </c>
      <c r="J21">
        <v>79.356999999999999</v>
      </c>
      <c r="K21">
        <v>1391.7</v>
      </c>
      <c r="L21">
        <v>-0.11421000000000001</v>
      </c>
      <c r="M21">
        <v>150.13</v>
      </c>
      <c r="N21">
        <v>0.67332000000000003</v>
      </c>
      <c r="O21">
        <v>4.2188000000000003E-2</v>
      </c>
      <c r="P21">
        <v>0.28642000000000001</v>
      </c>
      <c r="Q21">
        <v>3.4914000000000001</v>
      </c>
      <c r="R21">
        <v>46.53</v>
      </c>
      <c r="S21">
        <v>50.031999999999996</v>
      </c>
      <c r="T21">
        <v>118.61</v>
      </c>
      <c r="U21">
        <v>34.732999999999997</v>
      </c>
      <c r="V21">
        <v>48.875999999999998</v>
      </c>
      <c r="W21">
        <v>501.04</v>
      </c>
      <c r="X21">
        <v>29.437999999999999</v>
      </c>
      <c r="Y21">
        <v>15.026</v>
      </c>
      <c r="Z21">
        <v>3.6450000000000003E-2</v>
      </c>
    </row>
    <row r="22" spans="2:26">
      <c r="B22">
        <v>463.16</v>
      </c>
      <c r="C22">
        <v>1.2555000000000001</v>
      </c>
      <c r="D22">
        <v>48.628999999999998</v>
      </c>
      <c r="E22">
        <v>2.0563999999999999E-2</v>
      </c>
      <c r="F22">
        <v>14.521000000000001</v>
      </c>
      <c r="G22">
        <v>14.547000000000001</v>
      </c>
      <c r="H22">
        <v>40.274999999999999</v>
      </c>
      <c r="I22">
        <v>60.451000000000001</v>
      </c>
      <c r="J22">
        <v>80.122</v>
      </c>
      <c r="K22">
        <v>1362.8</v>
      </c>
      <c r="L22">
        <v>-0.10247000000000001</v>
      </c>
      <c r="M22">
        <v>141.77000000000001</v>
      </c>
      <c r="N22">
        <v>0.66874999999999996</v>
      </c>
      <c r="O22">
        <v>3.9942999999999999E-2</v>
      </c>
      <c r="P22">
        <v>0.35507</v>
      </c>
      <c r="Q22">
        <v>2.8163</v>
      </c>
      <c r="R22">
        <v>46.642000000000003</v>
      </c>
      <c r="S22">
        <v>50.177999999999997</v>
      </c>
      <c r="T22">
        <v>117.2</v>
      </c>
      <c r="U22">
        <v>35.953000000000003</v>
      </c>
      <c r="V22">
        <v>51.243000000000002</v>
      </c>
      <c r="W22">
        <v>502.73</v>
      </c>
      <c r="X22">
        <v>26.870999999999999</v>
      </c>
      <c r="Y22">
        <v>15.37</v>
      </c>
      <c r="Z22">
        <v>3.8238000000000001E-2</v>
      </c>
    </row>
    <row r="23" spans="2:26">
      <c r="B23">
        <v>473.16</v>
      </c>
      <c r="C23">
        <v>1.5552999999999999</v>
      </c>
      <c r="D23">
        <v>47.994999999999997</v>
      </c>
      <c r="E23">
        <v>2.0834999999999999E-2</v>
      </c>
      <c r="F23">
        <v>15.321999999999999</v>
      </c>
      <c r="G23">
        <v>15.355</v>
      </c>
      <c r="H23">
        <v>41.987000000000002</v>
      </c>
      <c r="I23">
        <v>59.773000000000003</v>
      </c>
      <c r="J23">
        <v>80.995000000000005</v>
      </c>
      <c r="K23">
        <v>1332</v>
      </c>
      <c r="L23">
        <v>-8.9407E-2</v>
      </c>
      <c r="M23">
        <v>134.31</v>
      </c>
      <c r="N23">
        <v>0.66330999999999996</v>
      </c>
      <c r="O23">
        <v>3.7671999999999997E-2</v>
      </c>
      <c r="P23">
        <v>0.43643999999999999</v>
      </c>
      <c r="Q23">
        <v>2.2913000000000001</v>
      </c>
      <c r="R23">
        <v>46.734999999999999</v>
      </c>
      <c r="S23">
        <v>50.298999999999999</v>
      </c>
      <c r="T23">
        <v>115.84</v>
      </c>
      <c r="U23">
        <v>37.231000000000002</v>
      </c>
      <c r="V23">
        <v>53.86</v>
      </c>
      <c r="W23">
        <v>503.92</v>
      </c>
      <c r="X23">
        <v>24.562000000000001</v>
      </c>
      <c r="Y23">
        <v>15.715</v>
      </c>
      <c r="Z23">
        <v>4.0114999999999998E-2</v>
      </c>
    </row>
    <row r="24" spans="2:26">
      <c r="B24">
        <v>483.16</v>
      </c>
      <c r="C24">
        <v>1.9080999999999999</v>
      </c>
      <c r="D24">
        <v>47.332000000000001</v>
      </c>
      <c r="E24">
        <v>2.1127E-2</v>
      </c>
      <c r="F24">
        <v>16.132000000000001</v>
      </c>
      <c r="G24">
        <v>16.172000000000001</v>
      </c>
      <c r="H24">
        <v>43.68</v>
      </c>
      <c r="I24">
        <v>59.125999999999998</v>
      </c>
      <c r="J24">
        <v>81.992000000000004</v>
      </c>
      <c r="K24">
        <v>1299.2</v>
      </c>
      <c r="L24">
        <v>-7.4776999999999996E-2</v>
      </c>
      <c r="M24">
        <v>127.6</v>
      </c>
      <c r="N24">
        <v>0.65695999999999999</v>
      </c>
      <c r="O24">
        <v>3.5378E-2</v>
      </c>
      <c r="P24">
        <v>0.53234000000000004</v>
      </c>
      <c r="Q24">
        <v>1.8785000000000001</v>
      </c>
      <c r="R24">
        <v>46.808999999999997</v>
      </c>
      <c r="S24">
        <v>50.393999999999998</v>
      </c>
      <c r="T24">
        <v>114.51</v>
      </c>
      <c r="U24">
        <v>38.563000000000002</v>
      </c>
      <c r="V24">
        <v>56.756999999999998</v>
      </c>
      <c r="W24">
        <v>504.62</v>
      </c>
      <c r="X24">
        <v>22.484999999999999</v>
      </c>
      <c r="Y24">
        <v>16.062000000000001</v>
      </c>
      <c r="Z24">
        <v>4.2090000000000002E-2</v>
      </c>
    </row>
    <row r="25" spans="2:26">
      <c r="B25">
        <v>493.16</v>
      </c>
      <c r="C25">
        <v>2.3199999999999998</v>
      </c>
      <c r="D25">
        <v>46.639000000000003</v>
      </c>
      <c r="E25">
        <v>2.1441000000000002E-2</v>
      </c>
      <c r="F25">
        <v>16.95</v>
      </c>
      <c r="G25">
        <v>17</v>
      </c>
      <c r="H25">
        <v>45.357999999999997</v>
      </c>
      <c r="I25">
        <v>58.511000000000003</v>
      </c>
      <c r="J25">
        <v>83.135000000000005</v>
      </c>
      <c r="K25">
        <v>1264.5</v>
      </c>
      <c r="L25">
        <v>-5.8297000000000002E-2</v>
      </c>
      <c r="M25">
        <v>121.51</v>
      </c>
      <c r="N25">
        <v>0.64964</v>
      </c>
      <c r="O25">
        <v>3.3064000000000003E-2</v>
      </c>
      <c r="P25">
        <v>0.64488000000000001</v>
      </c>
      <c r="Q25">
        <v>1.5507</v>
      </c>
      <c r="R25">
        <v>46.862000000000002</v>
      </c>
      <c r="S25">
        <v>50.46</v>
      </c>
      <c r="T25">
        <v>113.21</v>
      </c>
      <c r="U25">
        <v>39.945</v>
      </c>
      <c r="V25">
        <v>59.973999999999997</v>
      </c>
      <c r="W25">
        <v>504.77</v>
      </c>
      <c r="X25">
        <v>20.617999999999999</v>
      </c>
      <c r="Y25">
        <v>16.411000000000001</v>
      </c>
      <c r="Z25">
        <v>4.4172000000000003E-2</v>
      </c>
    </row>
    <row r="26" spans="2:26">
      <c r="B26">
        <v>503.16</v>
      </c>
      <c r="C26">
        <v>2.7976000000000001</v>
      </c>
      <c r="D26">
        <v>45.911000000000001</v>
      </c>
      <c r="E26">
        <v>2.1780999999999998E-2</v>
      </c>
      <c r="F26">
        <v>17.777999999999999</v>
      </c>
      <c r="G26">
        <v>17.838999999999999</v>
      </c>
      <c r="H26">
        <v>47.023000000000003</v>
      </c>
      <c r="I26">
        <v>57.927999999999997</v>
      </c>
      <c r="J26">
        <v>84.448999999999998</v>
      </c>
      <c r="K26">
        <v>1227.7</v>
      </c>
      <c r="L26">
        <v>-3.9614000000000003E-2</v>
      </c>
      <c r="M26">
        <v>115.96</v>
      </c>
      <c r="N26">
        <v>0.64129999999999998</v>
      </c>
      <c r="O26">
        <v>3.0734000000000001E-2</v>
      </c>
      <c r="P26">
        <v>0.77644999999999997</v>
      </c>
      <c r="Q26">
        <v>1.2879</v>
      </c>
      <c r="R26">
        <v>46.892000000000003</v>
      </c>
      <c r="S26">
        <v>50.494999999999997</v>
      </c>
      <c r="T26">
        <v>111.92</v>
      </c>
      <c r="U26">
        <v>41.378999999999998</v>
      </c>
      <c r="V26">
        <v>63.57</v>
      </c>
      <c r="W26">
        <v>504.35</v>
      </c>
      <c r="X26">
        <v>18.937999999999999</v>
      </c>
      <c r="Y26">
        <v>16.765000000000001</v>
      </c>
      <c r="Z26">
        <v>4.6378000000000003E-2</v>
      </c>
    </row>
    <row r="27" spans="2:26">
      <c r="B27">
        <v>513.16</v>
      </c>
      <c r="C27">
        <v>3.3475000000000001</v>
      </c>
      <c r="D27">
        <v>45.148000000000003</v>
      </c>
      <c r="E27">
        <v>2.2148999999999999E-2</v>
      </c>
      <c r="F27">
        <v>18.617999999999999</v>
      </c>
      <c r="G27">
        <v>18.693000000000001</v>
      </c>
      <c r="H27">
        <v>48.677999999999997</v>
      </c>
      <c r="I27">
        <v>57.378999999999998</v>
      </c>
      <c r="J27">
        <v>85.968999999999994</v>
      </c>
      <c r="K27">
        <v>1189</v>
      </c>
      <c r="L27">
        <v>-1.8284999999999999E-2</v>
      </c>
      <c r="M27">
        <v>110.85</v>
      </c>
      <c r="N27">
        <v>0.63183999999999996</v>
      </c>
      <c r="O27">
        <v>2.8391E-2</v>
      </c>
      <c r="P27">
        <v>0.92988000000000004</v>
      </c>
      <c r="Q27">
        <v>1.0753999999999999</v>
      </c>
      <c r="R27">
        <v>46.896000000000001</v>
      </c>
      <c r="S27">
        <v>50.496000000000002</v>
      </c>
      <c r="T27">
        <v>110.65</v>
      </c>
      <c r="U27">
        <v>42.866999999999997</v>
      </c>
      <c r="V27">
        <v>67.626999999999995</v>
      </c>
      <c r="W27">
        <v>503.32</v>
      </c>
      <c r="X27">
        <v>17.425000000000001</v>
      </c>
      <c r="Y27">
        <v>17.125</v>
      </c>
      <c r="Z27">
        <v>4.8730000000000002E-2</v>
      </c>
    </row>
    <row r="28" spans="2:26">
      <c r="B28">
        <v>523.16</v>
      </c>
      <c r="C28">
        <v>3.9767999999999999</v>
      </c>
      <c r="D28">
        <v>44.344999999999999</v>
      </c>
      <c r="E28">
        <v>2.2551000000000002E-2</v>
      </c>
      <c r="F28">
        <v>19.472000000000001</v>
      </c>
      <c r="G28">
        <v>19.561</v>
      </c>
      <c r="H28">
        <v>50.328000000000003</v>
      </c>
      <c r="I28">
        <v>56.865000000000002</v>
      </c>
      <c r="J28">
        <v>87.739000000000004</v>
      </c>
      <c r="K28">
        <v>1148.2</v>
      </c>
      <c r="L28">
        <v>6.2563000000000002E-3</v>
      </c>
      <c r="M28">
        <v>106.11</v>
      </c>
      <c r="N28">
        <v>0.62117999999999995</v>
      </c>
      <c r="O28">
        <v>2.6041000000000002E-2</v>
      </c>
      <c r="P28">
        <v>1.1085</v>
      </c>
      <c r="Q28">
        <v>0.90210000000000001</v>
      </c>
      <c r="R28">
        <v>46.872</v>
      </c>
      <c r="S28">
        <v>50.46</v>
      </c>
      <c r="T28">
        <v>109.39</v>
      </c>
      <c r="U28">
        <v>44.417999999999999</v>
      </c>
      <c r="V28">
        <v>72.256</v>
      </c>
      <c r="W28">
        <v>501.62</v>
      </c>
      <c r="X28">
        <v>16.056999999999999</v>
      </c>
      <c r="Y28">
        <v>17.495000000000001</v>
      </c>
      <c r="Z28">
        <v>5.1265999999999999E-2</v>
      </c>
    </row>
    <row r="29" spans="2:26">
      <c r="B29">
        <v>533.16</v>
      </c>
      <c r="C29">
        <v>4.6929999999999996</v>
      </c>
      <c r="D29">
        <v>43.497</v>
      </c>
      <c r="E29">
        <v>2.299E-2</v>
      </c>
      <c r="F29">
        <v>20.34</v>
      </c>
      <c r="G29">
        <v>20.446999999999999</v>
      </c>
      <c r="H29">
        <v>51.975000000000001</v>
      </c>
      <c r="I29">
        <v>56.39</v>
      </c>
      <c r="J29">
        <v>89.82</v>
      </c>
      <c r="K29">
        <v>1105.3</v>
      </c>
      <c r="L29">
        <v>3.4748000000000001E-2</v>
      </c>
      <c r="M29">
        <v>101.68</v>
      </c>
      <c r="N29">
        <v>0.60923000000000005</v>
      </c>
      <c r="O29">
        <v>2.3687E-2</v>
      </c>
      <c r="P29">
        <v>1.3164</v>
      </c>
      <c r="Q29">
        <v>0.75963000000000003</v>
      </c>
      <c r="R29">
        <v>46.816000000000003</v>
      </c>
      <c r="S29">
        <v>50.381</v>
      </c>
      <c r="T29">
        <v>108.12</v>
      </c>
      <c r="U29">
        <v>46.04</v>
      </c>
      <c r="V29">
        <v>77.606999999999999</v>
      </c>
      <c r="W29">
        <v>499.2</v>
      </c>
      <c r="X29">
        <v>14.818</v>
      </c>
      <c r="Y29">
        <v>17.876999999999999</v>
      </c>
      <c r="Z29">
        <v>5.4035E-2</v>
      </c>
    </row>
    <row r="30" spans="2:26">
      <c r="B30">
        <v>543.16</v>
      </c>
      <c r="C30">
        <v>5.5038</v>
      </c>
      <c r="D30">
        <v>42.6</v>
      </c>
      <c r="E30">
        <v>2.3473999999999998E-2</v>
      </c>
      <c r="F30">
        <v>21.225000000000001</v>
      </c>
      <c r="G30">
        <v>21.353999999999999</v>
      </c>
      <c r="H30">
        <v>53.624000000000002</v>
      </c>
      <c r="I30">
        <v>55.957999999999998</v>
      </c>
      <c r="J30">
        <v>92.295000000000002</v>
      </c>
      <c r="K30">
        <v>1060.0999999999999</v>
      </c>
      <c r="L30">
        <v>6.8167000000000005E-2</v>
      </c>
      <c r="M30">
        <v>97.492999999999995</v>
      </c>
      <c r="N30">
        <v>0.59589999999999999</v>
      </c>
      <c r="O30">
        <v>2.1333999999999999E-2</v>
      </c>
      <c r="P30">
        <v>1.5586</v>
      </c>
      <c r="Q30">
        <v>0.64161000000000001</v>
      </c>
      <c r="R30">
        <v>46.725999999999999</v>
      </c>
      <c r="S30">
        <v>50.256999999999998</v>
      </c>
      <c r="T30">
        <v>106.84</v>
      </c>
      <c r="U30">
        <v>47.744999999999997</v>
      </c>
      <c r="V30">
        <v>83.891000000000005</v>
      </c>
      <c r="W30">
        <v>496</v>
      </c>
      <c r="X30">
        <v>13.689</v>
      </c>
      <c r="Y30">
        <v>18.277000000000001</v>
      </c>
      <c r="Z30">
        <v>5.7114999999999999E-2</v>
      </c>
    </row>
    <row r="31" spans="2:26">
      <c r="B31">
        <v>553.16</v>
      </c>
      <c r="C31">
        <v>6.4176000000000002</v>
      </c>
      <c r="D31">
        <v>41.646000000000001</v>
      </c>
      <c r="E31">
        <v>2.4011999999999999E-2</v>
      </c>
      <c r="F31">
        <v>22.13</v>
      </c>
      <c r="G31">
        <v>22.283999999999999</v>
      </c>
      <c r="H31">
        <v>55.280999999999999</v>
      </c>
      <c r="I31">
        <v>55.575000000000003</v>
      </c>
      <c r="J31">
        <v>95.284999999999997</v>
      </c>
      <c r="K31">
        <v>1012.6</v>
      </c>
      <c r="L31">
        <v>0.10784000000000001</v>
      </c>
      <c r="M31">
        <v>93.501999999999995</v>
      </c>
      <c r="N31">
        <v>0.58113000000000004</v>
      </c>
      <c r="O31">
        <v>1.8991000000000001E-2</v>
      </c>
      <c r="P31">
        <v>1.8411999999999999</v>
      </c>
      <c r="Q31">
        <v>0.54312000000000005</v>
      </c>
      <c r="R31">
        <v>46.594000000000001</v>
      </c>
      <c r="S31">
        <v>50.08</v>
      </c>
      <c r="T31">
        <v>105.53</v>
      </c>
      <c r="U31">
        <v>49.548999999999999</v>
      </c>
      <c r="V31">
        <v>91.402000000000001</v>
      </c>
      <c r="W31">
        <v>491.92</v>
      </c>
      <c r="X31">
        <v>12.656000000000001</v>
      </c>
      <c r="Y31">
        <v>18.7</v>
      </c>
      <c r="Z31">
        <v>6.0617999999999998E-2</v>
      </c>
    </row>
    <row r="32" spans="2:26">
      <c r="B32">
        <v>563.16</v>
      </c>
      <c r="C32">
        <v>7.4428999999999998</v>
      </c>
      <c r="D32">
        <v>40.625999999999998</v>
      </c>
      <c r="E32">
        <v>2.4615000000000001E-2</v>
      </c>
      <c r="F32">
        <v>23.058</v>
      </c>
      <c r="G32">
        <v>23.241</v>
      </c>
      <c r="H32">
        <v>56.951999999999998</v>
      </c>
      <c r="I32">
        <v>55.250999999999998</v>
      </c>
      <c r="J32">
        <v>98.963999999999999</v>
      </c>
      <c r="K32">
        <v>962.39</v>
      </c>
      <c r="L32">
        <v>0.15559999999999999</v>
      </c>
      <c r="M32">
        <v>89.653000000000006</v>
      </c>
      <c r="N32">
        <v>0.56494</v>
      </c>
      <c r="O32">
        <v>1.6662E-2</v>
      </c>
      <c r="P32">
        <v>2.1724999999999999</v>
      </c>
      <c r="Q32">
        <v>0.46029999999999999</v>
      </c>
      <c r="R32">
        <v>46.417000000000002</v>
      </c>
      <c r="S32">
        <v>49.843000000000004</v>
      </c>
      <c r="T32">
        <v>104.19</v>
      </c>
      <c r="U32">
        <v>51.468000000000004</v>
      </c>
      <c r="V32">
        <v>100.57</v>
      </c>
      <c r="W32">
        <v>486.87</v>
      </c>
      <c r="X32">
        <v>11.704000000000001</v>
      </c>
      <c r="Y32">
        <v>19.155000000000001</v>
      </c>
      <c r="Z32">
        <v>6.4713000000000007E-2</v>
      </c>
    </row>
    <row r="33" spans="2:26">
      <c r="B33">
        <v>573.16</v>
      </c>
      <c r="C33">
        <v>8.5891000000000002</v>
      </c>
      <c r="D33">
        <v>39.527999999999999</v>
      </c>
      <c r="E33">
        <v>2.5298000000000001E-2</v>
      </c>
      <c r="F33">
        <v>24.013999999999999</v>
      </c>
      <c r="G33">
        <v>24.231999999999999</v>
      </c>
      <c r="H33">
        <v>58.643999999999998</v>
      </c>
      <c r="I33">
        <v>55</v>
      </c>
      <c r="J33">
        <v>103.6</v>
      </c>
      <c r="K33">
        <v>909.35</v>
      </c>
      <c r="L33">
        <v>0.21409</v>
      </c>
      <c r="M33">
        <v>85.891999999999996</v>
      </c>
      <c r="N33">
        <v>0.54740999999999995</v>
      </c>
      <c r="O33">
        <v>1.4357E-2</v>
      </c>
      <c r="P33">
        <v>2.5630999999999999</v>
      </c>
      <c r="Q33">
        <v>0.39015</v>
      </c>
      <c r="R33">
        <v>46.183999999999997</v>
      </c>
      <c r="S33">
        <v>49.534999999999997</v>
      </c>
      <c r="T33">
        <v>102.79</v>
      </c>
      <c r="U33">
        <v>53.521000000000001</v>
      </c>
      <c r="V33">
        <v>112.06</v>
      </c>
      <c r="W33">
        <v>480.72</v>
      </c>
      <c r="X33">
        <v>10.82</v>
      </c>
      <c r="Y33">
        <v>19.652000000000001</v>
      </c>
      <c r="Z33">
        <v>6.9654999999999995E-2</v>
      </c>
    </row>
    <row r="34" spans="2:26">
      <c r="B34">
        <v>583.16</v>
      </c>
      <c r="C34">
        <v>9.8664000000000005</v>
      </c>
      <c r="D34">
        <v>38.337000000000003</v>
      </c>
      <c r="E34">
        <v>2.6085000000000001E-2</v>
      </c>
      <c r="F34">
        <v>25.004999999999999</v>
      </c>
      <c r="G34">
        <v>25.262</v>
      </c>
      <c r="H34">
        <v>60.37</v>
      </c>
      <c r="I34">
        <v>54.844000000000001</v>
      </c>
      <c r="J34">
        <v>109.63</v>
      </c>
      <c r="K34">
        <v>853.08</v>
      </c>
      <c r="L34">
        <v>0.28719</v>
      </c>
      <c r="M34">
        <v>82.164000000000001</v>
      </c>
      <c r="N34">
        <v>0.52873000000000003</v>
      </c>
      <c r="O34">
        <v>1.2087000000000001E-2</v>
      </c>
      <c r="P34">
        <v>3.028</v>
      </c>
      <c r="Q34">
        <v>0.33024999999999999</v>
      </c>
      <c r="R34">
        <v>45.886000000000003</v>
      </c>
      <c r="S34">
        <v>49.143999999999998</v>
      </c>
      <c r="T34">
        <v>101.32</v>
      </c>
      <c r="U34">
        <v>55.735999999999997</v>
      </c>
      <c r="V34">
        <v>126.93</v>
      </c>
      <c r="W34">
        <v>473.31</v>
      </c>
      <c r="X34">
        <v>9.9916999999999998</v>
      </c>
      <c r="Y34">
        <v>20.207999999999998</v>
      </c>
      <c r="Z34">
        <v>7.5842999999999994E-2</v>
      </c>
    </row>
    <row r="35" spans="2:26">
      <c r="B35">
        <v>593.16</v>
      </c>
      <c r="C35">
        <v>11.286</v>
      </c>
      <c r="D35">
        <v>37.027999999999999</v>
      </c>
      <c r="E35">
        <v>2.7007E-2</v>
      </c>
      <c r="F35">
        <v>26.039000000000001</v>
      </c>
      <c r="G35">
        <v>26.343</v>
      </c>
      <c r="H35">
        <v>62.143999999999998</v>
      </c>
      <c r="I35">
        <v>54.816000000000003</v>
      </c>
      <c r="J35">
        <v>117.78</v>
      </c>
      <c r="K35">
        <v>793.1</v>
      </c>
      <c r="L35">
        <v>0.38090000000000002</v>
      </c>
      <c r="M35">
        <v>78.403999999999996</v>
      </c>
      <c r="N35">
        <v>0.50917999999999997</v>
      </c>
      <c r="O35">
        <v>9.8621999999999998E-3</v>
      </c>
      <c r="P35">
        <v>3.5886</v>
      </c>
      <c r="Q35">
        <v>0.27866000000000002</v>
      </c>
      <c r="R35">
        <v>45.506</v>
      </c>
      <c r="S35">
        <v>48.651000000000003</v>
      </c>
      <c r="T35">
        <v>99.753</v>
      </c>
      <c r="U35">
        <v>58.148000000000003</v>
      </c>
      <c r="V35">
        <v>147.01</v>
      </c>
      <c r="W35">
        <v>464.42</v>
      </c>
      <c r="X35">
        <v>9.2050999999999998</v>
      </c>
      <c r="Y35">
        <v>20.847000000000001</v>
      </c>
      <c r="Z35">
        <v>8.3916000000000004E-2</v>
      </c>
    </row>
    <row r="36" spans="2:26">
      <c r="B36">
        <v>603.16</v>
      </c>
      <c r="C36">
        <v>12.86</v>
      </c>
      <c r="D36">
        <v>35.567</v>
      </c>
      <c r="E36">
        <v>2.8115999999999999E-2</v>
      </c>
      <c r="F36">
        <v>27.129000000000001</v>
      </c>
      <c r="G36">
        <v>27.49</v>
      </c>
      <c r="H36">
        <v>63.988999999999997</v>
      </c>
      <c r="I36">
        <v>54.978999999999999</v>
      </c>
      <c r="J36">
        <v>129.47999999999999</v>
      </c>
      <c r="K36">
        <v>728.65</v>
      </c>
      <c r="L36">
        <v>0.50514000000000003</v>
      </c>
      <c r="M36">
        <v>74.531000000000006</v>
      </c>
      <c r="N36">
        <v>0.48904999999999998</v>
      </c>
      <c r="O36">
        <v>7.7004999999999999E-3</v>
      </c>
      <c r="P36">
        <v>4.2777000000000003</v>
      </c>
      <c r="Q36">
        <v>0.23377000000000001</v>
      </c>
      <c r="R36">
        <v>45.021999999999998</v>
      </c>
      <c r="S36">
        <v>48.029000000000003</v>
      </c>
      <c r="T36">
        <v>98.04</v>
      </c>
      <c r="U36">
        <v>60.814</v>
      </c>
      <c r="V36">
        <v>175.73</v>
      </c>
      <c r="W36">
        <v>453.72</v>
      </c>
      <c r="X36">
        <v>8.4457000000000004</v>
      </c>
      <c r="Y36">
        <v>21.606999999999999</v>
      </c>
      <c r="Z36">
        <v>9.4953999999999997E-2</v>
      </c>
    </row>
    <row r="37" spans="2:26">
      <c r="B37">
        <v>613.16</v>
      </c>
      <c r="C37">
        <v>14.603</v>
      </c>
      <c r="D37">
        <v>33.895000000000003</v>
      </c>
      <c r="E37">
        <v>2.9503000000000001E-2</v>
      </c>
      <c r="F37">
        <v>28.295999999999999</v>
      </c>
      <c r="G37">
        <v>28.727</v>
      </c>
      <c r="H37">
        <v>65.94</v>
      </c>
      <c r="I37">
        <v>55.454000000000001</v>
      </c>
      <c r="J37">
        <v>147.88999999999999</v>
      </c>
      <c r="K37">
        <v>658.19</v>
      </c>
      <c r="L37">
        <v>0.67845</v>
      </c>
      <c r="M37">
        <v>70.427000000000007</v>
      </c>
      <c r="N37">
        <v>0.46849000000000002</v>
      </c>
      <c r="O37">
        <v>5.6235E-3</v>
      </c>
      <c r="P37">
        <v>5.1498999999999997</v>
      </c>
      <c r="Q37">
        <v>0.19417999999999999</v>
      </c>
      <c r="R37">
        <v>44.396999999999998</v>
      </c>
      <c r="S37">
        <v>47.231999999999999</v>
      </c>
      <c r="T37">
        <v>96.12</v>
      </c>
      <c r="U37">
        <v>63.831000000000003</v>
      </c>
      <c r="V37">
        <v>220.49</v>
      </c>
      <c r="W37">
        <v>440.7</v>
      </c>
      <c r="X37">
        <v>7.6954000000000002</v>
      </c>
      <c r="Y37">
        <v>22.555</v>
      </c>
      <c r="Z37">
        <v>0.11093</v>
      </c>
    </row>
    <row r="38" spans="2:26">
      <c r="B38">
        <v>623.16</v>
      </c>
      <c r="C38">
        <v>16.530999999999999</v>
      </c>
      <c r="D38">
        <v>31.899000000000001</v>
      </c>
      <c r="E38">
        <v>3.1349000000000002E-2</v>
      </c>
      <c r="F38">
        <v>29.585000000000001</v>
      </c>
      <c r="G38">
        <v>30.103000000000002</v>
      </c>
      <c r="H38">
        <v>68.070999999999998</v>
      </c>
      <c r="I38">
        <v>56.551000000000002</v>
      </c>
      <c r="J38">
        <v>182.29</v>
      </c>
      <c r="K38">
        <v>577.89</v>
      </c>
      <c r="L38">
        <v>0.94230999999999998</v>
      </c>
      <c r="M38">
        <v>65.872</v>
      </c>
      <c r="N38">
        <v>0.44735000000000003</v>
      </c>
      <c r="O38">
        <v>3.6635000000000001E-3</v>
      </c>
      <c r="P38">
        <v>6.3074000000000003</v>
      </c>
      <c r="Q38">
        <v>0.15853999999999999</v>
      </c>
      <c r="R38">
        <v>43.561999999999998</v>
      </c>
      <c r="S38">
        <v>46.183</v>
      </c>
      <c r="T38">
        <v>93.875</v>
      </c>
      <c r="U38">
        <v>67.412000000000006</v>
      </c>
      <c r="V38">
        <v>300.82</v>
      </c>
      <c r="W38">
        <v>424.37</v>
      </c>
      <c r="X38">
        <v>6.9273999999999996</v>
      </c>
      <c r="Y38">
        <v>23.821999999999999</v>
      </c>
      <c r="Z38">
        <v>0.13597999999999999</v>
      </c>
    </row>
    <row r="39" spans="2:26">
      <c r="B39">
        <v>633.16</v>
      </c>
      <c r="C39">
        <v>18.667999999999999</v>
      </c>
      <c r="D39">
        <v>29.283000000000001</v>
      </c>
      <c r="E39">
        <v>3.415E-2</v>
      </c>
      <c r="F39">
        <v>31.100999999999999</v>
      </c>
      <c r="G39">
        <v>31.739000000000001</v>
      </c>
      <c r="H39">
        <v>70.563000000000002</v>
      </c>
      <c r="I39">
        <v>59.405000000000001</v>
      </c>
      <c r="J39">
        <v>270.45999999999998</v>
      </c>
      <c r="K39">
        <v>479.63</v>
      </c>
      <c r="L39">
        <v>1.4036</v>
      </c>
      <c r="M39">
        <v>60.323</v>
      </c>
      <c r="N39">
        <v>0.42570000000000002</v>
      </c>
      <c r="O39">
        <v>1.8755E-3</v>
      </c>
      <c r="P39">
        <v>7.9897</v>
      </c>
      <c r="Q39">
        <v>0.12515999999999999</v>
      </c>
      <c r="R39">
        <v>42.366</v>
      </c>
      <c r="S39">
        <v>44.703000000000003</v>
      </c>
      <c r="T39">
        <v>91.037999999999997</v>
      </c>
      <c r="U39">
        <v>72.188999999999993</v>
      </c>
      <c r="V39">
        <v>493.16</v>
      </c>
      <c r="W39">
        <v>402.34</v>
      </c>
      <c r="X39">
        <v>6.0880000000000001</v>
      </c>
      <c r="Y39">
        <v>25.727</v>
      </c>
      <c r="Z39">
        <v>0.18157999999999999</v>
      </c>
    </row>
    <row r="40" spans="2:26">
      <c r="B40">
        <v>643.16</v>
      </c>
      <c r="C40">
        <v>21.045999999999999</v>
      </c>
      <c r="D40">
        <v>25.052</v>
      </c>
      <c r="E40">
        <v>3.9918000000000002E-2</v>
      </c>
      <c r="F40">
        <v>33.223999999999997</v>
      </c>
      <c r="G40">
        <v>34.064999999999998</v>
      </c>
      <c r="H40">
        <v>74.067999999999998</v>
      </c>
      <c r="I40">
        <v>69.180999999999997</v>
      </c>
      <c r="J40">
        <v>815.66</v>
      </c>
      <c r="K40">
        <v>359.72</v>
      </c>
      <c r="L40">
        <v>2.3626</v>
      </c>
      <c r="M40">
        <v>52.057000000000002</v>
      </c>
      <c r="N40">
        <v>0.42513000000000001</v>
      </c>
      <c r="O40">
        <v>3.8698999999999998E-4</v>
      </c>
      <c r="P40">
        <v>11.209</v>
      </c>
      <c r="Q40">
        <v>8.9212E-2</v>
      </c>
      <c r="R40">
        <v>40.174999999999997</v>
      </c>
      <c r="S40">
        <v>42.052999999999997</v>
      </c>
      <c r="T40">
        <v>86.489000000000004</v>
      </c>
      <c r="U40">
        <v>82.286000000000001</v>
      </c>
      <c r="V40">
        <v>1744.9</v>
      </c>
      <c r="W40">
        <v>362.76</v>
      </c>
      <c r="X40">
        <v>4.9490999999999996</v>
      </c>
      <c r="Y40">
        <v>29.684999999999999</v>
      </c>
      <c r="Z40">
        <v>0.32418999999999998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exportedVariables</vt:lpstr>
      <vt:lpstr>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田中周</dc:creator>
  <cp:lastModifiedBy>田中周</cp:lastModifiedBy>
  <dcterms:created xsi:type="dcterms:W3CDTF">2019-04-10T01:41:11Z</dcterms:created>
  <dcterms:modified xsi:type="dcterms:W3CDTF">2019-04-10T01:41:11Z</dcterms:modified>
</cp:coreProperties>
</file>