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showInkAnnotation="0"/>
  <mc:AlternateContent xmlns:mc="http://schemas.openxmlformats.org/markup-compatibility/2006">
    <mc:Choice Requires="x15">
      <x15ac:absPath xmlns:x15ac="http://schemas.microsoft.com/office/spreadsheetml/2010/11/ac" url="/Users/ernesto/github/MHACapstone/docs/assets/"/>
    </mc:Choice>
  </mc:AlternateContent>
  <xr:revisionPtr revIDLastSave="0" documentId="13_ncr:1_{CBE98E09-F336-174B-8D4B-98D7036F1B74}" xr6:coauthVersionLast="47" xr6:coauthVersionMax="47" xr10:uidLastSave="{00000000-0000-0000-0000-000000000000}"/>
  <bookViews>
    <workbookView xWindow="25660" yWindow="660" windowWidth="25380" windowHeight="27980" tabRatio="500" activeTab="1" xr2:uid="{00000000-000D-0000-FFFF-FFFF00000000}"/>
  </bookViews>
  <sheets>
    <sheet name="OVERALL GRADE" sheetId="3" r:id="rId1"/>
    <sheet name="Report and Presentation" sheetId="1" r:id="rId2"/>
    <sheet name="Chair Evaluation" sheetId="4" r:id="rId3"/>
    <sheet name="Mentor Evaluation" sheetId="2" r:id="rId4"/>
  </sheets>
  <calcPr calcId="191029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4" i="3"/>
  <c r="B23" i="4"/>
  <c r="B26" i="2"/>
  <c r="D15" i="3"/>
  <c r="B22" i="4"/>
  <c r="E29" i="1"/>
  <c r="E30" i="1" s="1"/>
  <c r="D29" i="1"/>
  <c r="D30" i="1" s="1"/>
  <c r="C29" i="1"/>
  <c r="C30" i="1" s="1"/>
  <c r="B25" i="2"/>
  <c r="E19" i="1"/>
  <c r="E20" i="1" s="1"/>
  <c r="D19" i="1"/>
  <c r="D20" i="1" s="1"/>
  <c r="C19" i="1"/>
  <c r="C20" i="1" s="1"/>
  <c r="D14" i="3"/>
  <c r="D13" i="3"/>
  <c r="E8" i="1"/>
  <c r="D8" i="1"/>
  <c r="C8" i="1"/>
  <c r="C9" i="1"/>
  <c r="E9" i="1"/>
  <c r="D9" i="1"/>
  <c r="D33" i="1" l="1"/>
  <c r="E33" i="1"/>
  <c r="C33" i="1"/>
  <c r="C8" i="3" s="1"/>
  <c r="C10" i="3"/>
  <c r="C9" i="3"/>
  <c r="C34" i="1" l="1"/>
  <c r="B13" i="3" s="1"/>
  <c r="B17" i="3" l="1"/>
  <c r="B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Salcedo, Ernesto (C&amp;SB)</author>
    <author>Microsoft Office User</author>
  </authors>
  <commentList>
    <comment ref="D12" authorId="0" shapeId="0" xr:uid="{4D9A3BF9-27CC-8940-98E9-A923296D5C6E}">
      <text>
        <r>
          <rPr>
            <b/>
            <sz val="10"/>
            <color rgb="FF000000"/>
            <rFont val="Tahoma"/>
            <family val="2"/>
          </rPr>
          <t>Salcedo, Ernesto (C&amp;SB):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Indicates the number of fields that need to be completed (0 means all fields have been completed)</t>
        </r>
      </text>
    </comment>
    <comment ref="B13" authorId="1" shapeId="0" xr:uid="{00000000-0006-0000-00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Automatically calculated from data captured in Report and Presentation
</t>
        </r>
        <r>
          <rPr>
            <sz val="10"/>
            <color rgb="FF000000"/>
            <rFont val="Calibri"/>
            <family val="2"/>
          </rPr>
          <t>Sheet</t>
        </r>
      </text>
    </comment>
    <comment ref="B14" authorId="1" shapeId="0" xr:uid="{00000000-0006-0000-00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 from data captured in Mentor Evaluation Sheet</t>
        </r>
      </text>
    </comment>
    <comment ref="B15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Tw Cen MT"/>
            <family val="2"/>
          </rPr>
          <t xml:space="preserve">Automatically calculated from data  entered in </t>
        </r>
        <r>
          <rPr>
            <sz val="10"/>
            <color rgb="FF000000"/>
            <rFont val="Calibri"/>
            <family val="2"/>
          </rPr>
          <t xml:space="preserve">Chair Evaluation sheet </t>
        </r>
      </text>
    </comment>
    <comment ref="B16" authorId="0" shapeId="0" xr:uid="{D367EACD-2EBA-8F4E-A7C9-7AC1126D8BC0}">
      <text>
        <r>
          <rPr>
            <b/>
            <sz val="10"/>
            <color rgb="FF000000"/>
            <rFont val="Tahoma"/>
            <family val="2"/>
          </rPr>
          <t>Salcedo, Ernesto (C&amp;SB):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w Cen MT"/>
            <family val="2"/>
          </rPr>
          <t xml:space="preserve">Please contact course director of the Capstone Project Workshop for this score
</t>
        </r>
      </text>
    </comment>
    <comment ref="B17" authorId="1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</t>
        </r>
      </text>
    </comment>
    <comment ref="B18" authorId="1" shapeId="0" xr:uid="{00000000-0006-0000-0000-000005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Automatically Calculated</t>
        </r>
      </text>
    </comment>
  </commentList>
</comments>
</file>

<file path=xl/sharedStrings.xml><?xml version="1.0" encoding="utf-8"?>
<sst xmlns="http://schemas.openxmlformats.org/spreadsheetml/2006/main" count="169" uniqueCount="119">
  <si>
    <t>Final Capstone Project Evaluation Form</t>
  </si>
  <si>
    <t>Enter Student's Name:</t>
  </si>
  <si>
    <t>Committee Members</t>
  </si>
  <si>
    <t>Name</t>
  </si>
  <si>
    <t>Written / Poster</t>
  </si>
  <si>
    <t>Mentor</t>
  </si>
  <si>
    <t>Member 1</t>
  </si>
  <si>
    <t>Member 2</t>
  </si>
  <si>
    <t>Section</t>
  </si>
  <si>
    <t>Score</t>
  </si>
  <si>
    <t>Total Possible</t>
  </si>
  <si>
    <t>Missing Data</t>
  </si>
  <si>
    <t>Report and Presentation</t>
  </si>
  <si>
    <t>Mentor Evaluation</t>
  </si>
  <si>
    <t>FINAL PERCENTAGE</t>
  </si>
  <si>
    <t>FINAL LETTER GRADE</t>
  </si>
  <si>
    <t>Approved: ____</t>
  </si>
  <si>
    <t>MHA Program Grade Equivalency Table</t>
  </si>
  <si>
    <t>Letter grade</t>
  </si>
  <si>
    <t>Percentage</t>
  </si>
  <si>
    <t>Cut-off</t>
  </si>
  <si>
    <t>F</t>
  </si>
  <si>
    <t>&lt;60</t>
  </si>
  <si>
    <t>D-</t>
  </si>
  <si>
    <t>60-62</t>
  </si>
  <si>
    <t>D</t>
  </si>
  <si>
    <t>63-66</t>
  </si>
  <si>
    <t>D+</t>
  </si>
  <si>
    <t>67-69</t>
  </si>
  <si>
    <t>C-</t>
  </si>
  <si>
    <t>70-72</t>
  </si>
  <si>
    <t>C</t>
  </si>
  <si>
    <t>73-76</t>
  </si>
  <si>
    <t>C+</t>
  </si>
  <si>
    <t>77-79</t>
  </si>
  <si>
    <t>B-</t>
  </si>
  <si>
    <t>80-82</t>
  </si>
  <si>
    <t>B</t>
  </si>
  <si>
    <t>83-86</t>
  </si>
  <si>
    <t>B+</t>
  </si>
  <si>
    <t>87-89</t>
  </si>
  <si>
    <t>A-</t>
  </si>
  <si>
    <t>90-92</t>
  </si>
  <si>
    <t>A</t>
  </si>
  <si>
    <t>93-100</t>
  </si>
  <si>
    <t>Note: a grade below B- is considered a failing grade for the Graduate School</t>
  </si>
  <si>
    <t>Capstone Report and Presentation Score Sheet</t>
  </si>
  <si>
    <t xml:space="preserve">Use this form to evaluate the written Capstone Report and Poster Presentation. </t>
  </si>
  <si>
    <t xml:space="preserve">Note: Please refer to the linked rubrics and guidelines (links underlined below) for your evaluation. </t>
  </si>
  <si>
    <t xml:space="preserve">Note: this portion of the evaluation represents 85% of the final grade </t>
  </si>
  <si>
    <t>Part 1 - Written Report (guidelines) - 70%</t>
  </si>
  <si>
    <t>Written Report Grading Rubric</t>
  </si>
  <si>
    <t>Score 1</t>
  </si>
  <si>
    <t>Score 2</t>
  </si>
  <si>
    <t>Score 3</t>
  </si>
  <si>
    <t>Category</t>
  </si>
  <si>
    <t>Abstract</t>
  </si>
  <si>
    <t>Total Failure</t>
  </si>
  <si>
    <t>Objective / Background and Rationale</t>
  </si>
  <si>
    <t>Below passing, Major Deficiencies</t>
  </si>
  <si>
    <t>Methods</t>
  </si>
  <si>
    <t>Just passing, Moderate Deficiencies</t>
  </si>
  <si>
    <t>Results</t>
  </si>
  <si>
    <t>E</t>
  </si>
  <si>
    <t>Discussion / Broader Impact</t>
  </si>
  <si>
    <t>Grammar, Spelling, Format, &amp; Referencing</t>
  </si>
  <si>
    <t>G</t>
  </si>
  <si>
    <t>Figures and Figure Legends</t>
  </si>
  <si>
    <t>Outstanding, Top Notch</t>
  </si>
  <si>
    <t>Average</t>
  </si>
  <si>
    <t>Converted Percentage</t>
  </si>
  <si>
    <t>Part 2 - Poster Presentation (guidelines) - 30%</t>
  </si>
  <si>
    <t>Poster Grading Rubric</t>
  </si>
  <si>
    <t>Poster Composition and grammar</t>
  </si>
  <si>
    <t>Poster Figures and Images</t>
  </si>
  <si>
    <t>Poster Presentation: Presence</t>
  </si>
  <si>
    <t>Poster Presentation: Questions</t>
  </si>
  <si>
    <t>Overall Percentage for Report and Presentation</t>
  </si>
  <si>
    <t>Calculated Overall Percentage</t>
  </si>
  <si>
    <t xml:space="preserve">Final Calculated Grade (%) </t>
  </si>
  <si>
    <t>To be used by  MENTORS ONLY</t>
  </si>
  <si>
    <t xml:space="preserve">An Evaluation of the Student's Professionalism and Independence </t>
  </si>
  <si>
    <t>0 = Did not meet requirement</t>
  </si>
  <si>
    <t>1 = Met Requirement</t>
  </si>
  <si>
    <t>(5% of overall Grade)</t>
  </si>
  <si>
    <t>The Student…</t>
  </si>
  <si>
    <r>
      <t xml:space="preserve">Score
</t>
    </r>
    <r>
      <rPr>
        <sz val="10"/>
        <color theme="0"/>
        <rFont val="Tw Cen MT (Body)"/>
      </rPr>
      <t>Range: 0-</t>
    </r>
    <r>
      <rPr>
        <sz val="10"/>
        <color theme="0"/>
        <rFont val="Tw Cen MT"/>
        <family val="2"/>
        <scheme val="minor"/>
      </rPr>
      <t>1</t>
    </r>
  </si>
  <si>
    <t xml:space="preserve">... was able to work independently. </t>
  </si>
  <si>
    <t xml:space="preserve">... set and met internal deadlines to keep his/her project on task. </t>
  </si>
  <si>
    <t>... met final deadlines imposed by the MHA program for submitting forms, printing poster and turning in the Final Report.</t>
  </si>
  <si>
    <t>... was professional and punctual in face-to-face meetings with committee members.</t>
  </si>
  <si>
    <t>... was professional and punctual in email exchanges with committee members.</t>
  </si>
  <si>
    <t>... exhibited mastery of the capstone topic</t>
  </si>
  <si>
    <t xml:space="preserve">... clearly exerted substantial effort towards completion of the project </t>
  </si>
  <si>
    <t>... exhibited progressive improvement and academic growth</t>
  </si>
  <si>
    <t xml:space="preserve">... exhibited great enthusiasm and/or interest to learn from the project </t>
  </si>
  <si>
    <t>... handled constructive feedback professionally and incorporated the feedback into the edits of the report</t>
  </si>
  <si>
    <t>... worked well with others and/or helped other students in the lab.</t>
  </si>
  <si>
    <t>… was a source of strong collaboration for the mentor.</t>
  </si>
  <si>
    <t xml:space="preserve">The quality of the capstone work was high </t>
  </si>
  <si>
    <t>Points awarded</t>
  </si>
  <si>
    <t>Instructions:  only input data into the LIGHT BLUE cells</t>
  </si>
  <si>
    <t>Chair Evaluation</t>
  </si>
  <si>
    <t>To be used by  the MHA Capstone Chair ONLY. Capstone Chairs are Faculty Members in MHA</t>
  </si>
  <si>
    <t xml:space="preserve">... Submitted Reguar Progress Reports  </t>
  </si>
  <si>
    <t xml:space="preserve">... was professional and punctual in face-to-face meetings </t>
  </si>
  <si>
    <t>... Maintained Regular communication with the Chair and Committee</t>
  </si>
  <si>
    <t>… and met MHA capstone deadlines to keep project on task.</t>
  </si>
  <si>
    <t>Capstone Workshop</t>
  </si>
  <si>
    <t>For the evaluation of the MHA Capstone project (by the Capstone Committee)</t>
  </si>
  <si>
    <t>Revised: 01/24/2025</t>
  </si>
  <si>
    <t>Range: 0-10</t>
  </si>
  <si>
    <t>Poor</t>
  </si>
  <si>
    <t>Fair, Minor Deficiencies</t>
  </si>
  <si>
    <t>Excellent</t>
  </si>
  <si>
    <t>Good. Moderate Revisions needed</t>
  </si>
  <si>
    <t>Very Good, Some revisions needed</t>
  </si>
  <si>
    <t>Grade</t>
  </si>
  <si>
    <t>Great, Minor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</si>
</sst>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3" x14ac:knownFonts="1">
    <font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8"/>
      <color theme="3"/>
      <name val="Tw Cen MT Condensed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2"/>
      <color rgb="FFFA7D00"/>
      <name val="Tw Cen MT"/>
      <family val="2"/>
      <scheme val="minor"/>
    </font>
    <font>
      <i/>
      <sz val="12"/>
      <color rgb="FF7F7F7F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u/>
      <sz val="12"/>
      <color theme="10"/>
      <name val="Tw Cen MT"/>
      <family val="2"/>
      <scheme val="minor"/>
    </font>
    <font>
      <u/>
      <sz val="12"/>
      <color theme="11"/>
      <name val="Tw Cen MT"/>
      <family val="2"/>
      <scheme val="minor"/>
    </font>
    <font>
      <b/>
      <sz val="15"/>
      <color rgb="FF002060"/>
      <name val="Tw Cen MT"/>
      <family val="2"/>
      <scheme val="minor"/>
    </font>
    <font>
      <i/>
      <sz val="10"/>
      <color theme="3"/>
      <name val="Tw Cen MT"/>
      <family val="2"/>
      <scheme val="minor"/>
    </font>
    <font>
      <sz val="10"/>
      <color theme="0"/>
      <name val="Tw Cen MT (Body)"/>
    </font>
    <font>
      <sz val="10"/>
      <color theme="0"/>
      <name val="Tw Cen MT"/>
      <family val="2"/>
      <scheme val="minor"/>
    </font>
    <font>
      <sz val="12"/>
      <color rgb="FF006100"/>
      <name val="Tw Cen MT"/>
      <family val="2"/>
      <scheme val="minor"/>
    </font>
    <font>
      <sz val="12"/>
      <color rgb="FF9C0006"/>
      <name val="Tw Cen MT"/>
      <family val="2"/>
      <scheme val="minor"/>
    </font>
    <font>
      <sz val="12"/>
      <color rgb="FF9C650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0"/>
      <color rgb="FF000000"/>
      <name val="Helvetica"/>
      <family val="2"/>
    </font>
    <font>
      <b/>
      <sz val="10"/>
      <color theme="0"/>
      <name val="Helvetica"/>
      <family val="2"/>
    </font>
    <font>
      <sz val="11"/>
      <color theme="1"/>
      <name val="Tw Cen MT"/>
      <family val="2"/>
      <scheme val="minor"/>
    </font>
    <font>
      <i/>
      <sz val="12"/>
      <color theme="1"/>
      <name val="Tw Cen MT"/>
      <family val="2"/>
      <scheme val="minor"/>
    </font>
    <font>
      <u/>
      <sz val="12"/>
      <color theme="0"/>
      <name val="Tw Cen MT"/>
      <family val="2"/>
      <scheme val="minor"/>
    </font>
    <font>
      <u/>
      <sz val="12"/>
      <name val="Tw Cen MT"/>
      <family val="2"/>
      <scheme val="minor"/>
    </font>
    <font>
      <u/>
      <sz val="12"/>
      <color theme="1"/>
      <name val="Tw Cen MT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2"/>
      <color theme="3" tint="0.39997558519241921"/>
      <name val="Tw Cen MT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w Cen MT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theme="4"/>
      </bottom>
      <diagonal/>
    </border>
    <border>
      <left/>
      <right/>
      <top/>
      <bottom style="double">
        <color rgb="FF7F7F7F"/>
      </bottom>
      <diagonal/>
    </border>
    <border>
      <left/>
      <right/>
      <top style="double">
        <color theme="4" tint="-0.24994659260841701"/>
      </top>
      <bottom/>
      <diagonal/>
    </border>
    <border>
      <left/>
      <right/>
      <top style="double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</cellStyleXfs>
  <cellXfs count="73">
    <xf numFmtId="0" fontId="0" fillId="0" borderId="0" xfId="0"/>
    <xf numFmtId="0" fontId="2" fillId="0" borderId="0" xfId="1"/>
    <xf numFmtId="0" fontId="7" fillId="0" borderId="0" xfId="0" applyFont="1"/>
    <xf numFmtId="0" fontId="8" fillId="3" borderId="0" xfId="6"/>
    <xf numFmtId="0" fontId="7" fillId="0" borderId="0" xfId="0" applyFont="1" applyAlignment="1">
      <alignment horizontal="right"/>
    </xf>
    <xf numFmtId="0" fontId="3" fillId="0" borderId="1" xfId="2"/>
    <xf numFmtId="0" fontId="8" fillId="3" borderId="2" xfId="6" applyBorder="1"/>
    <xf numFmtId="0" fontId="6" fillId="0" borderId="0" xfId="4"/>
    <xf numFmtId="1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4" applyProtection="1"/>
    <xf numFmtId="9" fontId="5" fillId="2" borderId="3" xfId="17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7" fillId="0" borderId="4" xfId="5" applyAlignment="1">
      <alignment horizontal="right"/>
    </xf>
    <xf numFmtId="9" fontId="0" fillId="0" borderId="0" xfId="17" applyFont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7" fillId="0" borderId="0" xfId="5" applyBorder="1"/>
    <xf numFmtId="0" fontId="7" fillId="0" borderId="0" xfId="5" applyBorder="1" applyAlignment="1">
      <alignment horizontal="right"/>
    </xf>
    <xf numFmtId="0" fontId="7" fillId="0" borderId="8" xfId="5" applyBorder="1"/>
    <xf numFmtId="0" fontId="7" fillId="0" borderId="8" xfId="5" applyBorder="1" applyAlignment="1">
      <alignment horizontal="right"/>
    </xf>
    <xf numFmtId="165" fontId="0" fillId="0" borderId="0" xfId="17" applyNumberFormat="1" applyFont="1" applyAlignment="1">
      <alignment horizontal="center"/>
    </xf>
    <xf numFmtId="0" fontId="12" fillId="0" borderId="0" xfId="4" applyFont="1" applyProtection="1"/>
    <xf numFmtId="0" fontId="13" fillId="0" borderId="1" xfId="2" applyFont="1"/>
    <xf numFmtId="0" fontId="8" fillId="0" borderId="0" xfId="6" applyFill="1"/>
    <xf numFmtId="0" fontId="8" fillId="3" borderId="0" xfId="6" applyAlignment="1">
      <alignment wrapText="1"/>
    </xf>
    <xf numFmtId="0" fontId="20" fillId="0" borderId="0" xfId="0" applyFont="1"/>
    <xf numFmtId="0" fontId="21" fillId="0" borderId="0" xfId="0" applyFont="1"/>
    <xf numFmtId="165" fontId="1" fillId="0" borderId="0" xfId="17" applyNumberFormat="1" applyFont="1" applyBorder="1"/>
    <xf numFmtId="164" fontId="0" fillId="0" borderId="9" xfId="0" applyNumberFormat="1" applyBorder="1"/>
    <xf numFmtId="164" fontId="1" fillId="0" borderId="9" xfId="5" applyNumberFormat="1" applyFont="1" applyBorder="1"/>
    <xf numFmtId="0" fontId="4" fillId="0" borderId="0" xfId="3" applyBorder="1"/>
    <xf numFmtId="0" fontId="4" fillId="0" borderId="0" xfId="3" applyBorder="1" applyAlignment="1">
      <alignment horizontal="right"/>
    </xf>
    <xf numFmtId="0" fontId="17" fillId="6" borderId="0" xfId="22" applyAlignment="1">
      <alignment horizontal="left"/>
    </xf>
    <xf numFmtId="0" fontId="18" fillId="7" borderId="0" xfId="23" applyAlignment="1">
      <alignment horizontal="left"/>
    </xf>
    <xf numFmtId="0" fontId="16" fillId="5" borderId="0" xfId="21" applyAlignment="1">
      <alignment horizontal="left"/>
    </xf>
    <xf numFmtId="164" fontId="17" fillId="6" borderId="0" xfId="22" applyNumberFormat="1" applyAlignment="1">
      <alignment horizontal="center"/>
    </xf>
    <xf numFmtId="164" fontId="18" fillId="7" borderId="0" xfId="23" applyNumberFormat="1" applyAlignment="1">
      <alignment horizontal="center"/>
    </xf>
    <xf numFmtId="164" fontId="16" fillId="5" borderId="0" xfId="21" applyNumberFormat="1" applyAlignment="1">
      <alignment horizontal="center"/>
    </xf>
    <xf numFmtId="0" fontId="17" fillId="6" borderId="0" xfId="22"/>
    <xf numFmtId="0" fontId="18" fillId="7" borderId="0" xfId="23"/>
    <xf numFmtId="0" fontId="16" fillId="5" borderId="0" xfId="21"/>
    <xf numFmtId="0" fontId="22" fillId="0" borderId="0" xfId="0" applyFont="1" applyAlignment="1">
      <alignment vertical="center" wrapText="1"/>
    </xf>
    <xf numFmtId="0" fontId="23" fillId="0" borderId="0" xfId="0" applyFont="1"/>
    <xf numFmtId="0" fontId="8" fillId="3" borderId="0" xfId="6" applyAlignment="1">
      <alignment horizontal="right" vertical="center" wrapText="1"/>
    </xf>
    <xf numFmtId="164" fontId="8" fillId="3" borderId="0" xfId="6" applyNumberFormat="1" applyAlignment="1" applyProtection="1">
      <alignment horizontal="center" vertical="center"/>
      <protection locked="0"/>
    </xf>
    <xf numFmtId="0" fontId="0" fillId="0" borderId="11" xfId="0" applyBorder="1"/>
    <xf numFmtId="0" fontId="10" fillId="0" borderId="0" xfId="19" applyProtection="1"/>
    <xf numFmtId="0" fontId="24" fillId="3" borderId="2" xfId="19" applyFont="1" applyFill="1" applyBorder="1" applyProtection="1">
      <protection locked="0"/>
    </xf>
    <xf numFmtId="0" fontId="25" fillId="0" borderId="0" xfId="19" applyFont="1" applyProtection="1">
      <protection locked="0"/>
    </xf>
    <xf numFmtId="0" fontId="24" fillId="3" borderId="0" xfId="19" applyFont="1" applyFill="1" applyProtection="1">
      <protection locked="0"/>
    </xf>
    <xf numFmtId="0" fontId="26" fillId="0" borderId="0" xfId="19" applyFont="1" applyProtection="1">
      <protection locked="0"/>
    </xf>
    <xf numFmtId="0" fontId="20" fillId="5" borderId="0" xfId="21" applyFont="1" applyAlignment="1">
      <alignment horizontal="left"/>
    </xf>
    <xf numFmtId="164" fontId="7" fillId="9" borderId="10" xfId="24" applyNumberFormat="1" applyFont="1" applyFill="1" applyProtection="1">
      <protection locked="0"/>
    </xf>
    <xf numFmtId="164" fontId="7" fillId="10" borderId="10" xfId="24" applyNumberFormat="1" applyFont="1" applyFill="1" applyAlignment="1" applyProtection="1">
      <alignment horizontal="center" vertical="center"/>
      <protection locked="0"/>
    </xf>
    <xf numFmtId="0" fontId="8" fillId="11" borderId="0" xfId="18" applyFill="1"/>
    <xf numFmtId="49" fontId="8" fillId="11" borderId="3" xfId="18" applyNumberFormat="1" applyFill="1" applyBorder="1" applyProtection="1"/>
    <xf numFmtId="0" fontId="8" fillId="11" borderId="6" xfId="18" applyFill="1" applyBorder="1"/>
    <xf numFmtId="0" fontId="29" fillId="0" borderId="0" xfId="4" applyFont="1"/>
    <xf numFmtId="0" fontId="7" fillId="12" borderId="10" xfId="24" applyFont="1" applyFill="1" applyProtection="1">
      <protection locked="0"/>
    </xf>
    <xf numFmtId="49" fontId="7" fillId="12" borderId="10" xfId="24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5" xfId="0" applyFont="1" applyBorder="1"/>
    <xf numFmtId="2" fontId="7" fillId="12" borderId="10" xfId="24" applyNumberFormat="1" applyFont="1" applyFill="1" applyProtection="1">
      <protection locked="0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164" fontId="17" fillId="6" borderId="0" xfId="22" applyNumberFormat="1" applyAlignment="1">
      <alignment horizontal="left"/>
    </xf>
    <xf numFmtId="164" fontId="18" fillId="7" borderId="0" xfId="23" applyNumberFormat="1" applyAlignment="1">
      <alignment horizontal="left"/>
    </xf>
    <xf numFmtId="164" fontId="16" fillId="5" borderId="0" xfId="21" applyNumberFormat="1" applyAlignment="1">
      <alignment horizontal="left"/>
    </xf>
    <xf numFmtId="0" fontId="7" fillId="0" borderId="0" xfId="0" applyFont="1" applyAlignment="1">
      <alignment horizontal="left"/>
    </xf>
  </cellXfs>
  <cellStyles count="25">
    <cellStyle name="Accent1" xfId="6" builtinId="29"/>
    <cellStyle name="Accent2" xfId="18" builtinId="33"/>
    <cellStyle name="Bad" xfId="22" builtinId="27"/>
    <cellStyle name="Check Cell" xfId="24" builtinId="23"/>
    <cellStyle name="Explanatory Text" xfId="4" builtinId="53"/>
    <cellStyle name="Followed Hyperlink" xfId="10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20" builtinId="9" hidden="1"/>
    <cellStyle name="Followed Hyperlink" xfId="16" builtinId="9" hidden="1"/>
    <cellStyle name="Good" xfId="21" builtinId="26"/>
    <cellStyle name="Heading 1" xfId="2" builtinId="16"/>
    <cellStyle name="Heading 2" xfId="3" builtinId="17"/>
    <cellStyle name="Hyperlink" xfId="9" builtinId="8" hidden="1"/>
    <cellStyle name="Hyperlink" xfId="7" builtinId="8" hidden="1"/>
    <cellStyle name="Hyperlink" xfId="11" builtinId="8" hidden="1"/>
    <cellStyle name="Hyperlink" xfId="15" builtinId="8" hidden="1"/>
    <cellStyle name="Hyperlink" xfId="13" builtinId="8" hidden="1"/>
    <cellStyle name="Hyperlink" xfId="19" builtinId="8"/>
    <cellStyle name="Neutral" xfId="23" builtinId="28"/>
    <cellStyle name="Normal" xfId="0" builtinId="0"/>
    <cellStyle name="Percent" xfId="17" builtinId="5"/>
    <cellStyle name="Title" xfId="1" builtinId="15"/>
    <cellStyle name="Total" xfId="5" builtinId="25"/>
  </cellStyles>
  <dxfs count="10">
    <dxf>
      <numFmt numFmtId="164" formatCode="0.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"/>
        <scheme val="none"/>
      </font>
      <alignment horizontal="left" vertical="bottom" textRotation="0" wrapText="0" indent="0" justifyLastLine="0" shrinkToFit="0"/>
    </dxf>
    <dxf>
      <numFmt numFmtId="164" formatCode="0.0"/>
      <alignment horizontal="center" vertical="bottom" textRotation="0" wrapText="0" indent="0" justifyLastLine="0" shrinkToFit="0"/>
    </dxf>
    <dxf>
      <numFmt numFmtId="1" formatCode="0"/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/>
    </dxf>
    <dxf>
      <numFmt numFmtId="1" formatCode="0"/>
    </dxf>
    <dxf>
      <fill>
        <patternFill patternType="solid">
          <fgColor indexed="64"/>
          <bgColor theme="3"/>
        </patternFill>
      </fill>
    </dxf>
  </dxfs>
  <tableStyles count="0" defaultTableStyle="TableStyleMedium9" defaultPivotStyle="PivotStyleMedium7"/>
  <colors>
    <mruColors>
      <color rgb="FFFFE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84666</xdr:colOff>
      <xdr:row>5</xdr:row>
      <xdr:rowOff>8466</xdr:rowOff>
    </xdr:from>
    <xdr:ext cx="4495800" cy="408093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77933" y="1159933"/>
          <a:ext cx="4495800" cy="408093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fontAlgn="ctr">
            <a:lnSpc>
              <a:spcPct val="150000"/>
            </a:lnSpc>
          </a:pPr>
          <a:r>
            <a:rPr lang="en-US" sz="1200" b="1"/>
            <a:t>INSTRUCTIONS</a:t>
          </a:r>
        </a:p>
        <a:p>
          <a:pPr fontAlgn="ctr">
            <a:lnSpc>
              <a:spcPct val="150000"/>
            </a:lnSpc>
          </a:pPr>
          <a:r>
            <a:rPr lang="en-US" sz="1200"/>
            <a:t>The</a:t>
          </a:r>
          <a:r>
            <a:rPr lang="en-US" sz="1100"/>
            <a:t> Final Capstone Project</a:t>
          </a:r>
          <a:r>
            <a:rPr lang="en-US" sz="1100" baseline="0"/>
            <a:t> Grade comprises the student's performance on the following: The Capstone report, The Capstone presentation,  the Mentor's Evaluation, the Chair's Evalution, The student's completion of Capstone Workshop assignments. </a:t>
          </a:r>
        </a:p>
        <a:p>
          <a:pPr marL="137160" indent="-457200" fontAlgn="ctr">
            <a:lnSpc>
              <a:spcPct val="150000"/>
            </a:lnSpc>
          </a:pPr>
          <a:endParaRPr lang="en-US" sz="1100" baseline="0"/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 Committee members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should fill out the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"Report and Presentation"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Sheet</a:t>
          </a:r>
          <a:r>
            <a:rPr lang="en-US"/>
            <a:t> </a:t>
          </a:r>
          <a:endParaRPr lang="en-US" sz="1100"/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/>
            <a:t>Mentors</a:t>
          </a:r>
          <a:r>
            <a:rPr lang="en-US" sz="1100" baseline="0"/>
            <a:t> should also complete the </a:t>
          </a:r>
          <a:r>
            <a:rPr lang="en-US" sz="1100" b="1" baseline="0"/>
            <a:t>"Mentor Evaluation" </a:t>
          </a:r>
          <a:r>
            <a:rPr lang="en-US" sz="1100" baseline="0"/>
            <a:t>Sheet</a:t>
          </a:r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baseline="0"/>
            <a:t>Capstone Chair </a:t>
          </a:r>
          <a:r>
            <a:rPr lang="en-US" sz="1100" b="0" baseline="0"/>
            <a:t>should fill out Chair Evaluation and enter the Capstone Workshop grade (Managed by Dr. Salcedo)</a:t>
          </a:r>
        </a:p>
        <a:p>
          <a:pPr marL="171450" indent="-171450" fontAlgn="ctr">
            <a:lnSpc>
              <a:spcPct val="150000"/>
            </a:lnSpc>
            <a:buFont typeface="Arial" charset="0"/>
            <a:buChar char="•"/>
          </a:pPr>
          <a:r>
            <a:rPr lang="en-US" sz="1100" b="1" baseline="0"/>
            <a:t>Note: There are Four sheets. </a:t>
          </a:r>
          <a:r>
            <a:rPr lang="en-US" sz="1100" baseline="0"/>
            <a:t>All </a:t>
          </a:r>
          <a:r>
            <a:rPr lang="en-US" sz="1100" b="1" baseline="0">
              <a:solidFill>
                <a:schemeClr val="tx2">
                  <a:lumMod val="60000"/>
                  <a:lumOff val="40000"/>
                </a:schemeClr>
              </a:solidFill>
            </a:rPr>
            <a:t>LIGHT BLUE </a:t>
          </a:r>
          <a:r>
            <a:rPr lang="en-US" sz="1100" baseline="0"/>
            <a:t>cells on these sheets must be scored out to properly calculate the final grade. 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D18" totalsRowShown="0" headerRowDxfId="9" headerRowCellStyle="Accent2">
  <autoFilter ref="A12:D18" xr:uid="{00000000-0009-0000-0100-000001000000}"/>
  <tableColumns count="4">
    <tableColumn id="1" xr3:uid="{00000000-0010-0000-0000-000001000000}" name="Section"/>
    <tableColumn id="2" xr3:uid="{00000000-0010-0000-0000-000002000000}" name="Score"/>
    <tableColumn id="3" xr3:uid="{00000000-0010-0000-0000-000003000000}" name="Total Possible"/>
    <tableColumn id="4" xr3:uid="{00000000-0010-0000-0000-000004000000}" name="Missing Data" dataDxfId="8">
      <calculatedColumnFormula>COUNTBLANK('Report and Presentation'!C12:E18) + COUNTBLANK('Report and Presentation'!C25:E26)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4:C36" totalsRowShown="0">
  <autoFilter ref="A24:C36" xr:uid="{00000000-0009-0000-0100-000003000000}"/>
  <tableColumns count="3">
    <tableColumn id="1" xr3:uid="{00000000-0010-0000-0100-000001000000}" name="Letter grade"/>
    <tableColumn id="2" xr3:uid="{00000000-0010-0000-0100-000002000000}" name="Percentage"/>
    <tableColumn id="3" xr3:uid="{00000000-0010-0000-0100-000003000000}" name="Cut-off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G8:I19" totalsRowShown="0" dataDxfId="7" headerRowCellStyle="Accent1">
  <autoFilter ref="G8:I19" xr:uid="{00000000-0009-0000-0100-000002000000}"/>
  <sortState xmlns:xlrd2="http://schemas.microsoft.com/office/spreadsheetml/2017/richdata2" ref="G7:G15">
    <sortCondition ref="G6:G15"/>
  </sortState>
  <tableColumns count="3">
    <tableColumn id="1" xr3:uid="{00000000-0010-0000-0200-000001000000}" name="Score" dataDxfId="2"/>
    <tableColumn id="2" xr3:uid="{6DF3742E-A7EC-ED43-9C52-69BC6DB8BC9D}" name="Grade" dataDxfId="0" dataCellStyle="Good"/>
    <tableColumn id="3" xr3:uid="{00000000-0010-0000-0200-000003000000}" name="Category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961F0A-F865-734F-BA71-6CC475F0DE77}" name="Table46" displayName="Table46" ref="A11:B23" totalsRowShown="0" headerRowCellStyle="Accent1">
  <autoFilter ref="A11:B23" xr:uid="{16961F0A-F865-734F-BA71-6CC475F0DE77}"/>
  <tableColumns count="2">
    <tableColumn id="2" xr3:uid="{22B0AA36-39B0-7743-98F9-A76D914726AE}" name="The Student…" dataDxfId="6"/>
    <tableColumn id="3" xr3:uid="{998EC6F9-7A58-B240-AFFC-BF72CD122A5F}" name="Score_x000a_Range: 0-1" dataDxfId="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1:B26" totalsRowShown="0" headerRowCellStyle="Accent1">
  <autoFilter ref="A11:B26" xr:uid="{00000000-0009-0000-0100-000004000000}"/>
  <tableColumns count="2">
    <tableColumn id="2" xr3:uid="{00000000-0010-0000-0300-000002000000}" name="The Student…" dataDxfId="4"/>
    <tableColumn id="3" xr3:uid="{00000000-0010-0000-0300-000003000000}" name="Score_x000a_Range: 0-1" dataDxfId="3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lucdenver-my.sharepoint.com/personal/ernesto_salcedo_ucdenver_edu/_layouts/15/guestaccess.aspx?guestaccesstoken=K8Dy5qVJD30GJSgT13nwAMT9dbA8B1XhM2KT642WGQc%3d&amp;docid=2_1dc36d0713b514d57a024b44c4d0f1047&amp;rev=1" TargetMode="External"/><Relationship Id="rId2" Type="http://schemas.openxmlformats.org/officeDocument/2006/relationships/hyperlink" Target="https://olucdenver-my.sharepoint.com/personal/ernesto_salcedo_ucdenver_edu/_layouts/15/guestaccess.aspx?guestaccesstoken=Li0WFphkVfJseyjD5BmnBxn0Ss4tXOH6i7wDzu7XGFg%3d&amp;docid=2_1cfa5aa08f28d455bb671b67bf6bec0b5&amp;rev=1" TargetMode="External"/><Relationship Id="rId1" Type="http://schemas.openxmlformats.org/officeDocument/2006/relationships/hyperlink" Target="https://olucdenver-my.sharepoint.com/personal/ernesto_salcedo_ucdenver_edu/_layouts/15/guestaccess.aspx?guestaccesstoken=yIzGKXKgqTRwSHlYwplMkFIsx%2bmHFjK0JHUHVoH3vvU%3d&amp;docid=2_1f48129cc90d940f8ab38fe79c0d8c155&amp;rev=1" TargetMode="External"/><Relationship Id="rId6" Type="http://schemas.openxmlformats.org/officeDocument/2006/relationships/table" Target="../tables/table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lucdenver-my.sharepoint.com/personal/ernesto_salcedo_ucdenver_edu/_layouts/15/guestaccess.aspx?guestaccesstoken=hh0g4lbxh4fqA%2b94sT5gLWFKFww%2b7JRCLQvX76Wrx6w%3d&amp;docid=2_13cf2482f1b284919b30775d23ffadb39&amp;rev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"/>
  <sheetViews>
    <sheetView zoomScale="150" zoomScaleNormal="150" zoomScalePageLayoutView="150" workbookViewId="0">
      <selection activeCell="B9" sqref="B9"/>
    </sheetView>
  </sheetViews>
  <sheetFormatPr baseColWidth="10" defaultColWidth="11.5703125" defaultRowHeight="16" x14ac:dyDescent="0.2"/>
  <cols>
    <col min="1" max="1" width="19.140625" customWidth="1"/>
    <col min="2" max="2" width="14.28515625" customWidth="1"/>
    <col min="3" max="3" width="15.5703125" customWidth="1"/>
    <col min="7" max="7" width="8.7109375" bestFit="1" customWidth="1"/>
    <col min="8" max="8" width="5.7109375" bestFit="1" customWidth="1"/>
  </cols>
  <sheetData>
    <row r="1" spans="1:4" ht="23" x14ac:dyDescent="0.25">
      <c r="A1" s="1" t="s">
        <v>0</v>
      </c>
    </row>
    <row r="2" spans="1:4" x14ac:dyDescent="0.2">
      <c r="A2" t="s">
        <v>109</v>
      </c>
    </row>
    <row r="3" spans="1:4" x14ac:dyDescent="0.2">
      <c r="A3" s="61" t="s">
        <v>101</v>
      </c>
    </row>
    <row r="4" spans="1:4" ht="17" thickBot="1" x14ac:dyDescent="0.25">
      <c r="A4" s="61"/>
    </row>
    <row r="5" spans="1:4" ht="18" thickTop="1" thickBot="1" x14ac:dyDescent="0.25">
      <c r="A5" s="4" t="s">
        <v>1</v>
      </c>
      <c r="B5" s="62"/>
    </row>
    <row r="6" spans="1:4" ht="17" thickTop="1" x14ac:dyDescent="0.2">
      <c r="A6" s="7"/>
    </row>
    <row r="7" spans="1:4" ht="17" thickBot="1" x14ac:dyDescent="0.25">
      <c r="A7" s="58" t="s">
        <v>2</v>
      </c>
      <c r="B7" s="59" t="s">
        <v>3</v>
      </c>
      <c r="C7" s="58" t="s">
        <v>4</v>
      </c>
    </row>
    <row r="8" spans="1:4" ht="18" thickTop="1" thickBot="1" x14ac:dyDescent="0.25">
      <c r="A8" s="2" t="s">
        <v>5</v>
      </c>
      <c r="B8" s="63"/>
      <c r="C8" s="14" t="e">
        <f>'Report and Presentation'!C33</f>
        <v>#DIV/0!</v>
      </c>
    </row>
    <row r="9" spans="1:4" ht="18" thickTop="1" thickBot="1" x14ac:dyDescent="0.25">
      <c r="A9" s="2" t="s">
        <v>6</v>
      </c>
      <c r="B9" s="63"/>
      <c r="C9" s="14" t="e">
        <f>'Report and Presentation'!D33</f>
        <v>#DIV/0!</v>
      </c>
    </row>
    <row r="10" spans="1:4" ht="18" thickTop="1" thickBot="1" x14ac:dyDescent="0.25">
      <c r="A10" s="2" t="s">
        <v>7</v>
      </c>
      <c r="B10" s="63"/>
      <c r="C10" s="14" t="e">
        <f>'Report and Presentation'!E33</f>
        <v>#DIV/0!</v>
      </c>
    </row>
    <row r="11" spans="1:4" ht="17" thickTop="1" x14ac:dyDescent="0.2"/>
    <row r="12" spans="1:4" x14ac:dyDescent="0.2">
      <c r="A12" s="58" t="s">
        <v>8</v>
      </c>
      <c r="B12" s="58" t="s">
        <v>9</v>
      </c>
      <c r="C12" s="58" t="s">
        <v>10</v>
      </c>
      <c r="D12" s="58" t="s">
        <v>11</v>
      </c>
    </row>
    <row r="13" spans="1:4" x14ac:dyDescent="0.2">
      <c r="A13" s="64" t="s">
        <v>12</v>
      </c>
      <c r="B13" s="12" t="e">
        <f>Table1[[#This Row],[Total Possible]]*'Report and Presentation'!C34</f>
        <v>#DIV/0!</v>
      </c>
      <c r="C13">
        <v>85</v>
      </c>
      <c r="D13" s="8">
        <f>COUNTBLANK('Report and Presentation'!C12:E18) + COUNTBLANK('Report and Presentation'!C25:E26)</f>
        <v>27</v>
      </c>
    </row>
    <row r="14" spans="1:4" x14ac:dyDescent="0.2">
      <c r="A14" s="64" t="s">
        <v>13</v>
      </c>
      <c r="B14" s="12" t="e">
        <f>'Mentor Evaluation'!B26</f>
        <v>#DIV/0!</v>
      </c>
      <c r="C14">
        <v>5</v>
      </c>
      <c r="D14" s="8">
        <f>COUNTBLANK('Mentor Evaluation'!B12:B24)</f>
        <v>13</v>
      </c>
    </row>
    <row r="15" spans="1:4" ht="17" thickBot="1" x14ac:dyDescent="0.25">
      <c r="A15" s="65" t="s">
        <v>102</v>
      </c>
      <c r="B15" s="12" t="e">
        <f>'Chair Evaluation'!B23</f>
        <v>#DIV/0!</v>
      </c>
      <c r="C15" s="17">
        <v>5</v>
      </c>
      <c r="D15" s="8">
        <f>COUNTBLANK('Chair Evaluation'!B12:B21)</f>
        <v>10</v>
      </c>
    </row>
    <row r="16" spans="1:4" ht="18" thickTop="1" thickBot="1" x14ac:dyDescent="0.25">
      <c r="A16" s="2" t="s">
        <v>108</v>
      </c>
      <c r="B16" s="66"/>
      <c r="C16">
        <v>5</v>
      </c>
      <c r="D16" s="8"/>
    </row>
    <row r="17" spans="1:4" ht="18" thickTop="1" thickBot="1" x14ac:dyDescent="0.25">
      <c r="A17" s="60" t="s">
        <v>14</v>
      </c>
      <c r="B17" s="12" t="e">
        <f>SUM(B13:B16)</f>
        <v>#DIV/0!</v>
      </c>
      <c r="C17" s="2">
        <v>100</v>
      </c>
      <c r="D17" s="8"/>
    </row>
    <row r="18" spans="1:4" ht="17" thickTop="1" x14ac:dyDescent="0.2">
      <c r="A18" t="s">
        <v>15</v>
      </c>
      <c r="B18" t="e">
        <f>LOOKUP(B17,C25:C36,A25:A36)</f>
        <v>#DIV/0!</v>
      </c>
      <c r="D18" s="8"/>
    </row>
    <row r="20" spans="1:4" x14ac:dyDescent="0.2">
      <c r="A20" t="s">
        <v>110</v>
      </c>
    </row>
    <row r="21" spans="1:4" x14ac:dyDescent="0.2">
      <c r="A21" t="s">
        <v>16</v>
      </c>
    </row>
    <row r="23" spans="1:4" x14ac:dyDescent="0.2">
      <c r="A23" s="2" t="s">
        <v>17</v>
      </c>
    </row>
    <row r="24" spans="1:4" x14ac:dyDescent="0.2">
      <c r="A24" t="s">
        <v>18</v>
      </c>
      <c r="B24" t="s">
        <v>19</v>
      </c>
      <c r="C24" t="s">
        <v>20</v>
      </c>
    </row>
    <row r="25" spans="1:4" x14ac:dyDescent="0.2">
      <c r="A25" s="42" t="s">
        <v>21</v>
      </c>
      <c r="B25" s="42" t="s">
        <v>22</v>
      </c>
      <c r="C25" s="42">
        <v>0</v>
      </c>
    </row>
    <row r="26" spans="1:4" x14ac:dyDescent="0.2">
      <c r="A26" s="42" t="s">
        <v>23</v>
      </c>
      <c r="B26" s="42" t="s">
        <v>24</v>
      </c>
      <c r="C26" s="42">
        <v>60</v>
      </c>
    </row>
    <row r="27" spans="1:4" x14ac:dyDescent="0.2">
      <c r="A27" s="42" t="s">
        <v>25</v>
      </c>
      <c r="B27" s="42" t="s">
        <v>26</v>
      </c>
      <c r="C27" s="42">
        <v>63</v>
      </c>
    </row>
    <row r="28" spans="1:4" x14ac:dyDescent="0.2">
      <c r="A28" s="42" t="s">
        <v>27</v>
      </c>
      <c r="B28" s="42" t="s">
        <v>28</v>
      </c>
      <c r="C28" s="42">
        <v>67</v>
      </c>
    </row>
    <row r="29" spans="1:4" x14ac:dyDescent="0.2">
      <c r="A29" s="42" t="s">
        <v>29</v>
      </c>
      <c r="B29" s="42" t="s">
        <v>30</v>
      </c>
      <c r="C29" s="42">
        <v>70</v>
      </c>
    </row>
    <row r="30" spans="1:4" x14ac:dyDescent="0.2">
      <c r="A30" s="42" t="s">
        <v>31</v>
      </c>
      <c r="B30" s="42" t="s">
        <v>32</v>
      </c>
      <c r="C30" s="42">
        <v>73</v>
      </c>
    </row>
    <row r="31" spans="1:4" x14ac:dyDescent="0.2">
      <c r="A31" s="42" t="s">
        <v>33</v>
      </c>
      <c r="B31" s="42" t="s">
        <v>34</v>
      </c>
      <c r="C31" s="42">
        <v>77</v>
      </c>
    </row>
    <row r="32" spans="1:4" x14ac:dyDescent="0.2">
      <c r="A32" s="43" t="s">
        <v>35</v>
      </c>
      <c r="B32" s="43" t="s">
        <v>36</v>
      </c>
      <c r="C32" s="43">
        <v>80</v>
      </c>
    </row>
    <row r="33" spans="1:3" x14ac:dyDescent="0.2">
      <c r="A33" s="43" t="s">
        <v>37</v>
      </c>
      <c r="B33" s="43" t="s">
        <v>38</v>
      </c>
      <c r="C33" s="43">
        <v>83</v>
      </c>
    </row>
    <row r="34" spans="1:3" x14ac:dyDescent="0.2">
      <c r="A34" s="43" t="s">
        <v>39</v>
      </c>
      <c r="B34" s="43" t="s">
        <v>40</v>
      </c>
      <c r="C34" s="43">
        <v>87</v>
      </c>
    </row>
    <row r="35" spans="1:3" x14ac:dyDescent="0.2">
      <c r="A35" s="44" t="s">
        <v>41</v>
      </c>
      <c r="B35" s="44" t="s">
        <v>42</v>
      </c>
      <c r="C35" s="44">
        <v>90</v>
      </c>
    </row>
    <row r="36" spans="1:3" x14ac:dyDescent="0.2">
      <c r="A36" s="44" t="s">
        <v>43</v>
      </c>
      <c r="B36" s="44" t="s">
        <v>44</v>
      </c>
      <c r="C36" s="44">
        <v>93</v>
      </c>
    </row>
    <row r="39" spans="1:3" x14ac:dyDescent="0.2">
      <c r="A39" t="s">
        <v>45</v>
      </c>
    </row>
  </sheetData>
  <sheetProtection sheet="1" selectLockedCells="1"/>
  <sortState xmlns:xlrd2="http://schemas.microsoft.com/office/spreadsheetml/2017/richdata2" ref="A26:C37">
    <sortCondition ref="C12"/>
  </sortState>
  <phoneticPr fontId="9" type="noConversion"/>
  <conditionalFormatting sqref="B17">
    <cfRule type="colorScale" priority="1">
      <colorScale>
        <cfvo type="num" val="0"/>
        <cfvo type="num" val="75"/>
        <cfvo type="num" val="100"/>
        <color rgb="FFF8696B"/>
        <color rgb="FFFFEB84"/>
        <color rgb="FF63BE7B"/>
      </colorScale>
    </cfRule>
  </conditionalFormatting>
  <conditionalFormatting sqref="C8:C10">
    <cfRule type="colorScale" priority="2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hyperlinks>
    <hyperlink ref="A13" location="'Report and Presentation'!A1" display="Report and Presentation" xr:uid="{00000000-0004-0000-0000-000000000000}"/>
    <hyperlink ref="A14" location="'Mentor Evaluation'!A1" display="Mentor Evaluation" xr:uid="{00000000-0004-0000-0000-000001000000}"/>
  </hyperlinks>
  <pageMargins left="0.7" right="0.7" top="0.75" bottom="0.75" header="0.3" footer="0.3"/>
  <pageSetup orientation="portrait" horizontalDpi="0" verticalDpi="0"/>
  <drawing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4"/>
  <sheetViews>
    <sheetView tabSelected="1" zoomScale="129" zoomScaleNormal="129" zoomScalePageLayoutView="129" workbookViewId="0">
      <selection activeCell="C12" sqref="C12"/>
    </sheetView>
  </sheetViews>
  <sheetFormatPr baseColWidth="10" defaultColWidth="11.5703125" defaultRowHeight="16" x14ac:dyDescent="0.2"/>
  <cols>
    <col min="1" max="1" width="2.42578125" customWidth="1"/>
    <col min="2" max="2" width="34.140625" bestFit="1" customWidth="1"/>
    <col min="3" max="3" width="10.7109375" bestFit="1" customWidth="1"/>
    <col min="4" max="4" width="8.85546875" customWidth="1"/>
    <col min="5" max="5" width="8.28515625" bestFit="1" customWidth="1"/>
    <col min="6" max="6" width="4.85546875" customWidth="1"/>
    <col min="7" max="7" width="7.140625" bestFit="1" customWidth="1"/>
    <col min="8" max="8" width="5.7109375" style="67" customWidth="1"/>
    <col min="9" max="9" width="27.140625" customWidth="1"/>
  </cols>
  <sheetData>
    <row r="1" spans="1:9" ht="23" x14ac:dyDescent="0.25">
      <c r="A1" s="1" t="s">
        <v>46</v>
      </c>
      <c r="B1" s="1"/>
    </row>
    <row r="2" spans="1:9" x14ac:dyDescent="0.2">
      <c r="A2" t="s">
        <v>47</v>
      </c>
    </row>
    <row r="3" spans="1:9" x14ac:dyDescent="0.2">
      <c r="I3" s="50"/>
    </row>
    <row r="4" spans="1:9" x14ac:dyDescent="0.2">
      <c r="A4" s="2" t="s">
        <v>48</v>
      </c>
    </row>
    <row r="5" spans="1:9" x14ac:dyDescent="0.2">
      <c r="A5" s="2"/>
    </row>
    <row r="6" spans="1:9" x14ac:dyDescent="0.2">
      <c r="A6" s="7" t="s">
        <v>49</v>
      </c>
    </row>
    <row r="8" spans="1:9" s="2" customFormat="1" ht="17" thickBot="1" x14ac:dyDescent="0.25">
      <c r="A8" s="3"/>
      <c r="B8" s="51" t="s">
        <v>50</v>
      </c>
      <c r="C8" s="6" t="str">
        <f>'OVERALL GRADE'!A8</f>
        <v>Mentor</v>
      </c>
      <c r="D8" s="6" t="str">
        <f>'OVERALL GRADE'!A9</f>
        <v>Member 1</v>
      </c>
      <c r="E8" s="6" t="str">
        <f>'OVERALL GRADE'!A10</f>
        <v>Member 2</v>
      </c>
      <c r="F8"/>
      <c r="G8" s="30" t="s">
        <v>9</v>
      </c>
      <c r="H8" s="68" t="s">
        <v>117</v>
      </c>
      <c r="I8" s="30" t="s">
        <v>55</v>
      </c>
    </row>
    <row r="9" spans="1:9" ht="17" thickTop="1" x14ac:dyDescent="0.2">
      <c r="B9" s="52" t="s">
        <v>51</v>
      </c>
      <c r="C9" s="10">
        <f>'OVERALL GRADE'!B8</f>
        <v>0</v>
      </c>
      <c r="D9" s="10">
        <f>'OVERALL GRADE'!B9</f>
        <v>0</v>
      </c>
      <c r="E9" s="10">
        <f>'OVERALL GRADE'!B10</f>
        <v>0</v>
      </c>
      <c r="G9" s="39">
        <v>0</v>
      </c>
      <c r="H9" s="69" t="s">
        <v>21</v>
      </c>
      <c r="I9" s="36" t="s">
        <v>57</v>
      </c>
    </row>
    <row r="10" spans="1:9" ht="19" x14ac:dyDescent="0.2">
      <c r="C10" s="25" t="s">
        <v>52</v>
      </c>
      <c r="D10" s="25" t="s">
        <v>53</v>
      </c>
      <c r="E10" s="25" t="s">
        <v>54</v>
      </c>
      <c r="G10" s="39">
        <v>7.9</v>
      </c>
      <c r="H10" s="69" t="s">
        <v>33</v>
      </c>
      <c r="I10" s="36" t="s">
        <v>59</v>
      </c>
    </row>
    <row r="11" spans="1:9" s="2" customFormat="1" ht="20" thickBot="1" x14ac:dyDescent="0.25">
      <c r="A11" s="5"/>
      <c r="B11" s="5" t="s">
        <v>8</v>
      </c>
      <c r="C11" s="26" t="s">
        <v>111</v>
      </c>
      <c r="D11" s="26" t="s">
        <v>111</v>
      </c>
      <c r="E11" s="26" t="s">
        <v>111</v>
      </c>
      <c r="F11"/>
      <c r="G11" s="40">
        <v>8</v>
      </c>
      <c r="H11" s="70" t="s">
        <v>35</v>
      </c>
      <c r="I11" s="37" t="s">
        <v>61</v>
      </c>
    </row>
    <row r="12" spans="1:9" ht="18" thickTop="1" thickBot="1" x14ac:dyDescent="0.25">
      <c r="A12" s="13" t="s">
        <v>43</v>
      </c>
      <c r="B12" t="s">
        <v>56</v>
      </c>
      <c r="C12" s="56"/>
      <c r="D12" s="56"/>
      <c r="E12" s="56"/>
      <c r="G12" s="40">
        <v>8.1999999999999993</v>
      </c>
      <c r="H12" s="70" t="s">
        <v>35</v>
      </c>
      <c r="I12" s="37" t="s">
        <v>112</v>
      </c>
    </row>
    <row r="13" spans="1:9" ht="18" thickTop="1" thickBot="1" x14ac:dyDescent="0.25">
      <c r="A13" s="13" t="s">
        <v>37</v>
      </c>
      <c r="B13" t="s">
        <v>58</v>
      </c>
      <c r="C13" s="56"/>
      <c r="D13" s="56"/>
      <c r="E13" s="56"/>
      <c r="G13" s="40">
        <v>8.5</v>
      </c>
      <c r="H13" s="70" t="s">
        <v>37</v>
      </c>
      <c r="I13" s="37" t="s">
        <v>113</v>
      </c>
    </row>
    <row r="14" spans="1:9" ht="18" thickTop="1" thickBot="1" x14ac:dyDescent="0.25">
      <c r="A14" s="13" t="s">
        <v>31</v>
      </c>
      <c r="B14" t="s">
        <v>60</v>
      </c>
      <c r="C14" s="56"/>
      <c r="D14" s="56"/>
      <c r="E14" s="56"/>
      <c r="G14" s="40">
        <v>8.6999999999999993</v>
      </c>
      <c r="H14" s="70" t="s">
        <v>39</v>
      </c>
      <c r="I14" s="37" t="s">
        <v>115</v>
      </c>
    </row>
    <row r="15" spans="1:9" ht="18" thickTop="1" thickBot="1" x14ac:dyDescent="0.25">
      <c r="A15" s="13" t="s">
        <v>25</v>
      </c>
      <c r="B15" t="s">
        <v>62</v>
      </c>
      <c r="C15" s="56"/>
      <c r="D15" s="56"/>
      <c r="E15" s="56"/>
      <c r="G15" s="41">
        <v>9</v>
      </c>
      <c r="H15" s="71" t="s">
        <v>41</v>
      </c>
      <c r="I15" s="38" t="s">
        <v>116</v>
      </c>
    </row>
    <row r="16" spans="1:9" ht="18" thickTop="1" thickBot="1" x14ac:dyDescent="0.25">
      <c r="A16" s="13" t="s">
        <v>63</v>
      </c>
      <c r="B16" t="s">
        <v>64</v>
      </c>
      <c r="C16" s="56"/>
      <c r="D16" s="56"/>
      <c r="E16" s="56"/>
      <c r="G16" s="41">
        <v>9.1999999999999993</v>
      </c>
      <c r="H16" s="71" t="s">
        <v>41</v>
      </c>
      <c r="I16" s="55"/>
    </row>
    <row r="17" spans="1:9" ht="18" thickTop="1" thickBot="1" x14ac:dyDescent="0.25">
      <c r="A17" s="13" t="s">
        <v>21</v>
      </c>
      <c r="B17" t="s">
        <v>65</v>
      </c>
      <c r="C17" s="56"/>
      <c r="D17" s="56"/>
      <c r="E17" s="56"/>
      <c r="G17" s="41">
        <v>9.3000000000000007</v>
      </c>
      <c r="H17" s="71" t="s">
        <v>43</v>
      </c>
      <c r="I17" s="38" t="s">
        <v>118</v>
      </c>
    </row>
    <row r="18" spans="1:9" ht="18" thickTop="1" thickBot="1" x14ac:dyDescent="0.25">
      <c r="A18" s="18" t="s">
        <v>66</v>
      </c>
      <c r="B18" s="19" t="s">
        <v>67</v>
      </c>
      <c r="C18" s="56"/>
      <c r="D18" s="56"/>
      <c r="E18" s="56"/>
      <c r="G18" s="41">
        <v>9.5</v>
      </c>
      <c r="H18" s="71" t="s">
        <v>43</v>
      </c>
      <c r="I18" s="38" t="s">
        <v>114</v>
      </c>
    </row>
    <row r="19" spans="1:9" ht="17" thickTop="1" x14ac:dyDescent="0.2">
      <c r="A19" s="20"/>
      <c r="B19" s="21" t="s">
        <v>69</v>
      </c>
      <c r="C19" s="33" t="e">
        <f>AVERAGE(C12:C18)</f>
        <v>#DIV/0!</v>
      </c>
      <c r="D19" s="32" t="e">
        <f>AVERAGE(D12:D18)</f>
        <v>#DIV/0!</v>
      </c>
      <c r="E19" s="32" t="e">
        <f>AVERAGE(E12:E18)</f>
        <v>#DIV/0!</v>
      </c>
      <c r="G19" s="41">
        <v>10</v>
      </c>
      <c r="H19" s="71" t="s">
        <v>43</v>
      </c>
      <c r="I19" s="38" t="s">
        <v>68</v>
      </c>
    </row>
    <row r="20" spans="1:9" x14ac:dyDescent="0.2">
      <c r="A20" s="20"/>
      <c r="B20" s="21" t="s">
        <v>70</v>
      </c>
      <c r="C20" s="31" t="e">
        <f>C19/10</f>
        <v>#DIV/0!</v>
      </c>
      <c r="D20" s="31" t="e">
        <f t="shared" ref="D20:E20" si="0">D19/10</f>
        <v>#DIV/0!</v>
      </c>
      <c r="E20" s="31" t="e">
        <f t="shared" si="0"/>
        <v>#DIV/0!</v>
      </c>
    </row>
    <row r="22" spans="1:9" s="2" customFormat="1" x14ac:dyDescent="0.2">
      <c r="A22" s="3"/>
      <c r="B22" s="53" t="s">
        <v>71</v>
      </c>
      <c r="C22" s="3"/>
      <c r="D22" s="3"/>
      <c r="E22" s="3"/>
      <c r="F22"/>
      <c r="H22" s="72"/>
    </row>
    <row r="23" spans="1:9" s="2" customFormat="1" ht="19" x14ac:dyDescent="0.2">
      <c r="A23" s="27"/>
      <c r="B23" s="54" t="s">
        <v>72</v>
      </c>
      <c r="C23" s="25" t="s">
        <v>52</v>
      </c>
      <c r="D23" s="25" t="s">
        <v>53</v>
      </c>
      <c r="E23" s="25" t="s">
        <v>54</v>
      </c>
      <c r="F23"/>
      <c r="G23"/>
      <c r="H23" s="67"/>
      <c r="I23" s="29"/>
    </row>
    <row r="24" spans="1:9" ht="20" thickBot="1" x14ac:dyDescent="0.25">
      <c r="A24" s="5"/>
      <c r="B24" s="5" t="s">
        <v>8</v>
      </c>
      <c r="C24" s="26" t="s">
        <v>111</v>
      </c>
      <c r="D24" s="26" t="s">
        <v>111</v>
      </c>
      <c r="E24" s="26" t="s">
        <v>111</v>
      </c>
    </row>
    <row r="25" spans="1:9" ht="18" thickTop="1" thickBot="1" x14ac:dyDescent="0.25">
      <c r="A25" s="9" t="s">
        <v>43</v>
      </c>
      <c r="B25" t="s">
        <v>73</v>
      </c>
      <c r="C25" s="56"/>
      <c r="D25" s="56"/>
      <c r="E25" s="56"/>
    </row>
    <row r="26" spans="1:9" ht="18" thickTop="1" thickBot="1" x14ac:dyDescent="0.25">
      <c r="A26" s="9" t="s">
        <v>37</v>
      </c>
      <c r="B26" s="49" t="s">
        <v>74</v>
      </c>
      <c r="C26" s="56"/>
      <c r="D26" s="56"/>
      <c r="E26" s="56"/>
      <c r="G26" s="2"/>
      <c r="H26" s="72"/>
      <c r="I26" s="2"/>
    </row>
    <row r="27" spans="1:9" ht="18" thickTop="1" thickBot="1" x14ac:dyDescent="0.25">
      <c r="A27" s="9" t="s">
        <v>31</v>
      </c>
      <c r="B27" t="s">
        <v>75</v>
      </c>
      <c r="C27" s="56"/>
      <c r="D27" s="56"/>
      <c r="E27" s="56"/>
      <c r="G27" s="2"/>
      <c r="H27" s="72"/>
      <c r="I27" s="50"/>
    </row>
    <row r="28" spans="1:9" ht="18" thickTop="1" thickBot="1" x14ac:dyDescent="0.25">
      <c r="A28" s="9" t="s">
        <v>25</v>
      </c>
      <c r="B28" t="s">
        <v>76</v>
      </c>
      <c r="C28" s="56"/>
      <c r="D28" s="56"/>
      <c r="E28" s="56"/>
    </row>
    <row r="29" spans="1:9" ht="17" thickTop="1" x14ac:dyDescent="0.2">
      <c r="A29" s="22"/>
      <c r="B29" s="23" t="s">
        <v>69</v>
      </c>
      <c r="C29" s="12" t="e">
        <f t="shared" ref="C29:E29" si="1">AVERAGE(C25:C28)</f>
        <v>#DIV/0!</v>
      </c>
      <c r="D29" s="12" t="e">
        <f t="shared" si="1"/>
        <v>#DIV/0!</v>
      </c>
      <c r="E29" s="12" t="e">
        <f t="shared" si="1"/>
        <v>#DIV/0!</v>
      </c>
    </row>
    <row r="30" spans="1:9" x14ac:dyDescent="0.2">
      <c r="B30" s="21" t="s">
        <v>70</v>
      </c>
      <c r="C30" s="31" t="e">
        <f>C29/10</f>
        <v>#DIV/0!</v>
      </c>
      <c r="D30" s="31" t="e">
        <f t="shared" ref="D30:E30" si="2">D29/10</f>
        <v>#DIV/0!</v>
      </c>
      <c r="E30" s="31" t="e">
        <f t="shared" si="2"/>
        <v>#DIV/0!</v>
      </c>
    </row>
    <row r="32" spans="1:9" x14ac:dyDescent="0.2">
      <c r="A32" s="3"/>
      <c r="B32" s="3" t="s">
        <v>77</v>
      </c>
      <c r="C32" s="3"/>
      <c r="D32" s="3"/>
      <c r="E32" s="3"/>
    </row>
    <row r="33" spans="1:5" x14ac:dyDescent="0.2">
      <c r="B33" s="4" t="s">
        <v>78</v>
      </c>
      <c r="C33" s="24" t="e">
        <f>(C19*0.7 +C29* 0.3)/10</f>
        <v>#DIV/0!</v>
      </c>
      <c r="D33" s="24" t="e">
        <f t="shared" ref="D33:E33" si="3">(D19*0.7 +D29* 0.3)/10</f>
        <v>#DIV/0!</v>
      </c>
      <c r="E33" s="24" t="e">
        <f t="shared" si="3"/>
        <v>#DIV/0!</v>
      </c>
    </row>
    <row r="34" spans="1:5" ht="17" x14ac:dyDescent="0.2">
      <c r="A34" s="34"/>
      <c r="B34" s="35" t="s">
        <v>79</v>
      </c>
      <c r="C34" s="16" t="e">
        <f>AVERAGE(C33:E33)</f>
        <v>#DIV/0!</v>
      </c>
      <c r="D34" s="13"/>
      <c r="E34" s="13"/>
    </row>
  </sheetData>
  <sheetProtection sheet="1" objects="1" scenarios="1" selectLockedCells="1"/>
  <phoneticPr fontId="9" type="noConversion"/>
  <conditionalFormatting sqref="C19:F19">
    <cfRule type="colorScale" priority="8">
      <colorScale>
        <cfvo type="num" val="7.9"/>
        <cfvo type="num" val="8.5"/>
        <cfvo type="num" val="10"/>
        <color rgb="FFF8696B"/>
        <color rgb="FFFFEB84"/>
        <color rgb="FF63BE7B"/>
      </colorScale>
    </cfRule>
  </conditionalFormatting>
  <conditionalFormatting sqref="C20:F20 C30:E30">
    <cfRule type="colorScale" priority="14">
      <colorScale>
        <cfvo type="num" val="0.79"/>
        <cfvo type="num" val="0.85"/>
        <cfvo type="num" val="1"/>
        <color rgb="FFF8696B"/>
        <color rgb="FFFFEB84"/>
        <color rgb="FF63BE7B"/>
      </colorScale>
    </cfRule>
  </conditionalFormatting>
  <conditionalFormatting sqref="C33:E33 C34">
    <cfRule type="colorScale" priority="10">
      <colorScale>
        <cfvo type="num" val="0.75"/>
        <cfvo type="num" val="0.85"/>
        <cfvo type="num" val="1"/>
        <color rgb="FFF8696B"/>
        <color rgb="FFFFEB84"/>
        <color rgb="FF63BE7B"/>
      </colorScale>
    </cfRule>
  </conditionalFormatting>
  <conditionalFormatting sqref="C29:E29">
    <cfRule type="colorScale" priority="13">
      <colorScale>
        <cfvo type="num" val="7.9"/>
        <cfvo type="num" val="8.5"/>
        <cfvo type="num" val="10"/>
        <color rgb="FFF8696B"/>
        <color rgb="FFFFEB84"/>
        <color rgb="FF63BE7B"/>
      </colorScale>
    </cfRule>
  </conditionalFormatting>
  <dataValidations count="2">
    <dataValidation type="decimal" errorStyle="information" allowBlank="1" showErrorMessage="1" errorTitle="Out of range" error="Enter value between 1 and 5" promptTitle="Score Range" prompt="Between 1 and 5" sqref="C12:E18" xr:uid="{00000000-0002-0000-0100-000000000000}">
      <formula1>0</formula1>
      <formula2>10</formula2>
    </dataValidation>
    <dataValidation type="decimal" allowBlank="1" showErrorMessage="1" errorTitle="Range error" error="Value not between 1 and 5" promptTitle="Score Range" prompt="Enter value between 1 and 5" sqref="C25:E28" xr:uid="{00000000-0002-0000-0100-000001000000}">
      <formula1>0</formula1>
      <formula2>10</formula2>
    </dataValidation>
  </dataValidations>
  <hyperlinks>
    <hyperlink ref="B22" r:id="rId1" xr:uid="{00000000-0004-0000-0100-000000000000}"/>
    <hyperlink ref="B8" r:id="rId2" xr:uid="{00000000-0004-0000-0100-000001000000}"/>
    <hyperlink ref="B9" r:id="rId3" xr:uid="{00000000-0004-0000-0100-000002000000}"/>
    <hyperlink ref="B23" r:id="rId4" xr:uid="{00000000-0004-0000-0100-000003000000}"/>
  </hyperlinks>
  <printOptions gridLines="1"/>
  <pageMargins left="0.7" right="0.7" top="0.75" bottom="0.75" header="0.3" footer="0.3"/>
  <pageSetup scale="93"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5E7A-42B2-CA4A-9F9B-931FD6AAAD12}">
  <dimension ref="A1:B23"/>
  <sheetViews>
    <sheetView topLeftCell="A4" zoomScale="173" workbookViewId="0">
      <selection activeCell="B12" sqref="B12"/>
    </sheetView>
  </sheetViews>
  <sheetFormatPr baseColWidth="10" defaultRowHeight="16" x14ac:dyDescent="0.2"/>
  <cols>
    <col min="1" max="1" width="48" bestFit="1" customWidth="1"/>
  </cols>
  <sheetData>
    <row r="1" spans="1:2" ht="23" x14ac:dyDescent="0.25">
      <c r="A1" s="1" t="s">
        <v>102</v>
      </c>
      <c r="B1" s="1"/>
    </row>
    <row r="3" spans="1:2" x14ac:dyDescent="0.2">
      <c r="A3" s="7" t="s">
        <v>103</v>
      </c>
    </row>
    <row r="5" spans="1:2" x14ac:dyDescent="0.2">
      <c r="A5" s="2" t="s">
        <v>81</v>
      </c>
      <c r="B5" s="2"/>
    </row>
    <row r="6" spans="1:2" x14ac:dyDescent="0.2">
      <c r="A6" s="42" t="s">
        <v>82</v>
      </c>
    </row>
    <row r="7" spans="1:2" x14ac:dyDescent="0.2">
      <c r="A7" s="44" t="s">
        <v>83</v>
      </c>
    </row>
    <row r="8" spans="1:2" x14ac:dyDescent="0.2">
      <c r="A8" s="46"/>
    </row>
    <row r="9" spans="1:2" x14ac:dyDescent="0.2">
      <c r="A9" t="s">
        <v>84</v>
      </c>
    </row>
    <row r="11" spans="1:2" ht="33" thickBot="1" x14ac:dyDescent="0.25">
      <c r="A11" s="3" t="s">
        <v>85</v>
      </c>
      <c r="B11" s="28" t="s">
        <v>86</v>
      </c>
    </row>
    <row r="12" spans="1:2" ht="18" thickTop="1" thickBot="1" x14ac:dyDescent="0.25">
      <c r="A12" s="45" t="s">
        <v>106</v>
      </c>
      <c r="B12" s="57"/>
    </row>
    <row r="13" spans="1:2" ht="18" thickTop="1" thickBot="1" x14ac:dyDescent="0.25">
      <c r="A13" s="45" t="s">
        <v>104</v>
      </c>
      <c r="B13" s="57"/>
    </row>
    <row r="14" spans="1:2" ht="18" thickTop="1" thickBot="1" x14ac:dyDescent="0.25">
      <c r="A14" s="45" t="s">
        <v>107</v>
      </c>
      <c r="B14" s="57"/>
    </row>
    <row r="15" spans="1:2" ht="18" thickTop="1" thickBot="1" x14ac:dyDescent="0.25">
      <c r="A15" s="45" t="s">
        <v>105</v>
      </c>
      <c r="B15" s="57"/>
    </row>
    <row r="16" spans="1:2" ht="34" thickTop="1" thickBot="1" x14ac:dyDescent="0.25">
      <c r="A16" s="45" t="s">
        <v>91</v>
      </c>
      <c r="B16" s="57"/>
    </row>
    <row r="17" spans="1:2" ht="18" thickTop="1" thickBot="1" x14ac:dyDescent="0.25">
      <c r="A17" s="45" t="s">
        <v>92</v>
      </c>
      <c r="B17" s="57"/>
    </row>
    <row r="18" spans="1:2" ht="18" thickTop="1" thickBot="1" x14ac:dyDescent="0.25">
      <c r="A18" s="45" t="s">
        <v>93</v>
      </c>
      <c r="B18" s="57"/>
    </row>
    <row r="19" spans="1:2" ht="18" thickTop="1" thickBot="1" x14ac:dyDescent="0.25">
      <c r="A19" s="45" t="s">
        <v>94</v>
      </c>
      <c r="B19" s="57"/>
    </row>
    <row r="20" spans="1:2" ht="34" thickTop="1" thickBot="1" x14ac:dyDescent="0.25">
      <c r="A20" s="45" t="s">
        <v>96</v>
      </c>
      <c r="B20" s="57"/>
    </row>
    <row r="21" spans="1:2" ht="18" thickTop="1" thickBot="1" x14ac:dyDescent="0.25">
      <c r="A21" s="45" t="s">
        <v>99</v>
      </c>
      <c r="B21" s="57"/>
    </row>
    <row r="22" spans="1:2" ht="18" thickTop="1" thickBot="1" x14ac:dyDescent="0.25">
      <c r="A22" s="15" t="s">
        <v>19</v>
      </c>
      <c r="B22" s="11" t="e">
        <f>SUM(B12:B21)/COUNT(B12:B21)</f>
        <v>#DIV/0!</v>
      </c>
    </row>
    <row r="23" spans="1:2" ht="35" thickTop="1" x14ac:dyDescent="0.2">
      <c r="A23" s="47" t="s">
        <v>100</v>
      </c>
      <c r="B23" s="48" t="e">
        <f>B22*5</f>
        <v>#DIV/0!</v>
      </c>
    </row>
  </sheetData>
  <sheetProtection sheet="1" objects="1" scenarios="1" selectLockedCells="1"/>
  <conditionalFormatting sqref="B12:B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errorStyle="warning" allowBlank="1" showErrorMessage="1" errorTitle="Score out of range" error="Score range: 0-1" promptTitle="Score Range" prompt="Range: 0 - 1" sqref="B12:B21" xr:uid="{B053081C-EEB1-DD44-A4D6-0967DF4DEB40}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26"/>
  <sheetViews>
    <sheetView zoomScale="180" zoomScaleNormal="180" zoomScalePageLayoutView="180" workbookViewId="0">
      <selection activeCell="B12" sqref="B12"/>
    </sheetView>
  </sheetViews>
  <sheetFormatPr baseColWidth="10" defaultColWidth="11.5703125" defaultRowHeight="16" x14ac:dyDescent="0.2"/>
  <cols>
    <col min="1" max="1" width="54.42578125" customWidth="1"/>
    <col min="2" max="2" width="9.42578125" customWidth="1"/>
  </cols>
  <sheetData>
    <row r="1" spans="1:2" s="1" customFormat="1" ht="23" x14ac:dyDescent="0.25">
      <c r="A1" s="1" t="s">
        <v>13</v>
      </c>
    </row>
    <row r="3" spans="1:2" x14ac:dyDescent="0.2">
      <c r="A3" s="7" t="s">
        <v>80</v>
      </c>
    </row>
    <row r="5" spans="1:2" s="2" customFormat="1" x14ac:dyDescent="0.2">
      <c r="A5" s="2" t="s">
        <v>81</v>
      </c>
    </row>
    <row r="6" spans="1:2" x14ac:dyDescent="0.2">
      <c r="A6" s="42" t="s">
        <v>82</v>
      </c>
    </row>
    <row r="7" spans="1:2" x14ac:dyDescent="0.2">
      <c r="A7" s="44" t="s">
        <v>83</v>
      </c>
    </row>
    <row r="8" spans="1:2" x14ac:dyDescent="0.2">
      <c r="A8" s="46"/>
    </row>
    <row r="9" spans="1:2" x14ac:dyDescent="0.2">
      <c r="A9" t="s">
        <v>84</v>
      </c>
    </row>
    <row r="11" spans="1:2" ht="34" customHeight="1" thickBot="1" x14ac:dyDescent="0.25">
      <c r="A11" s="3" t="s">
        <v>85</v>
      </c>
      <c r="B11" s="28" t="s">
        <v>86</v>
      </c>
    </row>
    <row r="12" spans="1:2" ht="18" thickTop="1" thickBot="1" x14ac:dyDescent="0.25">
      <c r="A12" s="45" t="s">
        <v>87</v>
      </c>
      <c r="B12" s="57"/>
    </row>
    <row r="13" spans="1:2" ht="18" thickTop="1" thickBot="1" x14ac:dyDescent="0.25">
      <c r="A13" s="45" t="s">
        <v>88</v>
      </c>
      <c r="B13" s="57"/>
    </row>
    <row r="14" spans="1:2" ht="34" thickTop="1" thickBot="1" x14ac:dyDescent="0.25">
      <c r="A14" s="45" t="s">
        <v>89</v>
      </c>
      <c r="B14" s="57"/>
    </row>
    <row r="15" spans="1:2" ht="18" thickTop="1" thickBot="1" x14ac:dyDescent="0.25">
      <c r="A15" s="45" t="s">
        <v>90</v>
      </c>
      <c r="B15" s="57"/>
    </row>
    <row r="16" spans="1:2" ht="18" thickTop="1" thickBot="1" x14ac:dyDescent="0.25">
      <c r="A16" s="45" t="s">
        <v>91</v>
      </c>
      <c r="B16" s="57"/>
    </row>
    <row r="17" spans="1:2" ht="18" thickTop="1" thickBot="1" x14ac:dyDescent="0.25">
      <c r="A17" s="45" t="s">
        <v>92</v>
      </c>
      <c r="B17" s="57"/>
    </row>
    <row r="18" spans="1:2" ht="18" thickTop="1" thickBot="1" x14ac:dyDescent="0.25">
      <c r="A18" s="45" t="s">
        <v>93</v>
      </c>
      <c r="B18" s="57"/>
    </row>
    <row r="19" spans="1:2" ht="18" thickTop="1" thickBot="1" x14ac:dyDescent="0.25">
      <c r="A19" s="45" t="s">
        <v>94</v>
      </c>
      <c r="B19" s="57"/>
    </row>
    <row r="20" spans="1:2" ht="18" thickTop="1" thickBot="1" x14ac:dyDescent="0.25">
      <c r="A20" s="45" t="s">
        <v>95</v>
      </c>
      <c r="B20" s="57"/>
    </row>
    <row r="21" spans="1:2" ht="34" thickTop="1" thickBot="1" x14ac:dyDescent="0.25">
      <c r="A21" s="45" t="s">
        <v>96</v>
      </c>
      <c r="B21" s="57"/>
    </row>
    <row r="22" spans="1:2" ht="18" thickTop="1" thickBot="1" x14ac:dyDescent="0.25">
      <c r="A22" s="45" t="s">
        <v>97</v>
      </c>
      <c r="B22" s="57"/>
    </row>
    <row r="23" spans="1:2" ht="18" thickTop="1" thickBot="1" x14ac:dyDescent="0.25">
      <c r="A23" s="45" t="s">
        <v>98</v>
      </c>
      <c r="B23" s="57"/>
    </row>
    <row r="24" spans="1:2" ht="18" thickTop="1" thickBot="1" x14ac:dyDescent="0.25">
      <c r="A24" s="45" t="s">
        <v>99</v>
      </c>
      <c r="B24" s="57"/>
    </row>
    <row r="25" spans="1:2" ht="18" thickTop="1" thickBot="1" x14ac:dyDescent="0.25">
      <c r="A25" s="15" t="s">
        <v>19</v>
      </c>
      <c r="B25" s="11" t="e">
        <f>SUM(B12:B24)/COUNT(B12:B24)</f>
        <v>#DIV/0!</v>
      </c>
    </row>
    <row r="26" spans="1:2" ht="17" thickTop="1" x14ac:dyDescent="0.2">
      <c r="A26" s="47" t="s">
        <v>100</v>
      </c>
      <c r="B26" s="48" t="e">
        <f>B25*5</f>
        <v>#DIV/0!</v>
      </c>
    </row>
  </sheetData>
  <sheetProtection sheet="1" selectLockedCells="1"/>
  <phoneticPr fontId="9" type="noConversion"/>
  <conditionalFormatting sqref="B12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ecimal" errorStyle="warning" allowBlank="1" showErrorMessage="1" errorTitle="Score out of range" error="Score range: 0-1" promptTitle="Score Range" prompt="Range: 0 - 1" sqref="B12:B24" xr:uid="{00000000-0002-0000-0200-000000000000}">
      <formula1>0</formula1>
      <formula2>1</formula2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GRADE</vt:lpstr>
      <vt:lpstr>Report and Presentation</vt:lpstr>
      <vt:lpstr>Chair Evaluation</vt:lpstr>
      <vt:lpstr>Mentor 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Ernesto Salcedo</cp:lastModifiedBy>
  <cp:revision/>
  <dcterms:created xsi:type="dcterms:W3CDTF">2015-07-10T04:32:44Z</dcterms:created>
  <dcterms:modified xsi:type="dcterms:W3CDTF">2025-01-25T19:55:09Z</dcterms:modified>
  <cp:category/>
  <cp:contentStatus/>
</cp:coreProperties>
</file>