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tudents\t00199237\YEAR 3\Graphics Design\assigmentus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H18" i="3" l="1"/>
  <c r="H19" i="3"/>
  <c r="H20" i="3"/>
  <c r="H21" i="3"/>
  <c r="H22" i="3"/>
  <c r="H23" i="3"/>
  <c r="H24" i="3"/>
  <c r="H17" i="3"/>
  <c r="H28" i="3"/>
  <c r="H29" i="3"/>
  <c r="H30" i="3"/>
  <c r="H31" i="3"/>
  <c r="H32" i="3"/>
  <c r="H33" i="3"/>
  <c r="H34" i="3"/>
  <c r="H35" i="3"/>
  <c r="H27" i="3"/>
  <c r="G28" i="3"/>
  <c r="G29" i="3"/>
  <c r="G30" i="3"/>
  <c r="G31" i="3"/>
  <c r="G32" i="3"/>
  <c r="G33" i="3"/>
  <c r="G34" i="3"/>
  <c r="G35" i="3"/>
  <c r="G27" i="3"/>
  <c r="G18" i="3"/>
  <c r="G19" i="3"/>
  <c r="G20" i="3"/>
  <c r="G21" i="3"/>
  <c r="G22" i="3"/>
  <c r="G23" i="3"/>
  <c r="G24" i="3"/>
  <c r="G17" i="3"/>
  <c r="C6" i="1" l="1"/>
  <c r="C7" i="1"/>
  <c r="E13" i="1" s="1"/>
  <c r="D7" i="1"/>
  <c r="C12" i="1" s="1"/>
  <c r="E7" i="1"/>
  <c r="E11" i="1" s="1"/>
  <c r="C8" i="1"/>
  <c r="D12" i="1" s="1"/>
  <c r="D8" i="1"/>
  <c r="E12" i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<sst xmlns="http://schemas.openxmlformats.org/spreadsheetml/2006/main" count="67" uniqueCount="62">
  <si>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</si>
  <si>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</si>
  <si>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</si>
  <si>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</si>
  <si>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</si>
  <si>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</si>
  <si>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</si>
  <si>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</si>
  <si>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</si>
  <si>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</si>
  <si>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</si>
  <si>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</si>
  <si>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</si>
  <si>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</si>
  <si>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</si>
  <si>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</si>
  <si>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</si>
  <si>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</si>
  <si>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</si>
  <si>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</si>
  <si>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</si>
  <si>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</si>
  <si>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</si>
  <si>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</si>
  <si>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</si>
  <si>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</si>
  <si>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</si>
  <si>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</si>
  <si>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</si>
  <si>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</si>
  <si>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</si>
  <si>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</si>
  <si>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</si>
  <si>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</si>
  <si>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</si>
  <si>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</si>
  <si>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</si>
  <si>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1,1,1
-1,1,1
-1,-1,1
1,-1,1
1,1,-1
-1, 1, -1
-1,-1,-1
1,-1,-1</t>
  </si>
  <si>
    <t>0.9877838 , 1.23291 , 0.7100809</t>
  </si>
  <si>
    <t>-1.007905 , 1.150707 , 0.8124053</t>
  </si>
  <si>
    <t>-0.9055802 , -0.8001891 , 1.240815</t>
  </si>
  <si>
    <t>1.090108 , -0.7179855 , 1.138491</t>
  </si>
  <si>
    <t>0.9055802 , 0.8001891 , -1.240815</t>
  </si>
  <si>
    <t>-1.090108 , 0.7179855 , -1.138491</t>
  </si>
  <si>
    <t>-0.9877838 , -1.23291 , -0.7100809</t>
  </si>
  <si>
    <t>1.007905 , -1.150707 , -0.8124053</t>
  </si>
  <si>
    <t>0.9978442 , -0.05116219 , 0.04110185
0.04110185 , 0.975448 , 0.2163606
-0.05116219 , -0.2142049 , 0.975448</t>
  </si>
  <si>
    <t>14.82897 , 7.164552 , 3.130243
-13.11066 , 6.753534 , 3.437216
-11.67812 , -3.000946 , 4.722445
16.26152 , -2.589927 , 4.415472
13.67812 , 5.000946 , -2.722445
-14.26152 , 4.589927 , -2.415472
-12.82897 , -5.164552 , -1.130243
15.11066 , -4.753534 , -1.437216</t>
  </si>
  <si>
    <t>14 0 0 0
0 5 0 0 
0 0 3 0
0 0 0 1</t>
  </si>
  <si>
    <t>0 0 0 2
0 0 0 -2
0 0 0 -2
0 0 0 1</t>
  </si>
  <si>
    <t>15.82897 , 4.164552 , 0.1302428
-12.11066 , 3.753534 , 0.4372158
-10.67812 , -6.000946 , 1.722445
17.26152 , -5.589927 , 1.415472
14.67812 , 2.000946 , -5.722445
-13.26152 , 1.589927 , -5.415472
-11.82897 , -8.164552 , -4.130243
16.11066 , -7.753534 , -4.437216</t>
  </si>
  <si>
    <t xml:space="preserve">(-0.2, -0.9, -0.4, -16.0)
(-1.0, 0.1, 0.3, 0.0)
(-0.2, 0.4, -0.9, -47.0)
(0.0, 0.0, 0.0, 1.0)
</t>
  </si>
  <si>
    <t>(-22.57332 , -14.85153 , -49.0348
-17.47931 , 11.96495 , -43.05032
-9.355297 , 10.31866 , -48.54068
-14.44931 , -16.49782 , -54.52516
-18.18147 , -15.53123 , -44.50609
-13.08746 , 11.28525 , -38.5216
-4.963447 , 9.638958 , -44.01196
-10.05746 , -17.17752 , -49.99644)</t>
  </si>
  <si>
    <t xml:space="preserve">(1.5, 0.0, 0.0, 0.0)
(0.0, 2.4, 0.0, 0.0)
(0.0, 0.0, -1.0, -2.0)
(0.0, 0.0, -1.0, 0.0)
</t>
  </si>
  <si>
    <t>(-34.06051 , -35.85476 , 47.15504
-26.37424 , 28.88594 , 41.15558
-14.11605 , 24.91144 , 46.65968
-21.80232 , -39.82926 , 52.65915
-27.43372 , -37.4957 , 42.61499
-19.74745 , 27.245 , 36.61552
-7.489262 , 23.2705 , 42.11963
-15.17553 , -41.4702 , 48.11909)</t>
  </si>
  <si>
    <t xml:space="preserve">(-3.8, -6.1, -3.3, -20.8)
(-32.4, 2.0, 0.8, -6.3)
(3.0, -2.8, 2.3, 44.6)
(3.0, -2.7, 2.3, 46.5)
</t>
  </si>
  <si>
    <t>(-34.0605 , -35.85476 , 47.15504
-26.37424 , 28.88594 , 41.15558
-14.11605 , 24.91144 , 46.65968
-21.80232 , -39.82926 , 52.65915
-27.43372 , -37.4957 , 42.61499
-19.74744 , 27.245 , 36.61553
-7.489261 , 23.2705 , 42.11963
-15.17553 , -41.4702 , 48.11909)</t>
  </si>
  <si>
    <t>(14.0, -0.7, 0.6, 2.0)
(0.2, 4.9, 1.1, -2.0)
(-0.2, -0.6, 2.9, -2.0)
(0.0, 0.0, 0.0, 1.0)</t>
  </si>
  <si>
    <t>(15.82897 , 4.164552 , 0.1302427
-12.11066 , 3.753534 , 0.4372159
-10.67812 , -6.000946 , 1.722445
17.26152 , -5.589927 , 1.415472
14.67812 , 2.000946 , -5.722445
-13.26152 , 1.589927 , -5.415472
-11.82897 , -8.164552 , -4.130243
16.11066 , -7.753534 , -4.437216</t>
  </si>
  <si>
    <t>x</t>
  </si>
  <si>
    <t>y</t>
  </si>
  <si>
    <t>Projection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</si>
</sst>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2" fillId="0" borderId="0" xfId="0" quotePrefix="1" applyFo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Projection By Hand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Sheet3!$G$17:$G$24</c:f>
              <c:numCache>
                <c:formatCode>General</c:formatCode>
                <c:ptCount val="8"/>
                <c:pt idx="0">
                  <c:v>-0.46035305538107629</c:v>
                </c:pt>
                <c:pt idx="1">
                  <c:v>-0.40602044305361729</c:v>
                </c:pt>
                <c:pt idx="2">
                  <c:v>-0.1927310659842425</c:v>
                </c:pt>
                <c:pt idx="3">
                  <c:v>-0.26500261530640168</c:v>
                </c:pt>
                <c:pt idx="4">
                  <c:v>-0.40851645246751628</c:v>
                </c:pt>
                <c:pt idx="5">
                  <c:v>-0.33974341668051172</c:v>
                </c:pt>
                <c:pt idx="6">
                  <c:v>-0.11277495935195797</c:v>
                </c:pt>
                <c:pt idx="7">
                  <c:v>-0.20116352284282643</c:v>
                </c:pt>
              </c:numCache>
            </c:numRef>
          </c:xVal>
          <c:yVal>
            <c:numRef>
              <c:f>Sheet3!$H$17:$H$24</c:f>
              <c:numCache>
                <c:formatCode>General</c:formatCode>
                <c:ptCount val="8"/>
                <c:pt idx="0">
                  <c:v>-0.30287734425346902</c:v>
                </c:pt>
                <c:pt idx="1">
                  <c:v>0.27792940911937475</c:v>
                </c:pt>
                <c:pt idx="2">
                  <c:v>0.21257757410897415</c:v>
                </c:pt>
                <c:pt idx="3">
                  <c:v>-0.30257261051595263</c:v>
                </c:pt>
                <c:pt idx="4">
                  <c:v>-0.34896864676272393</c:v>
                </c:pt>
                <c:pt idx="5">
                  <c:v>0.29295901520186074</c:v>
                </c:pt>
                <c:pt idx="6">
                  <c:v>0.21900769699872488</c:v>
                </c:pt>
                <c:pt idx="7">
                  <c:v>-0.34357486253021219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4-4EBC-AF8E-95EB4960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82208"/>
        <c:axId val="1400782624"/>
      </c:scatterChart>
      <c:valAx>
        <c:axId val="14007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2624"/>
        <c:crosses val="autoZero"/>
        <c:crossBetween val="midCat"/>
      </c:valAx>
      <c:valAx>
        <c:axId val="1400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Final Image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Sheet3!$G$27:$G$35</c:f>
              <c:numCache>
                <c:formatCode>General</c:formatCode>
                <c:ptCount val="9"/>
                <c:pt idx="0">
                  <c:v>-0.72230900450938018</c:v>
                </c:pt>
                <c:pt idx="1">
                  <c:v>-0.64084238394890802</c:v>
                </c:pt>
                <c:pt idx="2">
                  <c:v>-0.30253207908841206</c:v>
                </c:pt>
                <c:pt idx="3">
                  <c:v>-0.41402719185554654</c:v>
                </c:pt>
                <c:pt idx="4">
                  <c:v>-0.6437575134946647</c:v>
                </c:pt>
                <c:pt idx="5">
                  <c:v>-0.5393191193242648</c:v>
                </c:pt>
                <c:pt idx="6">
                  <c:v>-0.1778093017436288</c:v>
                </c:pt>
                <c:pt idx="7">
                  <c:v>-0.31537441792851861</c:v>
                </c:pt>
                <c:pt idx="8">
                  <c:v>-0.31537441792851861</c:v>
                </c:pt>
              </c:numCache>
            </c:numRef>
          </c:xVal>
          <c:yVal>
            <c:numRef>
              <c:f>Sheet3!$H$27:$H$35</c:f>
              <c:numCache>
                <c:formatCode>General</c:formatCode>
                <c:ptCount val="9"/>
                <c:pt idx="0">
                  <c:v>-0.76035901994781463</c:v>
                </c:pt>
                <c:pt idx="1">
                  <c:v>0.70187177534613776</c:v>
                </c:pt>
                <c:pt idx="2">
                  <c:v>0.53389650336221761</c:v>
                </c:pt>
                <c:pt idx="3">
                  <c:v>-0.75635972096017501</c:v>
                </c:pt>
                <c:pt idx="4">
                  <c:v>-0.87987114393315591</c:v>
                </c:pt>
                <c:pt idx="5">
                  <c:v>0.74408338322110412</c:v>
                </c:pt>
                <c:pt idx="6">
                  <c:v>0.5524858599185225</c:v>
                </c:pt>
                <c:pt idx="7">
                  <c:v>-0.86182427805679618</c:v>
                </c:pt>
                <c:pt idx="8">
                  <c:v>-0.86182427805679618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0-499C-83AF-912D2164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70608"/>
        <c:axId val="1409474352"/>
      </c:scatterChart>
      <c:valAx>
        <c:axId val="14094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4352"/>
        <c:crosses val="autoZero"/>
        <c:crossBetween val="midCat"/>
      </c:valAx>
      <c:valAx>
        <c:axId val="1409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Projection By Hand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Sheet3!$G$17:$G$24</c:f>
              <c:numCache>
                <c:formatCode>General</c:formatCode>
                <c:ptCount val="8"/>
                <c:pt idx="0">
                  <c:v>-0.46035305538107629</c:v>
                </c:pt>
                <c:pt idx="1">
                  <c:v>-0.40602044305361729</c:v>
                </c:pt>
                <c:pt idx="2">
                  <c:v>-0.1927310659842425</c:v>
                </c:pt>
                <c:pt idx="3">
                  <c:v>-0.26500261530640168</c:v>
                </c:pt>
                <c:pt idx="4">
                  <c:v>-0.40851645246751628</c:v>
                </c:pt>
                <c:pt idx="5">
                  <c:v>-0.33974341668051172</c:v>
                </c:pt>
                <c:pt idx="6">
                  <c:v>-0.11277495935195797</c:v>
                </c:pt>
                <c:pt idx="7">
                  <c:v>-0.20116352284282643</c:v>
                </c:pt>
              </c:numCache>
            </c:numRef>
          </c:xVal>
          <c:yVal>
            <c:numRef>
              <c:f>Sheet3!$H$17:$H$24</c:f>
              <c:numCache>
                <c:formatCode>General</c:formatCode>
                <c:ptCount val="8"/>
                <c:pt idx="0">
                  <c:v>-0.30287734425346902</c:v>
                </c:pt>
                <c:pt idx="1">
                  <c:v>0.27792940911937475</c:v>
                </c:pt>
                <c:pt idx="2">
                  <c:v>0.21257757410897415</c:v>
                </c:pt>
                <c:pt idx="3">
                  <c:v>-0.30257261051595263</c:v>
                </c:pt>
                <c:pt idx="4">
                  <c:v>-0.34896864676272393</c:v>
                </c:pt>
                <c:pt idx="5">
                  <c:v>0.29295901520186074</c:v>
                </c:pt>
                <c:pt idx="6">
                  <c:v>0.21900769699872488</c:v>
                </c:pt>
                <c:pt idx="7">
                  <c:v>-0.34357486253021219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6-4CFD-81EE-6F923593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82208"/>
        <c:axId val="1400782624"/>
      </c:scatterChart>
      <c:valAx>
        <c:axId val="14007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2624"/>
        <c:crosses val="autoZero"/>
        <c:crossBetween val="midCat"/>
      </c:valAx>
      <c:valAx>
        <c:axId val="1400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Final Image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Sheet3!$G$27:$G$35</c:f>
              <c:numCache>
                <c:formatCode>General</c:formatCode>
                <c:ptCount val="9"/>
                <c:pt idx="0">
                  <c:v>-0.72230900450938018</c:v>
                </c:pt>
                <c:pt idx="1">
                  <c:v>-0.64084238394890802</c:v>
                </c:pt>
                <c:pt idx="2">
                  <c:v>-0.30253207908841206</c:v>
                </c:pt>
                <c:pt idx="3">
                  <c:v>-0.41402719185554654</c:v>
                </c:pt>
                <c:pt idx="4">
                  <c:v>-0.6437575134946647</c:v>
                </c:pt>
                <c:pt idx="5">
                  <c:v>-0.5393191193242648</c:v>
                </c:pt>
                <c:pt idx="6">
                  <c:v>-0.1778093017436288</c:v>
                </c:pt>
                <c:pt idx="7">
                  <c:v>-0.31537441792851861</c:v>
                </c:pt>
                <c:pt idx="8">
                  <c:v>-0.31537441792851861</c:v>
                </c:pt>
              </c:numCache>
            </c:numRef>
          </c:xVal>
          <c:yVal>
            <c:numRef>
              <c:f>Sheet3!$H$27:$H$35</c:f>
              <c:numCache>
                <c:formatCode>General</c:formatCode>
                <c:ptCount val="9"/>
                <c:pt idx="0">
                  <c:v>-0.76035901994781463</c:v>
                </c:pt>
                <c:pt idx="1">
                  <c:v>0.70187177534613776</c:v>
                </c:pt>
                <c:pt idx="2">
                  <c:v>0.53389650336221761</c:v>
                </c:pt>
                <c:pt idx="3">
                  <c:v>-0.75635972096017501</c:v>
                </c:pt>
                <c:pt idx="4">
                  <c:v>-0.87987114393315591</c:v>
                </c:pt>
                <c:pt idx="5">
                  <c:v>0.74408338322110412</c:v>
                </c:pt>
                <c:pt idx="6">
                  <c:v>0.5524858599185225</c:v>
                </c:pt>
                <c:pt idx="7">
                  <c:v>-0.86182427805679618</c:v>
                </c:pt>
                <c:pt idx="8">
                  <c:v>-0.86182427805679618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B-478D-9878-E0305311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70608"/>
        <c:axId val="1409474352"/>
      </c:scatterChart>
      <c:valAx>
        <c:axId val="14094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4352"/>
        <c:crosses val="autoZero"/>
        <c:crossBetween val="midCat"/>
      </c:valAx>
      <c:valAx>
        <c:axId val="1409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8</xdr:row>
      <xdr:rowOff>0</xdr:rowOff>
    </xdr:from>
    <xdr:to>
      <xdr:col>4</xdr:col>
      <xdr:colOff>1265989</xdr:colOff>
      <xdr:row>8</xdr:row>
      <xdr:rowOff>1524000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352800"/>
          <a:ext cx="3656764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43</xdr:row>
      <xdr:rowOff>76200</xdr:rowOff>
    </xdr:from>
    <xdr:to>
      <xdr:col>4</xdr:col>
      <xdr:colOff>504825</xdr:colOff>
      <xdr:row>60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1228725</xdr:colOff>
      <xdr:row>43</xdr:row>
      <xdr:rowOff>57150</xdr:rowOff>
    </xdr:from>
    <xdr:to>
      <xdr:col>8</xdr:col>
      <xdr:colOff>685800</xdr:colOff>
      <xdr:row>60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114300</xdr:rowOff>
    </xdr:from>
    <xdr:to>
      <xdr:col>19</xdr:col>
      <xdr:colOff>533400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21</xdr:row>
      <xdr:rowOff>133350</xdr:rowOff>
    </xdr:from>
    <xdr:to>
      <xdr:col>19</xdr:col>
      <xdr:colOff>266700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4" zoomScaleNormal="100" workbookViewId="0">
      <selection activeCell="D11" sqref="D11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28" t="s">
        <v>21</v>
      </c>
      <c r="B1" s="28"/>
      <c r="C1" s="28"/>
      <c r="D1" s="28"/>
      <c r="E1" s="28"/>
      <c r="F1" s="28"/>
    </row>
    <row r="2" spans="1:6" ht="12.75" customHeight="1" x14ac:dyDescent="0.2">
      <c r="A2" s="29" t="s">
        <v>20</v>
      </c>
      <c r="B2" s="29"/>
      <c r="C2" s="29"/>
      <c r="D2" s="29"/>
      <c r="E2" s="29"/>
      <c r="F2" s="29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199237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-13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14</v>
      </c>
      <c r="D7" s="2">
        <f>MOD(INT((C4/100)),10)-5</f>
        <v>-3</v>
      </c>
      <c r="E7" s="2">
        <f>MOD(INT((C4/100)),10)-5</f>
        <v>-3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14</v>
      </c>
      <c r="D8" s="2">
        <f>MOD(INT((C4/1000)),10)-4</f>
        <v>5</v>
      </c>
      <c r="E8" s="2">
        <v>3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-2</v>
      </c>
      <c r="E9" s="2">
        <f>MOD(INT((C4/100)),10)-4</f>
        <v>-2</v>
      </c>
    </row>
    <row r="11" spans="1:6" ht="12.75" customHeight="1" x14ac:dyDescent="0.2">
      <c r="A11" s="3" t="s">
        <v>31</v>
      </c>
      <c r="B11" s="1" t="s">
        <v>6</v>
      </c>
      <c r="C11" s="2">
        <f>2+C7</f>
        <v>16</v>
      </c>
      <c r="D11" s="2">
        <f>3+D7</f>
        <v>0</v>
      </c>
      <c r="E11" s="2">
        <f>E7+50</f>
        <v>47</v>
      </c>
    </row>
    <row r="12" spans="1:6" ht="12.75" customHeight="1" x14ac:dyDescent="0.2">
      <c r="A12" s="3"/>
      <c r="B12" s="1" t="s">
        <v>9</v>
      </c>
      <c r="C12" s="2">
        <f>D7</f>
        <v>-3</v>
      </c>
      <c r="D12" s="2">
        <f>C8</f>
        <v>14</v>
      </c>
      <c r="E12" s="2">
        <f>E8</f>
        <v>3</v>
      </c>
    </row>
    <row r="13" spans="1:6" ht="12.75" customHeight="1" x14ac:dyDescent="0.2">
      <c r="A13" s="3"/>
      <c r="B13" s="1" t="s">
        <v>30</v>
      </c>
      <c r="C13" s="2">
        <f>E9</f>
        <v>-2</v>
      </c>
      <c r="D13" s="2">
        <f>D7</f>
        <v>-3</v>
      </c>
      <c r="E13" s="2">
        <f>C7</f>
        <v>14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25" zoomScaleNormal="100" workbookViewId="0">
      <selection activeCell="D67" sqref="D67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0" t="s">
        <v>15</v>
      </c>
      <c r="E2" s="31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4" t="s">
        <v>37</v>
      </c>
      <c r="E3" s="33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0" t="s">
        <v>13</v>
      </c>
      <c r="E5" s="31"/>
      <c r="F5" s="8"/>
      <c r="H5" s="15"/>
      <c r="I5" s="12"/>
      <c r="L5" s="15"/>
      <c r="M5" s="12"/>
    </row>
    <row r="6" spans="3:13" ht="70.5" customHeight="1" x14ac:dyDescent="0.2">
      <c r="C6" s="5"/>
      <c r="D6" s="34" t="s">
        <v>46</v>
      </c>
      <c r="E6" s="33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0" t="s">
        <v>32</v>
      </c>
      <c r="E8" s="31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4"/>
      <c r="E9" s="40"/>
      <c r="F9" s="17"/>
      <c r="G9" s="12"/>
      <c r="H9" s="27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0" t="s">
        <v>4</v>
      </c>
      <c r="E11" s="31"/>
      <c r="F11" s="18"/>
      <c r="G11" s="19"/>
      <c r="H11" s="38" t="s">
        <v>17</v>
      </c>
      <c r="I11" s="39"/>
      <c r="J11" s="8"/>
      <c r="L11" s="15"/>
      <c r="M11" s="12"/>
    </row>
    <row r="12" spans="3:13" ht="58.5" customHeight="1" x14ac:dyDescent="0.2">
      <c r="C12" s="5"/>
      <c r="D12" s="34" t="s">
        <v>48</v>
      </c>
      <c r="E12" s="40"/>
      <c r="F12" s="16"/>
      <c r="G12" s="16"/>
      <c r="H12" s="34" t="s">
        <v>57</v>
      </c>
      <c r="I12" s="40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0" t="s">
        <v>11</v>
      </c>
      <c r="E14" s="31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4" t="s">
        <v>47</v>
      </c>
      <c r="E15" s="40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0" t="s">
        <v>3</v>
      </c>
      <c r="E17" s="31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4" t="s">
        <v>49</v>
      </c>
      <c r="E18" s="40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0" t="s">
        <v>7</v>
      </c>
      <c r="E20" s="31"/>
      <c r="F20" s="35" t="s">
        <v>34</v>
      </c>
      <c r="G20" s="37"/>
      <c r="H20" s="38" t="s">
        <v>1</v>
      </c>
      <c r="I20" s="39"/>
      <c r="J20" s="17"/>
      <c r="K20" s="12"/>
      <c r="L20" s="15"/>
      <c r="M20" s="12"/>
    </row>
    <row r="21" spans="1:13" ht="114" customHeight="1" x14ac:dyDescent="0.2">
      <c r="C21" s="5"/>
      <c r="D21" s="34" t="s">
        <v>50</v>
      </c>
      <c r="E21" s="33"/>
      <c r="F21" s="35"/>
      <c r="G21" s="37"/>
      <c r="H21" s="34" t="s">
        <v>58</v>
      </c>
      <c r="I21" s="40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0" t="s">
        <v>10</v>
      </c>
      <c r="E23" s="31"/>
      <c r="F23" s="9"/>
      <c r="G23" s="22"/>
      <c r="H23" s="22"/>
      <c r="I23" s="22"/>
      <c r="J23" s="10"/>
      <c r="K23" s="18"/>
      <c r="L23" s="38" t="s">
        <v>23</v>
      </c>
      <c r="M23" s="39"/>
    </row>
    <row r="24" spans="1:13" ht="113.25" customHeight="1" x14ac:dyDescent="0.2">
      <c r="C24" s="5"/>
      <c r="D24" s="34" t="s">
        <v>51</v>
      </c>
      <c r="E24" s="40"/>
      <c r="F24" s="6"/>
      <c r="G24" s="11"/>
      <c r="H24" s="11"/>
      <c r="I24" s="11"/>
      <c r="J24" s="7"/>
      <c r="K24" s="23"/>
      <c r="L24" s="34" t="s">
        <v>55</v>
      </c>
      <c r="M24" s="40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8" t="s">
        <v>19</v>
      </c>
      <c r="E26" s="39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4" t="s">
        <v>52</v>
      </c>
      <c r="E27" s="40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8" t="s">
        <v>35</v>
      </c>
      <c r="B29" s="39"/>
      <c r="C29" s="25"/>
      <c r="D29" s="30" t="s">
        <v>16</v>
      </c>
      <c r="E29" s="31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4"/>
      <c r="B30" s="40"/>
      <c r="C30" s="25"/>
      <c r="D30" s="34" t="s">
        <v>53</v>
      </c>
      <c r="E30" s="40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0" t="s">
        <v>12</v>
      </c>
      <c r="B32" s="31"/>
      <c r="C32" s="17" t="s">
        <v>34</v>
      </c>
      <c r="D32" s="30" t="s">
        <v>12</v>
      </c>
      <c r="E32" s="31"/>
      <c r="F32" s="35" t="s">
        <v>33</v>
      </c>
      <c r="G32" s="36"/>
      <c r="H32" s="36"/>
      <c r="I32" s="36"/>
      <c r="J32" s="36"/>
      <c r="K32" s="37"/>
      <c r="L32" s="30" t="s">
        <v>12</v>
      </c>
      <c r="M32" s="31"/>
    </row>
    <row r="33" spans="1:13" ht="116.25" customHeight="1" x14ac:dyDescent="0.2">
      <c r="A33" s="32"/>
      <c r="B33" s="33"/>
      <c r="C33" s="17"/>
      <c r="D33" s="34" t="s">
        <v>54</v>
      </c>
      <c r="E33" s="33"/>
      <c r="F33" s="35"/>
      <c r="G33" s="36"/>
      <c r="H33" s="36"/>
      <c r="I33" s="36"/>
      <c r="J33" s="36"/>
      <c r="K33" s="37"/>
      <c r="L33" s="34" t="s">
        <v>56</v>
      </c>
      <c r="M33" s="33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8" t="s">
        <v>22</v>
      </c>
      <c r="E35" s="39"/>
      <c r="F35" s="12"/>
    </row>
    <row r="36" spans="1:13" x14ac:dyDescent="0.2">
      <c r="C36" s="5"/>
      <c r="D36" s="34"/>
      <c r="E36" s="40"/>
      <c r="F36" s="12"/>
    </row>
    <row r="38" spans="1:13" ht="15.75" customHeight="1" x14ac:dyDescent="0.2">
      <c r="E38" s="26"/>
      <c r="F38" s="26"/>
      <c r="H38" s="34"/>
      <c r="I38" s="33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zoomScaleNormal="100" workbookViewId="0">
      <selection activeCell="B16" sqref="B16:H35"/>
    </sheetView>
  </sheetViews>
  <sheetFormatPr defaultColWidth="9.140625" defaultRowHeight="12.75" customHeight="1" x14ac:dyDescent="0.2"/>
  <cols>
    <col min="1" max="1" width="48.28515625" customWidth="1"/>
    <col min="2" max="6" width="9.140625" customWidth="1"/>
  </cols>
  <sheetData>
    <row r="2" spans="1:8" ht="12.75" customHeight="1" x14ac:dyDescent="0.2">
      <c r="A2" t="s">
        <v>38</v>
      </c>
    </row>
    <row r="3" spans="1:8" ht="12.75" customHeight="1" x14ac:dyDescent="0.2">
      <c r="A3" t="s">
        <v>39</v>
      </c>
    </row>
    <row r="4" spans="1:8" ht="12.75" customHeight="1" x14ac:dyDescent="0.2">
      <c r="A4" t="s">
        <v>40</v>
      </c>
    </row>
    <row r="5" spans="1:8" ht="12.75" customHeight="1" x14ac:dyDescent="0.2">
      <c r="A5" t="s">
        <v>41</v>
      </c>
    </row>
    <row r="6" spans="1:8" ht="12.75" customHeight="1" x14ac:dyDescent="0.2">
      <c r="A6" t="s">
        <v>42</v>
      </c>
    </row>
    <row r="7" spans="1:8" ht="12.75" customHeight="1" x14ac:dyDescent="0.2">
      <c r="A7" t="s">
        <v>43</v>
      </c>
    </row>
    <row r="8" spans="1:8" ht="12.75" customHeight="1" x14ac:dyDescent="0.2">
      <c r="A8" t="s">
        <v>44</v>
      </c>
    </row>
    <row r="9" spans="1:8" ht="12.75" customHeight="1" x14ac:dyDescent="0.2">
      <c r="A9" t="s">
        <v>45</v>
      </c>
    </row>
    <row r="16" spans="1:8" ht="12.75" customHeight="1" x14ac:dyDescent="0.2">
      <c r="B16" t="s">
        <v>61</v>
      </c>
      <c r="G16" t="s">
        <v>59</v>
      </c>
      <c r="H16" t="s">
        <v>60</v>
      </c>
    </row>
    <row r="17" spans="2:14" ht="12.75" customHeight="1" x14ac:dyDescent="0.2">
      <c r="C17" s="43">
        <v>-22.573319999999999</v>
      </c>
      <c r="D17" s="44">
        <v>-14.85153</v>
      </c>
      <c r="E17" s="44">
        <v>-49.034799999999997</v>
      </c>
      <c r="G17">
        <f>C17/-E17</f>
        <v>-0.46035305538107629</v>
      </c>
      <c r="H17">
        <f>D17/-E17</f>
        <v>-0.30287734425346902</v>
      </c>
    </row>
    <row r="18" spans="2:14" ht="12.75" customHeight="1" x14ac:dyDescent="0.2">
      <c r="C18">
        <v>-17.479310000000002</v>
      </c>
      <c r="D18">
        <v>11.96495</v>
      </c>
      <c r="E18">
        <v>-43.050319999999999</v>
      </c>
      <c r="G18">
        <f t="shared" ref="G18:G24" si="0">C18/-E18</f>
        <v>-0.40602044305361729</v>
      </c>
      <c r="H18">
        <f t="shared" ref="H18:H24" si="1">D18/-E18</f>
        <v>0.27792940911937475</v>
      </c>
    </row>
    <row r="19" spans="2:14" ht="12.75" customHeight="1" x14ac:dyDescent="0.2">
      <c r="C19">
        <v>-9.3552970000000002</v>
      </c>
      <c r="D19">
        <v>10.318659999999999</v>
      </c>
      <c r="E19">
        <v>-48.540680000000002</v>
      </c>
      <c r="G19">
        <f t="shared" si="0"/>
        <v>-0.1927310659842425</v>
      </c>
      <c r="H19">
        <f t="shared" si="1"/>
        <v>0.21257757410897415</v>
      </c>
    </row>
    <row r="20" spans="2:14" ht="12.75" customHeight="1" x14ac:dyDescent="0.2">
      <c r="C20">
        <v>-14.449310000000001</v>
      </c>
      <c r="D20">
        <v>-16.497820000000001</v>
      </c>
      <c r="E20">
        <v>-54.52516</v>
      </c>
      <c r="G20">
        <f t="shared" si="0"/>
        <v>-0.26500261530640168</v>
      </c>
      <c r="H20">
        <f t="shared" si="1"/>
        <v>-0.30257261051595263</v>
      </c>
    </row>
    <row r="21" spans="2:14" ht="12.75" customHeight="1" x14ac:dyDescent="0.2">
      <c r="C21">
        <v>-18.181470000000001</v>
      </c>
      <c r="D21">
        <v>-15.531230000000001</v>
      </c>
      <c r="E21">
        <v>-44.50609</v>
      </c>
      <c r="G21">
        <f t="shared" si="0"/>
        <v>-0.40851645246751628</v>
      </c>
      <c r="H21">
        <f t="shared" si="1"/>
        <v>-0.34896864676272393</v>
      </c>
    </row>
    <row r="22" spans="2:14" ht="12.75" customHeight="1" x14ac:dyDescent="0.2">
      <c r="C22">
        <v>-13.08746</v>
      </c>
      <c r="D22">
        <v>11.28525</v>
      </c>
      <c r="E22">
        <v>-38.521599999999999</v>
      </c>
      <c r="G22">
        <f t="shared" si="0"/>
        <v>-0.33974341668051172</v>
      </c>
      <c r="H22">
        <f t="shared" si="1"/>
        <v>0.29295901520186074</v>
      </c>
    </row>
    <row r="23" spans="2:14" ht="12.75" customHeight="1" x14ac:dyDescent="0.2">
      <c r="C23">
        <v>-4.9634470000000004</v>
      </c>
      <c r="D23">
        <v>9.6389580000000006</v>
      </c>
      <c r="E23">
        <v>-44.011960000000002</v>
      </c>
      <c r="G23">
        <f t="shared" si="0"/>
        <v>-0.11277495935195797</v>
      </c>
      <c r="H23">
        <f t="shared" si="1"/>
        <v>0.21900769699872488</v>
      </c>
    </row>
    <row r="24" spans="2:14" ht="12.75" customHeight="1" x14ac:dyDescent="0.2">
      <c r="C24">
        <v>-10.057460000000001</v>
      </c>
      <c r="D24">
        <v>-17.177520000000001</v>
      </c>
      <c r="E24">
        <v>-49.99644</v>
      </c>
      <c r="G24">
        <f t="shared" si="0"/>
        <v>-0.20116352284282643</v>
      </c>
      <c r="H24">
        <f t="shared" si="1"/>
        <v>-0.34357486253021219</v>
      </c>
    </row>
    <row r="26" spans="2:14" ht="12.75" customHeight="1" x14ac:dyDescent="0.2">
      <c r="B26" t="s">
        <v>12</v>
      </c>
      <c r="H26" t="s">
        <v>60</v>
      </c>
    </row>
    <row r="27" spans="2:14" ht="12.75" customHeight="1" x14ac:dyDescent="0.2">
      <c r="C27" s="42">
        <v>-34.060510000000001</v>
      </c>
      <c r="D27">
        <v>-35.854759999999999</v>
      </c>
      <c r="E27">
        <v>47.15504</v>
      </c>
      <c r="G27">
        <f>C27/E27</f>
        <v>-0.72230900450938018</v>
      </c>
      <c r="H27">
        <f>D27/E27</f>
        <v>-0.76035901994781463</v>
      </c>
    </row>
    <row r="28" spans="2:14" ht="12.75" customHeight="1" x14ac:dyDescent="0.2">
      <c r="C28" s="41">
        <v>-26.37424</v>
      </c>
      <c r="D28">
        <v>28.885940000000002</v>
      </c>
      <c r="E28">
        <v>41.15558</v>
      </c>
      <c r="G28">
        <f t="shared" ref="G28:G35" si="2">C28/E28</f>
        <v>-0.64084238394890802</v>
      </c>
      <c r="H28">
        <f t="shared" ref="H28:H35" si="3">D28/E28</f>
        <v>0.70187177534613776</v>
      </c>
    </row>
    <row r="29" spans="2:14" ht="12.75" customHeight="1" x14ac:dyDescent="0.2">
      <c r="C29">
        <v>-14.11605</v>
      </c>
      <c r="D29">
        <v>24.911439999999999</v>
      </c>
      <c r="E29">
        <v>46.659680000000002</v>
      </c>
      <c r="G29">
        <f t="shared" si="2"/>
        <v>-0.30253207908841206</v>
      </c>
      <c r="H29">
        <f t="shared" si="3"/>
        <v>0.53389650336221761</v>
      </c>
    </row>
    <row r="30" spans="2:14" ht="12.75" customHeight="1" x14ac:dyDescent="0.2">
      <c r="C30">
        <v>-21.802320000000002</v>
      </c>
      <c r="D30">
        <v>-39.829259999999998</v>
      </c>
      <c r="E30">
        <v>52.659149999999997</v>
      </c>
      <c r="G30">
        <f t="shared" si="2"/>
        <v>-0.41402719185554654</v>
      </c>
      <c r="H30">
        <f t="shared" si="3"/>
        <v>-0.75635972096017501</v>
      </c>
      <c r="M30" s="34"/>
      <c r="N30" s="33"/>
    </row>
    <row r="31" spans="2:14" ht="12.75" customHeight="1" x14ac:dyDescent="0.2">
      <c r="C31">
        <v>-27.433720000000001</v>
      </c>
      <c r="D31">
        <v>-37.495699999999999</v>
      </c>
      <c r="E31">
        <v>42.614989999999999</v>
      </c>
      <c r="G31">
        <f t="shared" si="2"/>
        <v>-0.6437575134946647</v>
      </c>
      <c r="H31">
        <f t="shared" si="3"/>
        <v>-0.87987114393315591</v>
      </c>
    </row>
    <row r="32" spans="2:14" ht="12.75" customHeight="1" x14ac:dyDescent="0.2">
      <c r="C32">
        <v>-19.747450000000001</v>
      </c>
      <c r="D32">
        <v>27.245000000000001</v>
      </c>
      <c r="E32">
        <v>36.615519999999997</v>
      </c>
      <c r="G32">
        <f t="shared" si="2"/>
        <v>-0.5393191193242648</v>
      </c>
      <c r="H32">
        <f t="shared" si="3"/>
        <v>0.74408338322110412</v>
      </c>
    </row>
    <row r="33" spans="3:8" ht="12.75" customHeight="1" x14ac:dyDescent="0.2">
      <c r="C33">
        <v>-7.4892620000000001</v>
      </c>
      <c r="D33">
        <v>23.270499999999998</v>
      </c>
      <c r="E33">
        <v>42.119630000000001</v>
      </c>
      <c r="G33">
        <f t="shared" si="2"/>
        <v>-0.1778093017436288</v>
      </c>
      <c r="H33">
        <f t="shared" si="3"/>
        <v>0.5524858599185225</v>
      </c>
    </row>
    <row r="34" spans="3:8" ht="12.75" customHeight="1" x14ac:dyDescent="0.2">
      <c r="C34">
        <v>-15.17553</v>
      </c>
      <c r="D34">
        <v>-41.470199999999998</v>
      </c>
      <c r="E34">
        <v>48.11909</v>
      </c>
      <c r="G34">
        <f t="shared" si="2"/>
        <v>-0.31537441792851861</v>
      </c>
      <c r="H34">
        <f t="shared" si="3"/>
        <v>-0.86182427805679618</v>
      </c>
    </row>
    <row r="35" spans="3:8" ht="12.75" customHeight="1" x14ac:dyDescent="0.2">
      <c r="C35">
        <v>-15.17553</v>
      </c>
      <c r="D35">
        <v>-41.470199999999998</v>
      </c>
      <c r="E35">
        <v>48.11909</v>
      </c>
      <c r="G35">
        <f t="shared" si="2"/>
        <v>-0.31537441792851861</v>
      </c>
      <c r="H35">
        <f t="shared" si="3"/>
        <v>-0.86182427805679618</v>
      </c>
    </row>
  </sheetData>
  <mergeCells count="1">
    <mergeCell ref="M30:N30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Modestas Cepulis</cp:lastModifiedBy>
  <dcterms:created xsi:type="dcterms:W3CDTF">2011-10-19T09:55:01Z</dcterms:created>
  <dcterms:modified xsi:type="dcterms:W3CDTF">2019-09-26T09:39:13Z</dcterms:modified>
</cp:coreProperties>
</file>