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upyter\"/>
    </mc:Choice>
  </mc:AlternateContent>
  <xr:revisionPtr revIDLastSave="0" documentId="13_ncr:1_{C33D1022-68BE-4546-AB79-2ACF906D2D5C}" xr6:coauthVersionLast="47" xr6:coauthVersionMax="47" xr10:uidLastSave="{00000000-0000-0000-0000-000000000000}"/>
  <bookViews>
    <workbookView xWindow="-108" yWindow="-108" windowWidth="23256" windowHeight="12456" firstSheet="1" activeTab="4" xr2:uid="{53599540-56E7-4869-8FCF-13C4ED9BF97D}"/>
  </bookViews>
  <sheets>
    <sheet name="Data Analysis" sheetId="4" r:id="rId1"/>
    <sheet name="Sales Transactions" sheetId="1" r:id="rId2"/>
    <sheet name="Sales" sheetId="8" r:id="rId3"/>
    <sheet name="Customer Demographics" sheetId="2" r:id="rId4"/>
    <sheet name="Product Details" sheetId="3" r:id="rId5"/>
    <sheet name="Pivot (Category &amp; Gender)" sheetId="6" r:id="rId6"/>
    <sheet name="Top 5 Products" sheetId="7" r:id="rId7"/>
  </sheets>
  <definedNames>
    <definedName name="_xlnm._FilterDatabase" localSheetId="3" hidden="1">'Customer Demographics'!$D$1:$D$21</definedName>
    <definedName name="_xlnm._FilterDatabase" localSheetId="1" hidden="1">'Sales Transactions'!$F$1:$F$6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D24" i="3"/>
  <c r="D23" i="3"/>
  <c r="F28" i="1"/>
  <c r="F27" i="1"/>
  <c r="F26" i="1"/>
  <c r="F25" i="1"/>
  <c r="F24" i="1"/>
</calcChain>
</file>

<file path=xl/sharedStrings.xml><?xml version="1.0" encoding="utf-8"?>
<sst xmlns="http://schemas.openxmlformats.org/spreadsheetml/2006/main" count="324" uniqueCount="105">
  <si>
    <t>Transaction ID</t>
  </si>
  <si>
    <t>Product ID</t>
  </si>
  <si>
    <t>Transaction Date</t>
  </si>
  <si>
    <t>Quantity</t>
  </si>
  <si>
    <t>Price</t>
  </si>
  <si>
    <t>TotalAmount</t>
  </si>
  <si>
    <t>P001</t>
  </si>
  <si>
    <t>P002</t>
  </si>
  <si>
    <t>P003</t>
  </si>
  <si>
    <t>P004</t>
  </si>
  <si>
    <t>Customer ID</t>
  </si>
  <si>
    <t>Age</t>
  </si>
  <si>
    <t>Gender</t>
  </si>
  <si>
    <t>Income</t>
  </si>
  <si>
    <t>Location</t>
  </si>
  <si>
    <t>C001</t>
  </si>
  <si>
    <t>Female</t>
  </si>
  <si>
    <t>Yangon</t>
  </si>
  <si>
    <t>C002</t>
  </si>
  <si>
    <t>Male</t>
  </si>
  <si>
    <t>Mandalay</t>
  </si>
  <si>
    <t>C003</t>
  </si>
  <si>
    <t>Naypyidaw</t>
  </si>
  <si>
    <t>C004</t>
  </si>
  <si>
    <t>Bago</t>
  </si>
  <si>
    <t>C005</t>
  </si>
  <si>
    <t>Mawlamyine</t>
  </si>
  <si>
    <t>Product Name</t>
  </si>
  <si>
    <t>Category</t>
  </si>
  <si>
    <t>T-Shirt</t>
  </si>
  <si>
    <t>Clothing</t>
  </si>
  <si>
    <t>Laptop</t>
  </si>
  <si>
    <t>Electronics</t>
  </si>
  <si>
    <t>Water Bottle</t>
  </si>
  <si>
    <t>Accessories</t>
  </si>
  <si>
    <t>Notebook</t>
  </si>
  <si>
    <t>Stationery</t>
  </si>
  <si>
    <t>P005</t>
  </si>
  <si>
    <t>Headphones</t>
  </si>
  <si>
    <t>P006</t>
  </si>
  <si>
    <t>P007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</si>
  <si>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</si>
  <si>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</si>
  <si>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</si>
  <si>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</si>
  <si>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</si>
  <si>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</si>
  <si>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</si>
  <si>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</si>
  <si>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</si>
  <si>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</si>
  <si>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</si>
  <si>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</si>
  <si>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</si>
  <si>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</si>
  <si>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</si>
  <si>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Mouse</t>
  </si>
  <si>
    <t>Shoes</t>
  </si>
  <si>
    <t>P008</t>
  </si>
  <si>
    <t>Backpack</t>
  </si>
  <si>
    <t>P009</t>
  </si>
  <si>
    <t>Camera</t>
  </si>
  <si>
    <t>P010</t>
  </si>
  <si>
    <t>Pen</t>
  </si>
  <si>
    <t>P011</t>
  </si>
  <si>
    <t>Phone Case</t>
  </si>
  <si>
    <t>P012</t>
  </si>
  <si>
    <t>Jacket</t>
  </si>
  <si>
    <t>P013</t>
  </si>
  <si>
    <t>Tablet</t>
  </si>
  <si>
    <t>P014</t>
  </si>
  <si>
    <t>Book</t>
  </si>
  <si>
    <t>P015</t>
  </si>
  <si>
    <t>Power Bank</t>
  </si>
  <si>
    <t>P016</t>
  </si>
  <si>
    <t>Sunglasses</t>
  </si>
  <si>
    <t>P017</t>
  </si>
  <si>
    <t>Hat</t>
  </si>
  <si>
    <t>P018</t>
  </si>
  <si>
    <t>Speaker</t>
  </si>
  <si>
    <t>P019</t>
  </si>
  <si>
    <t>Flash Drive</t>
  </si>
  <si>
    <t>P020</t>
  </si>
  <si>
    <t>Watch</t>
  </si>
  <si>
    <t>Taunggyi</t>
  </si>
  <si>
    <t>Row Labels</t>
  </si>
  <si>
    <t>Grand Total</t>
  </si>
  <si>
    <t>Sum of TotalAmount</t>
  </si>
  <si>
    <t>Column Labels</t>
  </si>
  <si>
    <t>AVERAGE</t>
  </si>
  <si>
    <t>SUM</t>
  </si>
  <si>
    <t>MAX</t>
  </si>
  <si>
    <t>MIN</t>
  </si>
  <si>
    <t>COUNTIF</t>
  </si>
  <si>
    <t>STDEV</t>
  </si>
  <si>
    <t>Stock Level (Quantity)</t>
  </si>
  <si>
    <r>
      <t xml:space="preserve">Highlight cells with stock levels less than 3 in </t>
    </r>
    <r>
      <rPr>
        <b/>
        <sz val="11"/>
        <color theme="3"/>
        <rFont val="Calibri"/>
        <family val="2"/>
        <scheme val="minor"/>
      </rPr>
      <t>red</t>
    </r>
    <r>
      <rPr>
        <sz val="11"/>
        <color theme="3"/>
        <rFont val="Calibri"/>
        <family val="2"/>
        <scheme val="minor"/>
      </rPr>
      <t xml:space="preserve"> (indicating urgent restocking).</t>
    </r>
  </si>
  <si>
    <r>
      <t xml:space="preserve">Highlight cells with stock levels between 3 and 5 in </t>
    </r>
    <r>
      <rPr>
        <b/>
        <sz val="11"/>
        <color theme="3"/>
        <rFont val="Calibri"/>
        <family val="2"/>
        <scheme val="minor"/>
      </rPr>
      <t>yellow</t>
    </r>
    <r>
      <rPr>
        <sz val="11"/>
        <color theme="3"/>
        <rFont val="Calibri"/>
        <family val="2"/>
        <scheme val="minor"/>
      </rPr>
      <t xml:space="preserve"> (indicating moderate stock levels).</t>
    </r>
  </si>
  <si>
    <t>Comments</t>
  </si>
  <si>
    <t xml:space="preserve">By total ammount </t>
  </si>
  <si>
    <t>Identify products below restock level:</t>
  </si>
  <si>
    <t>AVG</t>
  </si>
  <si>
    <t>Date</t>
  </si>
  <si>
    <t>Actual Sales</t>
  </si>
  <si>
    <t>Forecasted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</si>
</sst>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0" fillId="0" borderId="1" xfId="1" applyFont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3" fillId="2" borderId="1" xfId="1" applyFont="1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44" fontId="0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2" borderId="1" xfId="0" applyNumberFormat="1" applyFill="1" applyBorder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/>
    <xf numFmtId="44" fontId="0" fillId="0" borderId="0" xfId="0" applyNumberFormat="1"/>
    <xf numFmtId="44" fontId="0" fillId="0" borderId="0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44" fontId="0" fillId="0" borderId="3" xfId="1" applyFont="1" applyBorder="1" applyAlignment="1">
      <alignment vertical="center" wrapText="1"/>
    </xf>
    <xf numFmtId="0" fontId="0" fillId="0" borderId="1" xfId="0" applyBorder="1"/>
    <xf numFmtId="6" fontId="0" fillId="0" borderId="1" xfId="0" applyNumberFormat="1" applyBorder="1" applyAlignment="1">
      <alignment vertical="center" wrapText="1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center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6" xfId="0" applyFill="1" applyBorder="1" applyAlignment="1">
      <alignment horizontal="right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Analysis.xlsx]Top 5 Products!PivotTable6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Top 5 Products by Total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'Top 5 Products'!$B$3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84-4929-921D-7BEFB4CC08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84-4929-921D-7BEFB4CC08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84-4929-921D-7BEFB4CC08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84-4929-921D-7BEFB4CC08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84-4929-921D-7BEFB4CC088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84-4929-921D-7BEFB4CC088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84-4929-921D-7BEFB4CC0884}"/>
              </c:ext>
            </c:extLst>
          </c:dPt>
          <c:cat>
            <c:strRef>
              <c:f>'Top 5 Products'!$A$4:$A$11</c:f>
              <c:strCache>
                <c:ptCount val="7"/>
                <c:pt idx="0">
                  <c:v>Headphones</c:v>
                </c:pt>
                <c:pt idx="1">
                  <c:v>Laptop</c:v>
                </c:pt>
                <c:pt idx="2">
                  <c:v>Mouse</c:v>
                </c:pt>
                <c:pt idx="3">
                  <c:v>T-Shirt</c:v>
                </c:pt>
                <c:pt idx="4">
                  <c:v>Water Bottle</c:v>
                </c:pt>
                <c:pt idx="5">
                  <c:v>Shoes</c:v>
                </c:pt>
                <c:pt idx="6">
                  <c:v>Notebook</c:v>
                </c:pt>
              </c:strCache>
            </c:strRef>
          </c:cat>
          <c:val>
            <c:numRef>
              <c:f>'Top 5 Products'!$B$4:$B$11</c:f>
              <c:numCache>
                <c:formatCode>General</c:formatCode>
                <c:ptCount val="7"/>
                <c:pt idx="0">
                  <c:v>900</c:v>
                </c:pt>
                <c:pt idx="1">
                  <c:v>400</c:v>
                </c:pt>
                <c:pt idx="2">
                  <c:v>270</c:v>
                </c:pt>
                <c:pt idx="3">
                  <c:v>250</c:v>
                </c:pt>
                <c:pt idx="4">
                  <c:v>180</c:v>
                </c:pt>
                <c:pt idx="5">
                  <c:v>150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9-4B0F-90E7-2D1AA41CC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3810</xdr:rowOff>
    </xdr:from>
    <xdr:to>
      <xdr:col>10</xdr:col>
      <xdr:colOff>312420</xdr:colOff>
      <xdr:row>17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37B649-73F0-29F9-02F0-D39542A8F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46.03775625" createdVersion="8" refreshedVersion="8" minRefreshableVersion="3" recordCount="20" xr:uid="{5A6599E8-9B90-4B11-A17E-21DCCAE45BE6}">
  <cacheSource type="worksheet">
    <worksheetSource ref="A1:M21" sheet="Data Analysis"/>
  </cacheSource>
  <cacheFields count="13">
    <cacheField name="Transaction ID" numFmtId="0">
      <sharedItems containsSemiMixedTypes="0" containsString="0" containsNumber="1" containsInteger="1" minValue="1001" maxValue="1020"/>
    </cacheField>
    <cacheField name="Product ID" numFmtId="0">
      <sharedItems/>
    </cacheField>
    <cacheField name="Product Name" numFmtId="0">
      <sharedItems/>
    </cacheField>
    <cacheField name="Category" numFmtId="0">
      <sharedItems count="4">
        <s v="Clothing"/>
        <s v="Electronics"/>
        <s v="Accessories"/>
        <s v="Stationery"/>
      </sharedItems>
    </cacheField>
    <cacheField name="Transaction Date" numFmtId="14">
      <sharedItems containsSemiMixedTypes="0" containsNonDate="0" containsDate="1" containsString="0" minDate="2024-08-21T00:00:00" maxDate="2024-09-10T00:00:00"/>
    </cacheField>
    <cacheField name="Quantity" numFmtId="0">
      <sharedItems containsSemiMixedTypes="0" containsString="0" containsNumber="1" containsInteger="1" minValue="1" maxValue="5"/>
    </cacheField>
    <cacheField name="Price" numFmtId="44">
      <sharedItems containsSemiMixedTypes="0" containsString="0" containsNumber="1" containsInteger="1" minValue="10" maxValue="150"/>
    </cacheField>
    <cacheField name="TotalAmount" numFmtId="44">
      <sharedItems containsSemiMixedTypes="0" containsString="0" containsNumber="1" containsInteger="1" minValue="10" maxValue="450"/>
    </cacheField>
    <cacheField name="Customer ID" numFmtId="0">
      <sharedItems/>
    </cacheField>
    <cacheField name="Age" numFmtId="0">
      <sharedItems containsSemiMixedTypes="0" containsString="0" containsNumber="1" containsInteger="1" minValue="27" maxValue="54"/>
    </cacheField>
    <cacheField name="Gender" numFmtId="0">
      <sharedItems count="2">
        <s v="Female"/>
        <s v="Male"/>
      </sharedItems>
    </cacheField>
    <cacheField name="Income" numFmtId="44">
      <sharedItems containsSemiMixedTypes="0" containsString="0" containsNumber="1" containsInteger="1" minValue="35000" maxValue="95000"/>
    </cacheField>
    <cacheField name="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46.043297337965" createdVersion="8" refreshedVersion="8" minRefreshableVersion="3" recordCount="20" xr:uid="{5DAD5AB1-E182-4DF3-88EC-E31832D33E29}">
  <cacheSource type="worksheet">
    <worksheetSource ref="A1:M21" sheet="Data Analysis"/>
  </cacheSource>
  <cacheFields count="13">
    <cacheField name="Transaction ID" numFmtId="0">
      <sharedItems containsSemiMixedTypes="0" containsString="0" containsNumber="1" containsInteger="1" minValue="1001" maxValue="1020"/>
    </cacheField>
    <cacheField name="Product ID" numFmtId="0">
      <sharedItems/>
    </cacheField>
    <cacheField name="Product Name" numFmtId="0">
      <sharedItems count="7">
        <s v="T-Shirt"/>
        <s v="Laptop"/>
        <s v="Water Bottle"/>
        <s v="Notebook"/>
        <s v="Headphones"/>
        <s v="Mouse"/>
        <s v="Shoes"/>
      </sharedItems>
    </cacheField>
    <cacheField name="Category" numFmtId="0">
      <sharedItems/>
    </cacheField>
    <cacheField name="Transaction Date" numFmtId="14">
      <sharedItems containsSemiMixedTypes="0" containsNonDate="0" containsDate="1" containsString="0" minDate="2024-08-21T00:00:00" maxDate="2024-09-10T00:00:00"/>
    </cacheField>
    <cacheField name="Quantity" numFmtId="0">
      <sharedItems containsSemiMixedTypes="0" containsString="0" containsNumber="1" containsInteger="1" minValue="1" maxValue="5"/>
    </cacheField>
    <cacheField name="Price" numFmtId="44">
      <sharedItems containsSemiMixedTypes="0" containsString="0" containsNumber="1" containsInteger="1" minValue="10" maxValue="150"/>
    </cacheField>
    <cacheField name="TotalAmount" numFmtId="44">
      <sharedItems containsSemiMixedTypes="0" containsString="0" containsNumber="1" containsInteger="1" minValue="10" maxValue="450" count="13">
        <n v="50"/>
        <n v="100"/>
        <n v="45"/>
        <n v="25"/>
        <n v="300"/>
        <n v="90"/>
        <n v="200"/>
        <n v="75"/>
        <n v="10"/>
        <n v="150"/>
        <n v="120"/>
        <n v="60"/>
        <n v="450"/>
      </sharedItems>
    </cacheField>
    <cacheField name="Customer ID" numFmtId="0">
      <sharedItems/>
    </cacheField>
    <cacheField name="Age" numFmtId="0">
      <sharedItems containsSemiMixedTypes="0" containsString="0" containsNumber="1" containsInteger="1" minValue="27" maxValue="54"/>
    </cacheField>
    <cacheField name="Gender" numFmtId="0">
      <sharedItems/>
    </cacheField>
    <cacheField name="Income" numFmtId="44">
      <sharedItems containsSemiMixedTypes="0" containsString="0" containsNumber="1" containsInteger="1" minValue="35000" maxValue="95000"/>
    </cacheField>
    <cacheField name="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001"/>
    <s v="P001"/>
    <s v="T-Shirt"/>
    <x v="0"/>
    <d v="2024-08-21T00:00:00"/>
    <n v="2"/>
    <n v="25"/>
    <n v="50"/>
    <s v="C001"/>
    <n v="34"/>
    <x v="0"/>
    <n v="60000"/>
    <s v="Yangon"/>
  </r>
  <r>
    <n v="1002"/>
    <s v="P002"/>
    <s v="Laptop"/>
    <x v="1"/>
    <d v="2024-08-22T00:00:00"/>
    <n v="1"/>
    <n v="100"/>
    <n v="100"/>
    <s v="C002"/>
    <n v="45"/>
    <x v="1"/>
    <n v="45000"/>
    <s v="Mandalay"/>
  </r>
  <r>
    <n v="1003"/>
    <s v="P003"/>
    <s v="Water Bottle"/>
    <x v="2"/>
    <d v="2024-08-23T00:00:00"/>
    <n v="3"/>
    <n v="15"/>
    <n v="45"/>
    <s v="C003"/>
    <n v="29"/>
    <x v="0"/>
    <n v="55000"/>
    <s v="Naypyidaw"/>
  </r>
  <r>
    <n v="1004"/>
    <s v="P001"/>
    <s v="T-Shirt"/>
    <x v="0"/>
    <d v="2024-08-24T00:00:00"/>
    <n v="1"/>
    <n v="25"/>
    <n v="25"/>
    <s v="C004"/>
    <n v="52"/>
    <x v="1"/>
    <n v="80000"/>
    <s v="Bago"/>
  </r>
  <r>
    <n v="1005"/>
    <s v="P004"/>
    <s v="Notebook"/>
    <x v="3"/>
    <d v="2024-08-25T00:00:00"/>
    <n v="5"/>
    <n v="10"/>
    <n v="50"/>
    <s v="C005"/>
    <n v="40"/>
    <x v="0"/>
    <n v="35000"/>
    <s v="Mawlamyine"/>
  </r>
  <r>
    <n v="1006"/>
    <s v="P005"/>
    <s v="Headphones"/>
    <x v="1"/>
    <d v="2024-08-26T00:00:00"/>
    <n v="2"/>
    <n v="150"/>
    <n v="300"/>
    <s v="C006"/>
    <n v="33"/>
    <x v="0"/>
    <n v="50000"/>
    <s v="Yangon"/>
  </r>
  <r>
    <n v="1007"/>
    <s v="P006"/>
    <s v="Mouse"/>
    <x v="1"/>
    <d v="2024-08-27T00:00:00"/>
    <n v="3"/>
    <n v="30"/>
    <n v="90"/>
    <s v="C007"/>
    <n v="27"/>
    <x v="1"/>
    <n v="65000"/>
    <s v="Mandalay"/>
  </r>
  <r>
    <n v="1008"/>
    <s v="P001"/>
    <s v="T-Shirt"/>
    <x v="0"/>
    <d v="2024-08-28T00:00:00"/>
    <n v="4"/>
    <n v="25"/>
    <n v="100"/>
    <s v="C008"/>
    <n v="41"/>
    <x v="0"/>
    <n v="70000"/>
    <s v="Naypyidaw"/>
  </r>
  <r>
    <n v="1009"/>
    <s v="P002"/>
    <s v="Laptop"/>
    <x v="1"/>
    <d v="2024-08-29T00:00:00"/>
    <n v="2"/>
    <n v="100"/>
    <n v="200"/>
    <s v="C009"/>
    <n v="54"/>
    <x v="1"/>
    <n v="95000"/>
    <s v="Bago"/>
  </r>
  <r>
    <n v="1010"/>
    <s v="P007"/>
    <s v="Shoes"/>
    <x v="0"/>
    <d v="2024-08-30T00:00:00"/>
    <n v="1"/>
    <n v="50"/>
    <n v="50"/>
    <s v="C010"/>
    <n v="46"/>
    <x v="1"/>
    <n v="40000"/>
    <s v="Mawlamyine"/>
  </r>
  <r>
    <n v="1011"/>
    <s v="P003"/>
    <s v="Water Bottle"/>
    <x v="2"/>
    <d v="2024-08-31T00:00:00"/>
    <n v="5"/>
    <n v="15"/>
    <n v="75"/>
    <s v="C011"/>
    <n v="30"/>
    <x v="0"/>
    <n v="68000"/>
    <s v="Taunggyi"/>
  </r>
  <r>
    <n v="1012"/>
    <s v="P004"/>
    <s v="Notebook"/>
    <x v="3"/>
    <d v="2024-09-01T00:00:00"/>
    <n v="1"/>
    <n v="10"/>
    <n v="10"/>
    <s v="C012"/>
    <n v="39"/>
    <x v="1"/>
    <n v="75000"/>
    <s v="Yangon"/>
  </r>
  <r>
    <n v="1013"/>
    <s v="P005"/>
    <s v="Headphones"/>
    <x v="1"/>
    <d v="2024-09-02T00:00:00"/>
    <n v="1"/>
    <n v="150"/>
    <n v="150"/>
    <s v="C013"/>
    <n v="51"/>
    <x v="1"/>
    <n v="55000"/>
    <s v="Mandalay"/>
  </r>
  <r>
    <n v="1014"/>
    <s v="P006"/>
    <s v="Mouse"/>
    <x v="1"/>
    <d v="2024-09-03T00:00:00"/>
    <n v="4"/>
    <n v="30"/>
    <n v="120"/>
    <s v="C014"/>
    <n v="29"/>
    <x v="0"/>
    <n v="80000"/>
    <s v="Naypyidaw"/>
  </r>
  <r>
    <n v="1015"/>
    <s v="P001"/>
    <s v="T-Shirt"/>
    <x v="0"/>
    <d v="2024-09-04T00:00:00"/>
    <n v="3"/>
    <n v="25"/>
    <n v="75"/>
    <s v="C015"/>
    <n v="35"/>
    <x v="1"/>
    <n v="60000"/>
    <s v="Taunggyi"/>
  </r>
  <r>
    <n v="1016"/>
    <s v="P007"/>
    <s v="Shoes"/>
    <x v="0"/>
    <d v="2024-09-05T00:00:00"/>
    <n v="2"/>
    <n v="50"/>
    <n v="100"/>
    <s v="C016"/>
    <n v="47"/>
    <x v="0"/>
    <n v="62000"/>
    <s v="Yangon"/>
  </r>
  <r>
    <n v="1017"/>
    <s v="P003"/>
    <s v="Water Bottle"/>
    <x v="2"/>
    <d v="2024-09-06T00:00:00"/>
    <n v="4"/>
    <n v="15"/>
    <n v="60"/>
    <s v="C017"/>
    <n v="42"/>
    <x v="1"/>
    <n v="38000"/>
    <s v="Mandalay"/>
  </r>
  <r>
    <n v="1018"/>
    <s v="P002"/>
    <s v="Laptop"/>
    <x v="1"/>
    <d v="2024-09-07T00:00:00"/>
    <n v="1"/>
    <n v="100"/>
    <n v="100"/>
    <s v="C018"/>
    <n v="36"/>
    <x v="0"/>
    <n v="65000"/>
    <s v="Taunggyi"/>
  </r>
  <r>
    <n v="1019"/>
    <s v="P005"/>
    <s v="Headphones"/>
    <x v="1"/>
    <d v="2024-09-08T00:00:00"/>
    <n v="3"/>
    <n v="150"/>
    <n v="450"/>
    <s v="C019"/>
    <n v="50"/>
    <x v="1"/>
    <n v="85000"/>
    <s v="Bago"/>
  </r>
  <r>
    <n v="1020"/>
    <s v="P006"/>
    <s v="Mouse"/>
    <x v="1"/>
    <d v="2024-09-09T00:00:00"/>
    <n v="2"/>
    <n v="30"/>
    <n v="60"/>
    <s v="C020"/>
    <n v="48"/>
    <x v="0"/>
    <n v="90000"/>
    <s v="Mawlamyin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001"/>
    <s v="P001"/>
    <x v="0"/>
    <s v="Clothing"/>
    <d v="2024-08-21T00:00:00"/>
    <n v="2"/>
    <n v="25"/>
    <x v="0"/>
    <s v="C001"/>
    <n v="34"/>
    <s v="Female"/>
    <n v="60000"/>
    <s v="Yangon"/>
  </r>
  <r>
    <n v="1002"/>
    <s v="P002"/>
    <x v="1"/>
    <s v="Electronics"/>
    <d v="2024-08-22T00:00:00"/>
    <n v="1"/>
    <n v="100"/>
    <x v="1"/>
    <s v="C002"/>
    <n v="45"/>
    <s v="Male"/>
    <n v="45000"/>
    <s v="Mandalay"/>
  </r>
  <r>
    <n v="1003"/>
    <s v="P003"/>
    <x v="2"/>
    <s v="Accessories"/>
    <d v="2024-08-23T00:00:00"/>
    <n v="3"/>
    <n v="15"/>
    <x v="2"/>
    <s v="C003"/>
    <n v="29"/>
    <s v="Female"/>
    <n v="55000"/>
    <s v="Naypyidaw"/>
  </r>
  <r>
    <n v="1004"/>
    <s v="P001"/>
    <x v="0"/>
    <s v="Clothing"/>
    <d v="2024-08-24T00:00:00"/>
    <n v="1"/>
    <n v="25"/>
    <x v="3"/>
    <s v="C004"/>
    <n v="52"/>
    <s v="Male"/>
    <n v="80000"/>
    <s v="Bago"/>
  </r>
  <r>
    <n v="1005"/>
    <s v="P004"/>
    <x v="3"/>
    <s v="Stationery"/>
    <d v="2024-08-25T00:00:00"/>
    <n v="5"/>
    <n v="10"/>
    <x v="0"/>
    <s v="C005"/>
    <n v="40"/>
    <s v="Female"/>
    <n v="35000"/>
    <s v="Mawlamyine"/>
  </r>
  <r>
    <n v="1006"/>
    <s v="P005"/>
    <x v="4"/>
    <s v="Electronics"/>
    <d v="2024-08-26T00:00:00"/>
    <n v="2"/>
    <n v="150"/>
    <x v="4"/>
    <s v="C006"/>
    <n v="33"/>
    <s v="Female"/>
    <n v="50000"/>
    <s v="Yangon"/>
  </r>
  <r>
    <n v="1007"/>
    <s v="P006"/>
    <x v="5"/>
    <s v="Electronics"/>
    <d v="2024-08-27T00:00:00"/>
    <n v="3"/>
    <n v="30"/>
    <x v="5"/>
    <s v="C007"/>
    <n v="27"/>
    <s v="Male"/>
    <n v="65000"/>
    <s v="Mandalay"/>
  </r>
  <r>
    <n v="1008"/>
    <s v="P001"/>
    <x v="0"/>
    <s v="Clothing"/>
    <d v="2024-08-28T00:00:00"/>
    <n v="4"/>
    <n v="25"/>
    <x v="1"/>
    <s v="C008"/>
    <n v="41"/>
    <s v="Female"/>
    <n v="70000"/>
    <s v="Naypyidaw"/>
  </r>
  <r>
    <n v="1009"/>
    <s v="P002"/>
    <x v="1"/>
    <s v="Electronics"/>
    <d v="2024-08-29T00:00:00"/>
    <n v="2"/>
    <n v="100"/>
    <x v="6"/>
    <s v="C009"/>
    <n v="54"/>
    <s v="Male"/>
    <n v="95000"/>
    <s v="Bago"/>
  </r>
  <r>
    <n v="1010"/>
    <s v="P007"/>
    <x v="6"/>
    <s v="Clothing"/>
    <d v="2024-08-30T00:00:00"/>
    <n v="1"/>
    <n v="50"/>
    <x v="0"/>
    <s v="C010"/>
    <n v="46"/>
    <s v="Male"/>
    <n v="40000"/>
    <s v="Mawlamyine"/>
  </r>
  <r>
    <n v="1011"/>
    <s v="P003"/>
    <x v="2"/>
    <s v="Accessories"/>
    <d v="2024-08-31T00:00:00"/>
    <n v="5"/>
    <n v="15"/>
    <x v="7"/>
    <s v="C011"/>
    <n v="30"/>
    <s v="Female"/>
    <n v="68000"/>
    <s v="Taunggyi"/>
  </r>
  <r>
    <n v="1012"/>
    <s v="P004"/>
    <x v="3"/>
    <s v="Stationery"/>
    <d v="2024-09-01T00:00:00"/>
    <n v="1"/>
    <n v="10"/>
    <x v="8"/>
    <s v="C012"/>
    <n v="39"/>
    <s v="Male"/>
    <n v="75000"/>
    <s v="Yangon"/>
  </r>
  <r>
    <n v="1013"/>
    <s v="P005"/>
    <x v="4"/>
    <s v="Electronics"/>
    <d v="2024-09-02T00:00:00"/>
    <n v="1"/>
    <n v="150"/>
    <x v="9"/>
    <s v="C013"/>
    <n v="51"/>
    <s v="Male"/>
    <n v="55000"/>
    <s v="Mandalay"/>
  </r>
  <r>
    <n v="1014"/>
    <s v="P006"/>
    <x v="5"/>
    <s v="Electronics"/>
    <d v="2024-09-03T00:00:00"/>
    <n v="4"/>
    <n v="30"/>
    <x v="10"/>
    <s v="C014"/>
    <n v="29"/>
    <s v="Female"/>
    <n v="80000"/>
    <s v="Naypyidaw"/>
  </r>
  <r>
    <n v="1015"/>
    <s v="P001"/>
    <x v="0"/>
    <s v="Clothing"/>
    <d v="2024-09-04T00:00:00"/>
    <n v="3"/>
    <n v="25"/>
    <x v="7"/>
    <s v="C015"/>
    <n v="35"/>
    <s v="Male"/>
    <n v="60000"/>
    <s v="Taunggyi"/>
  </r>
  <r>
    <n v="1016"/>
    <s v="P007"/>
    <x v="6"/>
    <s v="Clothing"/>
    <d v="2024-09-05T00:00:00"/>
    <n v="2"/>
    <n v="50"/>
    <x v="1"/>
    <s v="C016"/>
    <n v="47"/>
    <s v="Female"/>
    <n v="62000"/>
    <s v="Yangon"/>
  </r>
  <r>
    <n v="1017"/>
    <s v="P003"/>
    <x v="2"/>
    <s v="Accessories"/>
    <d v="2024-09-06T00:00:00"/>
    <n v="4"/>
    <n v="15"/>
    <x v="11"/>
    <s v="C017"/>
    <n v="42"/>
    <s v="Male"/>
    <n v="38000"/>
    <s v="Mandalay"/>
  </r>
  <r>
    <n v="1018"/>
    <s v="P002"/>
    <x v="1"/>
    <s v="Electronics"/>
    <d v="2024-09-07T00:00:00"/>
    <n v="1"/>
    <n v="100"/>
    <x v="1"/>
    <s v="C018"/>
    <n v="36"/>
    <s v="Female"/>
    <n v="65000"/>
    <s v="Taunggyi"/>
  </r>
  <r>
    <n v="1019"/>
    <s v="P005"/>
    <x v="4"/>
    <s v="Electronics"/>
    <d v="2024-09-08T00:00:00"/>
    <n v="3"/>
    <n v="150"/>
    <x v="12"/>
    <s v="C019"/>
    <n v="50"/>
    <s v="Male"/>
    <n v="85000"/>
    <s v="Bago"/>
  </r>
  <r>
    <n v="1020"/>
    <s v="P006"/>
    <x v="5"/>
    <s v="Electronics"/>
    <d v="2024-09-09T00:00:00"/>
    <n v="2"/>
    <n v="30"/>
    <x v="11"/>
    <s v="C020"/>
    <n v="48"/>
    <s v="Female"/>
    <n v="90000"/>
    <s v="Mawlamyi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A394D-0CAB-413F-90DE-512128170DC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3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numFmtId="14" showAll="0"/>
    <pivotField showAll="0"/>
    <pivotField numFmtId="44" showAll="0"/>
    <pivotField dataField="1" numFmtId="44" showAll="0"/>
    <pivotField showAll="0"/>
    <pivotField showAll="0"/>
    <pivotField axis="axisCol" showAll="0">
      <items count="3">
        <item x="0"/>
        <item x="1"/>
        <item t="default"/>
      </items>
    </pivotField>
    <pivotField numFmtId="44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Sum of TotalAm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ACF8B-9A4E-4E5F-BD76-5E517B14527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13">
    <pivotField showAll="0"/>
    <pivotField showAll="0"/>
    <pivotField axis="axisRow" showAll="0" sortType="descending">
      <items count="8">
        <item x="2"/>
        <item x="0"/>
        <item x="6"/>
        <item x="3"/>
        <item x="5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numFmtId="44" showAll="0"/>
    <pivotField dataField="1" numFmtId="44" showAll="0">
      <items count="14">
        <item x="8"/>
        <item x="3"/>
        <item x="2"/>
        <item x="0"/>
        <item x="11"/>
        <item x="7"/>
        <item x="5"/>
        <item x="1"/>
        <item x="10"/>
        <item x="9"/>
        <item x="6"/>
        <item x="4"/>
        <item x="12"/>
        <item t="default"/>
      </items>
    </pivotField>
    <pivotField showAll="0"/>
    <pivotField showAll="0"/>
    <pivotField showAll="0"/>
    <pivotField numFmtId="44" showAll="0"/>
    <pivotField showAll="0"/>
  </pivotFields>
  <rowFields count="1">
    <field x="2"/>
  </rowFields>
  <rowItems count="8">
    <i>
      <x v="6"/>
    </i>
    <i>
      <x v="5"/>
    </i>
    <i>
      <x v="4"/>
    </i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TotalAmount" fld="7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C52-B2F4-4D9E-9619-8B76952E5C3C}">
  <dimension ref="A1:M21"/>
  <sheetViews>
    <sheetView workbookViewId="0">
      <selection activeCell="N5" sqref="N5"/>
    </sheetView>
  </sheetViews>
  <sheetFormatPr defaultRowHeight="14.4" x14ac:dyDescent="0.3"/>
  <cols>
    <col min="1" max="1" width="12.77734375" customWidth="1"/>
    <col min="2" max="4" width="12.77734375" style="11" customWidth="1"/>
    <col min="5" max="5" width="12.77734375" style="12" customWidth="1"/>
    <col min="6" max="6" width="12.77734375" style="11" customWidth="1"/>
    <col min="7" max="8" width="12.77734375" style="15" customWidth="1"/>
    <col min="9" max="11" width="12.77734375" style="11" customWidth="1"/>
    <col min="12" max="12" width="12.77734375" style="15" customWidth="1"/>
    <col min="13" max="13" width="12.77734375" style="11" customWidth="1"/>
    <col min="14" max="14" width="8.88671875" customWidth="1"/>
  </cols>
  <sheetData>
    <row r="1" spans="1:13" ht="28.8" x14ac:dyDescent="0.3">
      <c r="A1" s="8" t="s">
        <v>0</v>
      </c>
      <c r="B1" s="8" t="s">
        <v>1</v>
      </c>
      <c r="C1" s="8" t="s">
        <v>27</v>
      </c>
      <c r="D1" s="8" t="s">
        <v>28</v>
      </c>
      <c r="E1" s="10" t="s">
        <v>2</v>
      </c>
      <c r="F1" s="8" t="s">
        <v>3</v>
      </c>
      <c r="G1" s="13" t="s">
        <v>4</v>
      </c>
      <c r="H1" s="13" t="s">
        <v>5</v>
      </c>
      <c r="I1" s="8" t="s">
        <v>10</v>
      </c>
      <c r="J1" s="8" t="s">
        <v>11</v>
      </c>
      <c r="K1" s="8" t="s">
        <v>12</v>
      </c>
      <c r="L1" s="13" t="s">
        <v>13</v>
      </c>
      <c r="M1" s="8" t="s">
        <v>14</v>
      </c>
    </row>
    <row r="2" spans="1:13" ht="33.6" customHeight="1" x14ac:dyDescent="0.3">
      <c r="A2" s="2">
        <v>1001</v>
      </c>
      <c r="B2" s="6" t="s">
        <v>6</v>
      </c>
      <c r="C2" s="6" t="s">
        <v>29</v>
      </c>
      <c r="D2" s="6" t="s">
        <v>30</v>
      </c>
      <c r="E2" s="7">
        <v>45525</v>
      </c>
      <c r="F2" s="6">
        <v>2</v>
      </c>
      <c r="G2" s="14">
        <v>25</v>
      </c>
      <c r="H2" s="14">
        <v>50</v>
      </c>
      <c r="I2" s="6" t="s">
        <v>15</v>
      </c>
      <c r="J2" s="6">
        <v>34</v>
      </c>
      <c r="K2" s="6" t="s">
        <v>16</v>
      </c>
      <c r="L2" s="14">
        <v>60000</v>
      </c>
      <c r="M2" s="6" t="s">
        <v>17</v>
      </c>
    </row>
    <row r="3" spans="1:13" ht="33.6" customHeight="1" x14ac:dyDescent="0.3">
      <c r="A3" s="2">
        <v>1002</v>
      </c>
      <c r="B3" s="6" t="s">
        <v>7</v>
      </c>
      <c r="C3" s="6" t="s">
        <v>31</v>
      </c>
      <c r="D3" s="6" t="s">
        <v>32</v>
      </c>
      <c r="E3" s="7">
        <v>45526</v>
      </c>
      <c r="F3" s="6">
        <v>1</v>
      </c>
      <c r="G3" s="14">
        <v>100</v>
      </c>
      <c r="H3" s="14">
        <v>100</v>
      </c>
      <c r="I3" s="6" t="s">
        <v>18</v>
      </c>
      <c r="J3" s="6">
        <v>45</v>
      </c>
      <c r="K3" s="6" t="s">
        <v>19</v>
      </c>
      <c r="L3" s="14">
        <v>45000</v>
      </c>
      <c r="M3" s="6" t="s">
        <v>20</v>
      </c>
    </row>
    <row r="4" spans="1:13" ht="33.6" customHeight="1" x14ac:dyDescent="0.3">
      <c r="A4" s="2">
        <v>1003</v>
      </c>
      <c r="B4" s="6" t="s">
        <v>8</v>
      </c>
      <c r="C4" s="6" t="s">
        <v>33</v>
      </c>
      <c r="D4" s="6" t="s">
        <v>34</v>
      </c>
      <c r="E4" s="7">
        <v>45527</v>
      </c>
      <c r="F4" s="6">
        <v>3</v>
      </c>
      <c r="G4" s="14">
        <v>15</v>
      </c>
      <c r="H4" s="14">
        <v>45</v>
      </c>
      <c r="I4" s="6" t="s">
        <v>21</v>
      </c>
      <c r="J4" s="6">
        <v>29</v>
      </c>
      <c r="K4" s="6" t="s">
        <v>16</v>
      </c>
      <c r="L4" s="14">
        <v>55000</v>
      </c>
      <c r="M4" s="6" t="s">
        <v>22</v>
      </c>
    </row>
    <row r="5" spans="1:13" ht="33.6" customHeight="1" x14ac:dyDescent="0.3">
      <c r="A5" s="2">
        <v>1004</v>
      </c>
      <c r="B5" s="6" t="s">
        <v>6</v>
      </c>
      <c r="C5" s="6" t="s">
        <v>29</v>
      </c>
      <c r="D5" s="6" t="s">
        <v>30</v>
      </c>
      <c r="E5" s="7">
        <v>45528</v>
      </c>
      <c r="F5" s="6">
        <v>1</v>
      </c>
      <c r="G5" s="14">
        <v>25</v>
      </c>
      <c r="H5" s="14">
        <v>25</v>
      </c>
      <c r="I5" s="6" t="s">
        <v>23</v>
      </c>
      <c r="J5" s="6">
        <v>52</v>
      </c>
      <c r="K5" s="6" t="s">
        <v>19</v>
      </c>
      <c r="L5" s="14">
        <v>80000</v>
      </c>
      <c r="M5" s="6" t="s">
        <v>24</v>
      </c>
    </row>
    <row r="6" spans="1:13" ht="33.6" customHeight="1" x14ac:dyDescent="0.3">
      <c r="A6" s="2">
        <v>1005</v>
      </c>
      <c r="B6" s="6" t="s">
        <v>9</v>
      </c>
      <c r="C6" s="6" t="s">
        <v>35</v>
      </c>
      <c r="D6" s="6" t="s">
        <v>36</v>
      </c>
      <c r="E6" s="7">
        <v>45529</v>
      </c>
      <c r="F6" s="6">
        <v>5</v>
      </c>
      <c r="G6" s="14">
        <v>10</v>
      </c>
      <c r="H6" s="14">
        <v>50</v>
      </c>
      <c r="I6" s="6" t="s">
        <v>25</v>
      </c>
      <c r="J6" s="6">
        <v>40</v>
      </c>
      <c r="K6" s="6" t="s">
        <v>16</v>
      </c>
      <c r="L6" s="14">
        <v>35000</v>
      </c>
      <c r="M6" s="6" t="s">
        <v>26</v>
      </c>
    </row>
    <row r="7" spans="1:13" ht="33.6" customHeight="1" x14ac:dyDescent="0.3">
      <c r="A7" s="2">
        <v>1006</v>
      </c>
      <c r="B7" s="6" t="s">
        <v>37</v>
      </c>
      <c r="C7" s="6" t="s">
        <v>38</v>
      </c>
      <c r="D7" s="6" t="s">
        <v>32</v>
      </c>
      <c r="E7" s="7">
        <v>45530</v>
      </c>
      <c r="F7" s="6">
        <v>2</v>
      </c>
      <c r="G7" s="14">
        <v>150</v>
      </c>
      <c r="H7" s="14">
        <v>300</v>
      </c>
      <c r="I7" s="6" t="s">
        <v>41</v>
      </c>
      <c r="J7" s="6">
        <v>33</v>
      </c>
      <c r="K7" s="6" t="s">
        <v>16</v>
      </c>
      <c r="L7" s="14">
        <v>50000</v>
      </c>
      <c r="M7" s="6" t="s">
        <v>17</v>
      </c>
    </row>
    <row r="8" spans="1:13" ht="33.6" customHeight="1" x14ac:dyDescent="0.3">
      <c r="A8" s="2">
        <v>1007</v>
      </c>
      <c r="B8" s="6" t="s">
        <v>39</v>
      </c>
      <c r="C8" s="6" t="s">
        <v>56</v>
      </c>
      <c r="D8" s="6" t="s">
        <v>32</v>
      </c>
      <c r="E8" s="7">
        <v>45531</v>
      </c>
      <c r="F8" s="6">
        <v>3</v>
      </c>
      <c r="G8" s="14">
        <v>30</v>
      </c>
      <c r="H8" s="14">
        <v>90</v>
      </c>
      <c r="I8" s="6" t="s">
        <v>42</v>
      </c>
      <c r="J8" s="6">
        <v>27</v>
      </c>
      <c r="K8" s="6" t="s">
        <v>19</v>
      </c>
      <c r="L8" s="14">
        <v>65000</v>
      </c>
      <c r="M8" s="6" t="s">
        <v>20</v>
      </c>
    </row>
    <row r="9" spans="1:13" ht="33.6" customHeight="1" x14ac:dyDescent="0.3">
      <c r="A9" s="2">
        <v>1008</v>
      </c>
      <c r="B9" s="6" t="s">
        <v>6</v>
      </c>
      <c r="C9" s="6" t="s">
        <v>29</v>
      </c>
      <c r="D9" s="6" t="s">
        <v>30</v>
      </c>
      <c r="E9" s="7">
        <v>45532</v>
      </c>
      <c r="F9" s="6">
        <v>4</v>
      </c>
      <c r="G9" s="14">
        <v>25</v>
      </c>
      <c r="H9" s="14">
        <v>100</v>
      </c>
      <c r="I9" s="6" t="s">
        <v>43</v>
      </c>
      <c r="J9" s="6">
        <v>41</v>
      </c>
      <c r="K9" s="6" t="s">
        <v>16</v>
      </c>
      <c r="L9" s="14">
        <v>70000</v>
      </c>
      <c r="M9" s="6" t="s">
        <v>22</v>
      </c>
    </row>
    <row r="10" spans="1:13" ht="33.6" customHeight="1" x14ac:dyDescent="0.3">
      <c r="A10" s="2">
        <v>1009</v>
      </c>
      <c r="B10" s="6" t="s">
        <v>7</v>
      </c>
      <c r="C10" s="6" t="s">
        <v>31</v>
      </c>
      <c r="D10" s="6" t="s">
        <v>32</v>
      </c>
      <c r="E10" s="7">
        <v>45533</v>
      </c>
      <c r="F10" s="6">
        <v>2</v>
      </c>
      <c r="G10" s="14">
        <v>100</v>
      </c>
      <c r="H10" s="14">
        <v>200</v>
      </c>
      <c r="I10" s="6" t="s">
        <v>44</v>
      </c>
      <c r="J10" s="6">
        <v>54</v>
      </c>
      <c r="K10" s="6" t="s">
        <v>19</v>
      </c>
      <c r="L10" s="14">
        <v>95000</v>
      </c>
      <c r="M10" s="6" t="s">
        <v>24</v>
      </c>
    </row>
    <row r="11" spans="1:13" ht="33.6" customHeight="1" x14ac:dyDescent="0.3">
      <c r="A11" s="2">
        <v>1010</v>
      </c>
      <c r="B11" s="6" t="s">
        <v>40</v>
      </c>
      <c r="C11" s="6" t="s">
        <v>57</v>
      </c>
      <c r="D11" s="6" t="s">
        <v>30</v>
      </c>
      <c r="E11" s="7">
        <v>45534</v>
      </c>
      <c r="F11" s="6">
        <v>1</v>
      </c>
      <c r="G11" s="14">
        <v>50</v>
      </c>
      <c r="H11" s="14">
        <v>50</v>
      </c>
      <c r="I11" s="6" t="s">
        <v>45</v>
      </c>
      <c r="J11" s="6">
        <v>46</v>
      </c>
      <c r="K11" s="6" t="s">
        <v>19</v>
      </c>
      <c r="L11" s="14">
        <v>40000</v>
      </c>
      <c r="M11" s="6" t="s">
        <v>26</v>
      </c>
    </row>
    <row r="12" spans="1:13" ht="33.6" customHeight="1" x14ac:dyDescent="0.3">
      <c r="A12" s="2">
        <v>1011</v>
      </c>
      <c r="B12" s="6" t="s">
        <v>8</v>
      </c>
      <c r="C12" s="6" t="s">
        <v>33</v>
      </c>
      <c r="D12" s="6" t="s">
        <v>34</v>
      </c>
      <c r="E12" s="7">
        <v>45535</v>
      </c>
      <c r="F12" s="6">
        <v>5</v>
      </c>
      <c r="G12" s="14">
        <v>15</v>
      </c>
      <c r="H12" s="14">
        <v>75</v>
      </c>
      <c r="I12" s="6" t="s">
        <v>46</v>
      </c>
      <c r="J12" s="6">
        <v>30</v>
      </c>
      <c r="K12" s="6" t="s">
        <v>16</v>
      </c>
      <c r="L12" s="14">
        <v>68000</v>
      </c>
      <c r="M12" s="6" t="s">
        <v>84</v>
      </c>
    </row>
    <row r="13" spans="1:13" ht="33.6" customHeight="1" x14ac:dyDescent="0.3">
      <c r="A13" s="2">
        <v>1012</v>
      </c>
      <c r="B13" s="6" t="s">
        <v>9</v>
      </c>
      <c r="C13" s="6" t="s">
        <v>35</v>
      </c>
      <c r="D13" s="6" t="s">
        <v>36</v>
      </c>
      <c r="E13" s="7">
        <v>45536</v>
      </c>
      <c r="F13" s="6">
        <v>1</v>
      </c>
      <c r="G13" s="14">
        <v>10</v>
      </c>
      <c r="H13" s="14">
        <v>10</v>
      </c>
      <c r="I13" s="6" t="s">
        <v>47</v>
      </c>
      <c r="J13" s="6">
        <v>39</v>
      </c>
      <c r="K13" s="6" t="s">
        <v>19</v>
      </c>
      <c r="L13" s="14">
        <v>75000</v>
      </c>
      <c r="M13" s="6" t="s">
        <v>17</v>
      </c>
    </row>
    <row r="14" spans="1:13" ht="33.6" customHeight="1" x14ac:dyDescent="0.3">
      <c r="A14" s="2">
        <v>1013</v>
      </c>
      <c r="B14" s="6" t="s">
        <v>37</v>
      </c>
      <c r="C14" s="6" t="s">
        <v>38</v>
      </c>
      <c r="D14" s="6" t="s">
        <v>32</v>
      </c>
      <c r="E14" s="7">
        <v>45537</v>
      </c>
      <c r="F14" s="6">
        <v>1</v>
      </c>
      <c r="G14" s="14">
        <v>150</v>
      </c>
      <c r="H14" s="14">
        <v>150</v>
      </c>
      <c r="I14" s="6" t="s">
        <v>48</v>
      </c>
      <c r="J14" s="6">
        <v>51</v>
      </c>
      <c r="K14" s="6" t="s">
        <v>19</v>
      </c>
      <c r="L14" s="14">
        <v>55000</v>
      </c>
      <c r="M14" s="6" t="s">
        <v>20</v>
      </c>
    </row>
    <row r="15" spans="1:13" ht="33.6" customHeight="1" x14ac:dyDescent="0.3">
      <c r="A15" s="2">
        <v>1014</v>
      </c>
      <c r="B15" s="6" t="s">
        <v>39</v>
      </c>
      <c r="C15" s="6" t="s">
        <v>56</v>
      </c>
      <c r="D15" s="6" t="s">
        <v>32</v>
      </c>
      <c r="E15" s="7">
        <v>45538</v>
      </c>
      <c r="F15" s="6">
        <v>4</v>
      </c>
      <c r="G15" s="14">
        <v>30</v>
      </c>
      <c r="H15" s="14">
        <v>120</v>
      </c>
      <c r="I15" s="6" t="s">
        <v>49</v>
      </c>
      <c r="J15" s="6">
        <v>29</v>
      </c>
      <c r="K15" s="6" t="s">
        <v>16</v>
      </c>
      <c r="L15" s="14">
        <v>80000</v>
      </c>
      <c r="M15" s="6" t="s">
        <v>22</v>
      </c>
    </row>
    <row r="16" spans="1:13" ht="33.6" customHeight="1" x14ac:dyDescent="0.3">
      <c r="A16" s="2">
        <v>1015</v>
      </c>
      <c r="B16" s="6" t="s">
        <v>6</v>
      </c>
      <c r="C16" s="6" t="s">
        <v>29</v>
      </c>
      <c r="D16" s="6" t="s">
        <v>30</v>
      </c>
      <c r="E16" s="7">
        <v>45539</v>
      </c>
      <c r="F16" s="6">
        <v>3</v>
      </c>
      <c r="G16" s="14">
        <v>25</v>
      </c>
      <c r="H16" s="14">
        <v>75</v>
      </c>
      <c r="I16" s="6" t="s">
        <v>50</v>
      </c>
      <c r="J16" s="6">
        <v>35</v>
      </c>
      <c r="K16" s="6" t="s">
        <v>19</v>
      </c>
      <c r="L16" s="14">
        <v>60000</v>
      </c>
      <c r="M16" s="6" t="s">
        <v>84</v>
      </c>
    </row>
    <row r="17" spans="1:13" ht="33.6" customHeight="1" x14ac:dyDescent="0.3">
      <c r="A17" s="2">
        <v>1016</v>
      </c>
      <c r="B17" s="6" t="s">
        <v>40</v>
      </c>
      <c r="C17" s="6" t="s">
        <v>57</v>
      </c>
      <c r="D17" s="6" t="s">
        <v>30</v>
      </c>
      <c r="E17" s="7">
        <v>45540</v>
      </c>
      <c r="F17" s="6">
        <v>2</v>
      </c>
      <c r="G17" s="14">
        <v>50</v>
      </c>
      <c r="H17" s="14">
        <v>100</v>
      </c>
      <c r="I17" s="6" t="s">
        <v>51</v>
      </c>
      <c r="J17" s="6">
        <v>47</v>
      </c>
      <c r="K17" s="6" t="s">
        <v>16</v>
      </c>
      <c r="L17" s="14">
        <v>62000</v>
      </c>
      <c r="M17" s="6" t="s">
        <v>17</v>
      </c>
    </row>
    <row r="18" spans="1:13" ht="33.6" customHeight="1" x14ac:dyDescent="0.3">
      <c r="A18" s="2">
        <v>1017</v>
      </c>
      <c r="B18" s="6" t="s">
        <v>8</v>
      </c>
      <c r="C18" s="6" t="s">
        <v>33</v>
      </c>
      <c r="D18" s="6" t="s">
        <v>34</v>
      </c>
      <c r="E18" s="7">
        <v>45541</v>
      </c>
      <c r="F18" s="6">
        <v>4</v>
      </c>
      <c r="G18" s="14">
        <v>15</v>
      </c>
      <c r="H18" s="14">
        <v>60</v>
      </c>
      <c r="I18" s="6" t="s">
        <v>52</v>
      </c>
      <c r="J18" s="6">
        <v>42</v>
      </c>
      <c r="K18" s="6" t="s">
        <v>19</v>
      </c>
      <c r="L18" s="14">
        <v>38000</v>
      </c>
      <c r="M18" s="6" t="s">
        <v>20</v>
      </c>
    </row>
    <row r="19" spans="1:13" ht="33.6" customHeight="1" x14ac:dyDescent="0.3">
      <c r="A19" s="2">
        <v>1018</v>
      </c>
      <c r="B19" s="6" t="s">
        <v>7</v>
      </c>
      <c r="C19" s="6" t="s">
        <v>31</v>
      </c>
      <c r="D19" s="6" t="s">
        <v>32</v>
      </c>
      <c r="E19" s="7">
        <v>45542</v>
      </c>
      <c r="F19" s="6">
        <v>1</v>
      </c>
      <c r="G19" s="14">
        <v>100</v>
      </c>
      <c r="H19" s="14">
        <v>100</v>
      </c>
      <c r="I19" s="6" t="s">
        <v>53</v>
      </c>
      <c r="J19" s="6">
        <v>36</v>
      </c>
      <c r="K19" s="6" t="s">
        <v>16</v>
      </c>
      <c r="L19" s="14">
        <v>65000</v>
      </c>
      <c r="M19" s="6" t="s">
        <v>84</v>
      </c>
    </row>
    <row r="20" spans="1:13" ht="33.6" customHeight="1" x14ac:dyDescent="0.3">
      <c r="A20" s="2">
        <v>1019</v>
      </c>
      <c r="B20" s="6" t="s">
        <v>37</v>
      </c>
      <c r="C20" s="6" t="s">
        <v>38</v>
      </c>
      <c r="D20" s="6" t="s">
        <v>32</v>
      </c>
      <c r="E20" s="7">
        <v>45543</v>
      </c>
      <c r="F20" s="6">
        <v>3</v>
      </c>
      <c r="G20" s="14">
        <v>150</v>
      </c>
      <c r="H20" s="14">
        <v>450</v>
      </c>
      <c r="I20" s="6" t="s">
        <v>54</v>
      </c>
      <c r="J20" s="6">
        <v>50</v>
      </c>
      <c r="K20" s="6" t="s">
        <v>19</v>
      </c>
      <c r="L20" s="14">
        <v>85000</v>
      </c>
      <c r="M20" s="6" t="s">
        <v>24</v>
      </c>
    </row>
    <row r="21" spans="1:13" ht="33.6" customHeight="1" x14ac:dyDescent="0.3">
      <c r="A21" s="2">
        <v>1020</v>
      </c>
      <c r="B21" s="6" t="s">
        <v>39</v>
      </c>
      <c r="C21" s="6" t="s">
        <v>56</v>
      </c>
      <c r="D21" s="6" t="s">
        <v>32</v>
      </c>
      <c r="E21" s="7">
        <v>45544</v>
      </c>
      <c r="F21" s="6">
        <v>2</v>
      </c>
      <c r="G21" s="14">
        <v>30</v>
      </c>
      <c r="H21" s="14">
        <v>60</v>
      </c>
      <c r="I21" s="6" t="s">
        <v>55</v>
      </c>
      <c r="J21" s="6">
        <v>48</v>
      </c>
      <c r="K21" s="6" t="s">
        <v>16</v>
      </c>
      <c r="L21" s="14">
        <v>90000</v>
      </c>
      <c r="M21" s="6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350D-AD8A-4744-A169-CE52D1700B77}">
  <dimension ref="A1:N30"/>
  <sheetViews>
    <sheetView topLeftCell="A7" workbookViewId="0">
      <selection activeCell="I23" sqref="I23"/>
    </sheetView>
  </sheetViews>
  <sheetFormatPr defaultRowHeight="14.4" x14ac:dyDescent="0.3"/>
  <cols>
    <col min="1" max="6" width="13.44140625" customWidth="1"/>
    <col min="8" max="10" width="19" customWidth="1"/>
  </cols>
  <sheetData>
    <row r="1" spans="1:14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14" x14ac:dyDescent="0.3">
      <c r="A2" s="2">
        <v>1019</v>
      </c>
      <c r="B2" s="2" t="s">
        <v>37</v>
      </c>
      <c r="C2" s="3">
        <v>45543</v>
      </c>
      <c r="D2" s="2">
        <v>3</v>
      </c>
      <c r="E2" s="9">
        <v>150</v>
      </c>
      <c r="F2" s="9">
        <v>450</v>
      </c>
    </row>
    <row r="3" spans="1:14" x14ac:dyDescent="0.3">
      <c r="A3" s="2">
        <v>1006</v>
      </c>
      <c r="B3" s="2" t="s">
        <v>37</v>
      </c>
      <c r="C3" s="3">
        <v>45530</v>
      </c>
      <c r="D3" s="2">
        <v>2</v>
      </c>
      <c r="E3" s="9">
        <v>150</v>
      </c>
      <c r="F3" s="9">
        <v>300</v>
      </c>
    </row>
    <row r="4" spans="1:14" x14ac:dyDescent="0.3">
      <c r="A4" s="2">
        <v>1009</v>
      </c>
      <c r="B4" s="2" t="s">
        <v>7</v>
      </c>
      <c r="C4" s="3">
        <v>45533</v>
      </c>
      <c r="D4" s="2">
        <v>2</v>
      </c>
      <c r="E4" s="9">
        <v>100</v>
      </c>
      <c r="F4" s="9">
        <v>200</v>
      </c>
    </row>
    <row r="5" spans="1:14" x14ac:dyDescent="0.3">
      <c r="A5" s="2">
        <v>1013</v>
      </c>
      <c r="B5" s="2" t="s">
        <v>37</v>
      </c>
      <c r="C5" s="3">
        <v>45537</v>
      </c>
      <c r="D5" s="2">
        <v>1</v>
      </c>
      <c r="E5" s="9">
        <v>150</v>
      </c>
      <c r="F5" s="9">
        <v>150</v>
      </c>
    </row>
    <row r="6" spans="1:14" x14ac:dyDescent="0.3">
      <c r="A6" s="2">
        <v>1014</v>
      </c>
      <c r="B6" s="2" t="s">
        <v>39</v>
      </c>
      <c r="C6" s="3">
        <v>45538</v>
      </c>
      <c r="D6" s="2">
        <v>4</v>
      </c>
      <c r="E6" s="9">
        <v>30</v>
      </c>
      <c r="F6" s="9">
        <v>120</v>
      </c>
    </row>
    <row r="7" spans="1:14" x14ac:dyDescent="0.3">
      <c r="A7" s="2">
        <v>1002</v>
      </c>
      <c r="B7" s="2" t="s">
        <v>7</v>
      </c>
      <c r="C7" s="3">
        <v>45526</v>
      </c>
      <c r="D7" s="2">
        <v>1</v>
      </c>
      <c r="E7" s="9">
        <v>100</v>
      </c>
      <c r="F7" s="9">
        <v>100</v>
      </c>
    </row>
    <row r="8" spans="1:14" x14ac:dyDescent="0.3">
      <c r="A8" s="2">
        <v>1008</v>
      </c>
      <c r="B8" s="2" t="s">
        <v>6</v>
      </c>
      <c r="C8" s="3">
        <v>45532</v>
      </c>
      <c r="D8" s="2">
        <v>4</v>
      </c>
      <c r="E8" s="9">
        <v>25</v>
      </c>
      <c r="F8" s="9">
        <v>100</v>
      </c>
    </row>
    <row r="9" spans="1:14" x14ac:dyDescent="0.3">
      <c r="A9" s="2">
        <v>1016</v>
      </c>
      <c r="B9" s="2" t="s">
        <v>40</v>
      </c>
      <c r="C9" s="3">
        <v>45540</v>
      </c>
      <c r="D9" s="2">
        <v>2</v>
      </c>
      <c r="E9" s="9">
        <v>50</v>
      </c>
      <c r="F9" s="9">
        <v>100</v>
      </c>
    </row>
    <row r="10" spans="1:14" x14ac:dyDescent="0.3">
      <c r="A10" s="2">
        <v>1018</v>
      </c>
      <c r="B10" s="2" t="s">
        <v>7</v>
      </c>
      <c r="C10" s="3">
        <v>45542</v>
      </c>
      <c r="D10" s="2">
        <v>1</v>
      </c>
      <c r="E10" s="9">
        <v>100</v>
      </c>
      <c r="F10" s="9">
        <v>100</v>
      </c>
    </row>
    <row r="11" spans="1:14" x14ac:dyDescent="0.3">
      <c r="A11" s="2">
        <v>1007</v>
      </c>
      <c r="B11" s="2" t="s">
        <v>39</v>
      </c>
      <c r="C11" s="3">
        <v>45531</v>
      </c>
      <c r="D11" s="2">
        <v>3</v>
      </c>
      <c r="E11" s="9">
        <v>30</v>
      </c>
      <c r="F11" s="9">
        <v>90</v>
      </c>
    </row>
    <row r="12" spans="1:14" x14ac:dyDescent="0.3">
      <c r="A12" s="2">
        <v>1011</v>
      </c>
      <c r="B12" s="2" t="s">
        <v>8</v>
      </c>
      <c r="C12" s="3">
        <v>45535</v>
      </c>
      <c r="D12" s="2">
        <v>5</v>
      </c>
      <c r="E12" s="9">
        <v>15</v>
      </c>
      <c r="F12" s="9">
        <v>75</v>
      </c>
    </row>
    <row r="13" spans="1:14" x14ac:dyDescent="0.3">
      <c r="A13" s="2">
        <v>1015</v>
      </c>
      <c r="B13" s="2" t="s">
        <v>6</v>
      </c>
      <c r="C13" s="3">
        <v>45539</v>
      </c>
      <c r="D13" s="2">
        <v>3</v>
      </c>
      <c r="E13" s="9">
        <v>25</v>
      </c>
      <c r="F13" s="9">
        <v>75</v>
      </c>
    </row>
    <row r="14" spans="1:14" x14ac:dyDescent="0.3">
      <c r="A14" s="2">
        <v>1017</v>
      </c>
      <c r="B14" s="2" t="s">
        <v>8</v>
      </c>
      <c r="C14" s="3">
        <v>45541</v>
      </c>
      <c r="D14" s="2">
        <v>4</v>
      </c>
      <c r="E14" s="9">
        <v>15</v>
      </c>
      <c r="F14" s="9">
        <v>60</v>
      </c>
    </row>
    <row r="15" spans="1:14" x14ac:dyDescent="0.3">
      <c r="A15" s="2">
        <v>1020</v>
      </c>
      <c r="B15" s="2" t="s">
        <v>39</v>
      </c>
      <c r="C15" s="3">
        <v>45544</v>
      </c>
      <c r="D15" s="2">
        <v>2</v>
      </c>
      <c r="E15" s="9">
        <v>30</v>
      </c>
      <c r="F15" s="9">
        <v>60</v>
      </c>
    </row>
    <row r="16" spans="1:14" x14ac:dyDescent="0.3">
      <c r="A16" s="2">
        <v>1001</v>
      </c>
      <c r="B16" s="2" t="s">
        <v>6</v>
      </c>
      <c r="C16" s="3">
        <v>45525</v>
      </c>
      <c r="D16" s="2">
        <v>2</v>
      </c>
      <c r="E16" s="9">
        <v>25</v>
      </c>
      <c r="F16" s="9">
        <v>50</v>
      </c>
      <c r="N16" s="23"/>
    </row>
    <row r="17" spans="1:14" x14ac:dyDescent="0.3">
      <c r="A17" s="2">
        <v>1005</v>
      </c>
      <c r="B17" s="2" t="s">
        <v>9</v>
      </c>
      <c r="C17" s="3">
        <v>45529</v>
      </c>
      <c r="D17" s="2">
        <v>5</v>
      </c>
      <c r="E17" s="9">
        <v>10</v>
      </c>
      <c r="F17" s="9">
        <v>50</v>
      </c>
      <c r="N17" s="23"/>
    </row>
    <row r="18" spans="1:14" x14ac:dyDescent="0.3">
      <c r="A18" s="2">
        <v>1010</v>
      </c>
      <c r="B18" s="2" t="s">
        <v>40</v>
      </c>
      <c r="C18" s="3">
        <v>45534</v>
      </c>
      <c r="D18" s="2">
        <v>1</v>
      </c>
      <c r="E18" s="9">
        <v>50</v>
      </c>
      <c r="F18" s="9">
        <v>50</v>
      </c>
      <c r="N18" s="23"/>
    </row>
    <row r="19" spans="1:14" x14ac:dyDescent="0.3">
      <c r="A19" s="2">
        <v>1003</v>
      </c>
      <c r="B19" s="2" t="s">
        <v>8</v>
      </c>
      <c r="C19" s="3">
        <v>45527</v>
      </c>
      <c r="D19" s="2">
        <v>3</v>
      </c>
      <c r="E19" s="9">
        <v>15</v>
      </c>
      <c r="F19" s="9">
        <v>45</v>
      </c>
      <c r="N19" s="23"/>
    </row>
    <row r="20" spans="1:14" x14ac:dyDescent="0.3">
      <c r="A20" s="2">
        <v>1004</v>
      </c>
      <c r="B20" s="2" t="s">
        <v>6</v>
      </c>
      <c r="C20" s="3">
        <v>45528</v>
      </c>
      <c r="D20" s="2">
        <v>1</v>
      </c>
      <c r="E20" s="9">
        <v>25</v>
      </c>
      <c r="F20" s="9">
        <v>25</v>
      </c>
    </row>
    <row r="21" spans="1:14" x14ac:dyDescent="0.3">
      <c r="A21" s="25">
        <v>1012</v>
      </c>
      <c r="B21" s="25" t="s">
        <v>9</v>
      </c>
      <c r="C21" s="26">
        <v>45536</v>
      </c>
      <c r="D21" s="25">
        <v>1</v>
      </c>
      <c r="E21" s="27">
        <v>10</v>
      </c>
      <c r="F21" s="27">
        <v>10</v>
      </c>
    </row>
    <row r="22" spans="1:14" x14ac:dyDescent="0.3">
      <c r="A22" s="32" t="s">
        <v>99</v>
      </c>
      <c r="B22" s="33"/>
      <c r="C22" s="33"/>
      <c r="D22" s="33"/>
      <c r="E22" s="33"/>
      <c r="F22" s="34"/>
    </row>
    <row r="23" spans="1:14" x14ac:dyDescent="0.3">
      <c r="A23" s="31" t="s">
        <v>89</v>
      </c>
      <c r="B23" s="31"/>
      <c r="C23" s="31"/>
      <c r="D23" s="31"/>
      <c r="E23" s="31"/>
      <c r="F23" s="18">
        <f>AVERAGE(F2:F21)</f>
        <v>110.5</v>
      </c>
      <c r="J23" s="24"/>
    </row>
    <row r="24" spans="1:14" x14ac:dyDescent="0.3">
      <c r="A24" s="31" t="s">
        <v>90</v>
      </c>
      <c r="B24" s="31"/>
      <c r="C24" s="31"/>
      <c r="D24" s="31"/>
      <c r="E24" s="31"/>
      <c r="F24" s="18">
        <f>SUM(F2:F21)</f>
        <v>2210</v>
      </c>
      <c r="J24" s="23"/>
    </row>
    <row r="25" spans="1:14" x14ac:dyDescent="0.3">
      <c r="A25" s="31" t="s">
        <v>91</v>
      </c>
      <c r="B25" s="31"/>
      <c r="C25" s="31"/>
      <c r="D25" s="31"/>
      <c r="E25" s="31"/>
      <c r="F25" s="18">
        <f>MAX(F2:F21)</f>
        <v>450</v>
      </c>
    </row>
    <row r="26" spans="1:14" x14ac:dyDescent="0.3">
      <c r="A26" s="31" t="s">
        <v>92</v>
      </c>
      <c r="B26" s="31"/>
      <c r="C26" s="31"/>
      <c r="D26" s="31"/>
      <c r="E26" s="31"/>
      <c r="F26" s="18">
        <f>MIN(F2:F21)</f>
        <v>10</v>
      </c>
    </row>
    <row r="27" spans="1:14" x14ac:dyDescent="0.3">
      <c r="A27" s="31" t="s">
        <v>93</v>
      </c>
      <c r="B27" s="31"/>
      <c r="C27" s="31"/>
      <c r="D27" s="31"/>
      <c r="E27" s="31"/>
      <c r="F27" s="19">
        <f>COUNTIF(F2:F21,"&gt; 100")</f>
        <v>5</v>
      </c>
    </row>
    <row r="28" spans="1:14" x14ac:dyDescent="0.3">
      <c r="A28" s="31" t="s">
        <v>94</v>
      </c>
      <c r="B28" s="31"/>
      <c r="C28" s="31"/>
      <c r="D28" s="31"/>
      <c r="E28" s="31"/>
      <c r="F28" s="19">
        <f>_xlfn.STDEV.S(F2:F21)</f>
        <v>103.10827216801611</v>
      </c>
    </row>
    <row r="29" spans="1:14" x14ac:dyDescent="0.3">
      <c r="A29" s="30"/>
      <c r="B29" s="30"/>
      <c r="C29" s="30"/>
      <c r="D29" s="30"/>
      <c r="E29" s="30"/>
    </row>
    <row r="30" spans="1:14" x14ac:dyDescent="0.3">
      <c r="A30" s="30"/>
      <c r="B30" s="30"/>
      <c r="C30" s="30"/>
      <c r="D30" s="30"/>
      <c r="E30" s="30"/>
    </row>
  </sheetData>
  <autoFilter ref="F1:F6" xr:uid="{B3F5350D-AD8A-4744-A169-CE52D1700B77}">
    <sortState xmlns:xlrd2="http://schemas.microsoft.com/office/spreadsheetml/2017/richdata2" ref="A2:F21">
      <sortCondition descending="1" ref="F1:F6"/>
    </sortState>
  </autoFilter>
  <mergeCells count="9">
    <mergeCell ref="A30:E30"/>
    <mergeCell ref="A26:E26"/>
    <mergeCell ref="A27:E27"/>
    <mergeCell ref="A28:E28"/>
    <mergeCell ref="A22:F22"/>
    <mergeCell ref="A23:E23"/>
    <mergeCell ref="A24:E24"/>
    <mergeCell ref="A25:E25"/>
    <mergeCell ref="A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E0EB-4B64-41E5-9F3A-496F65A62669}">
  <dimension ref="A1:C21"/>
  <sheetViews>
    <sheetView workbookViewId="0">
      <selection activeCell="E19" sqref="E19"/>
    </sheetView>
  </sheetViews>
  <sheetFormatPr defaultRowHeight="14.4" x14ac:dyDescent="0.3"/>
  <cols>
    <col min="1" max="3" width="17.88671875" customWidth="1"/>
  </cols>
  <sheetData>
    <row r="1" spans="1:3" ht="28.8" x14ac:dyDescent="0.3">
      <c r="A1" s="8" t="s">
        <v>102</v>
      </c>
      <c r="B1" s="8" t="s">
        <v>103</v>
      </c>
      <c r="C1" s="8" t="s">
        <v>104</v>
      </c>
    </row>
    <row r="2" spans="1:3" x14ac:dyDescent="0.3">
      <c r="A2" s="3">
        <v>45525</v>
      </c>
      <c r="B2" s="29">
        <v>50</v>
      </c>
      <c r="C2" s="29">
        <v>55</v>
      </c>
    </row>
    <row r="3" spans="1:3" x14ac:dyDescent="0.3">
      <c r="A3" s="3">
        <v>45526</v>
      </c>
      <c r="B3" s="29">
        <v>100</v>
      </c>
      <c r="C3" s="29">
        <v>105</v>
      </c>
    </row>
    <row r="4" spans="1:3" x14ac:dyDescent="0.3">
      <c r="A4" s="3">
        <v>45527</v>
      </c>
      <c r="B4" s="29">
        <v>45</v>
      </c>
      <c r="C4" s="29">
        <v>50</v>
      </c>
    </row>
    <row r="5" spans="1:3" x14ac:dyDescent="0.3">
      <c r="A5" s="3">
        <v>45528</v>
      </c>
      <c r="B5" s="29">
        <v>25</v>
      </c>
      <c r="C5" s="29">
        <v>30</v>
      </c>
    </row>
    <row r="6" spans="1:3" x14ac:dyDescent="0.3">
      <c r="A6" s="3">
        <v>45529</v>
      </c>
      <c r="B6" s="29">
        <v>50</v>
      </c>
      <c r="C6" s="29">
        <v>55</v>
      </c>
    </row>
    <row r="7" spans="1:3" x14ac:dyDescent="0.3">
      <c r="A7" s="3">
        <v>45530</v>
      </c>
      <c r="B7" s="29">
        <v>300</v>
      </c>
      <c r="C7" s="29">
        <v>310</v>
      </c>
    </row>
    <row r="8" spans="1:3" x14ac:dyDescent="0.3">
      <c r="A8" s="3">
        <v>45531</v>
      </c>
      <c r="B8" s="29">
        <v>90</v>
      </c>
      <c r="C8" s="29">
        <v>95</v>
      </c>
    </row>
    <row r="9" spans="1:3" x14ac:dyDescent="0.3">
      <c r="A9" s="3">
        <v>45532</v>
      </c>
      <c r="B9" s="29">
        <v>100</v>
      </c>
      <c r="C9" s="29">
        <v>110</v>
      </c>
    </row>
    <row r="10" spans="1:3" x14ac:dyDescent="0.3">
      <c r="A10" s="3">
        <v>45533</v>
      </c>
      <c r="B10" s="29">
        <v>200</v>
      </c>
      <c r="C10" s="29">
        <v>210</v>
      </c>
    </row>
    <row r="11" spans="1:3" x14ac:dyDescent="0.3">
      <c r="A11" s="3">
        <v>45534</v>
      </c>
      <c r="B11" s="29">
        <v>50</v>
      </c>
      <c r="C11" s="29">
        <v>55</v>
      </c>
    </row>
    <row r="12" spans="1:3" x14ac:dyDescent="0.3">
      <c r="A12" s="3">
        <v>45535</v>
      </c>
      <c r="B12" s="29">
        <v>75</v>
      </c>
      <c r="C12" s="29">
        <v>80</v>
      </c>
    </row>
    <row r="13" spans="1:3" x14ac:dyDescent="0.3">
      <c r="A13" s="3">
        <v>45536</v>
      </c>
      <c r="B13" s="29">
        <v>10</v>
      </c>
      <c r="C13" s="29">
        <v>15</v>
      </c>
    </row>
    <row r="14" spans="1:3" x14ac:dyDescent="0.3">
      <c r="A14" s="3">
        <v>45537</v>
      </c>
      <c r="B14" s="29">
        <v>150</v>
      </c>
      <c r="C14" s="29">
        <v>160</v>
      </c>
    </row>
    <row r="15" spans="1:3" x14ac:dyDescent="0.3">
      <c r="A15" s="3">
        <v>45538</v>
      </c>
      <c r="B15" s="29">
        <v>120</v>
      </c>
      <c r="C15" s="29">
        <v>130</v>
      </c>
    </row>
    <row r="16" spans="1:3" x14ac:dyDescent="0.3">
      <c r="A16" s="3">
        <v>45539</v>
      </c>
      <c r="B16" s="29">
        <v>75</v>
      </c>
      <c r="C16" s="29">
        <v>80</v>
      </c>
    </row>
    <row r="17" spans="1:3" x14ac:dyDescent="0.3">
      <c r="A17" s="3">
        <v>45540</v>
      </c>
      <c r="B17" s="29">
        <v>100</v>
      </c>
      <c r="C17" s="29">
        <v>110</v>
      </c>
    </row>
    <row r="18" spans="1:3" x14ac:dyDescent="0.3">
      <c r="A18" s="3">
        <v>45541</v>
      </c>
      <c r="B18" s="29">
        <v>60</v>
      </c>
      <c r="C18" s="29">
        <v>65</v>
      </c>
    </row>
    <row r="19" spans="1:3" x14ac:dyDescent="0.3">
      <c r="A19" s="3">
        <v>45542</v>
      </c>
      <c r="B19" s="29">
        <v>100</v>
      </c>
      <c r="C19" s="29">
        <v>105</v>
      </c>
    </row>
    <row r="20" spans="1:3" x14ac:dyDescent="0.3">
      <c r="A20" s="3">
        <v>45543</v>
      </c>
      <c r="B20" s="29">
        <v>450</v>
      </c>
      <c r="C20" s="29">
        <v>470</v>
      </c>
    </row>
    <row r="21" spans="1:3" x14ac:dyDescent="0.3">
      <c r="A21" s="3">
        <v>45544</v>
      </c>
      <c r="B21" s="29">
        <v>60</v>
      </c>
      <c r="C21" s="29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9974-53F6-457A-8746-624D70E26D67}">
  <sheetPr filterMode="1"/>
  <dimension ref="A1:E21"/>
  <sheetViews>
    <sheetView workbookViewId="0">
      <selection activeCell="I21" sqref="I21"/>
    </sheetView>
  </sheetViews>
  <sheetFormatPr defaultRowHeight="14.4" x14ac:dyDescent="0.3"/>
  <cols>
    <col min="1" max="5" width="13.88671875" customWidth="1"/>
  </cols>
  <sheetData>
    <row r="1" spans="1:5" x14ac:dyDescent="0.3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</row>
    <row r="2" spans="1:5" x14ac:dyDescent="0.3">
      <c r="A2" s="2" t="s">
        <v>44</v>
      </c>
      <c r="B2" s="2">
        <v>54</v>
      </c>
      <c r="C2" s="2" t="s">
        <v>19</v>
      </c>
      <c r="D2" s="5">
        <v>95000</v>
      </c>
      <c r="E2" s="2" t="s">
        <v>24</v>
      </c>
    </row>
    <row r="3" spans="1:5" hidden="1" x14ac:dyDescent="0.3">
      <c r="A3" s="1" t="s">
        <v>18</v>
      </c>
      <c r="B3" s="1">
        <v>45</v>
      </c>
      <c r="C3" s="1" t="s">
        <v>19</v>
      </c>
      <c r="D3" s="4">
        <v>45000</v>
      </c>
      <c r="E3" s="1" t="s">
        <v>20</v>
      </c>
    </row>
    <row r="4" spans="1:5" x14ac:dyDescent="0.3">
      <c r="A4" s="2" t="s">
        <v>55</v>
      </c>
      <c r="B4" s="2">
        <v>48</v>
      </c>
      <c r="C4" s="2" t="s">
        <v>16</v>
      </c>
      <c r="D4" s="5">
        <v>90000</v>
      </c>
      <c r="E4" s="2" t="s">
        <v>26</v>
      </c>
    </row>
    <row r="5" spans="1:5" x14ac:dyDescent="0.3">
      <c r="A5" s="2" t="s">
        <v>54</v>
      </c>
      <c r="B5" s="2">
        <v>50</v>
      </c>
      <c r="C5" s="2" t="s">
        <v>19</v>
      </c>
      <c r="D5" s="5">
        <v>85000</v>
      </c>
      <c r="E5" s="2" t="s">
        <v>24</v>
      </c>
    </row>
    <row r="6" spans="1:5" hidden="1" x14ac:dyDescent="0.3">
      <c r="A6" s="1" t="s">
        <v>25</v>
      </c>
      <c r="B6" s="1">
        <v>40</v>
      </c>
      <c r="C6" s="1" t="s">
        <v>16</v>
      </c>
      <c r="D6" s="4">
        <v>35000</v>
      </c>
      <c r="E6" s="1" t="s">
        <v>26</v>
      </c>
    </row>
    <row r="7" spans="1:5" hidden="1" x14ac:dyDescent="0.3">
      <c r="A7" s="1" t="s">
        <v>41</v>
      </c>
      <c r="B7" s="1">
        <v>33</v>
      </c>
      <c r="C7" s="1" t="s">
        <v>16</v>
      </c>
      <c r="D7" s="4">
        <v>50000</v>
      </c>
      <c r="E7" s="1" t="s">
        <v>17</v>
      </c>
    </row>
    <row r="8" spans="1:5" x14ac:dyDescent="0.3">
      <c r="A8" s="2" t="s">
        <v>23</v>
      </c>
      <c r="B8" s="2">
        <v>52</v>
      </c>
      <c r="C8" s="2" t="s">
        <v>19</v>
      </c>
      <c r="D8" s="5">
        <v>80000</v>
      </c>
      <c r="E8" s="2" t="s">
        <v>24</v>
      </c>
    </row>
    <row r="9" spans="1:5" x14ac:dyDescent="0.3">
      <c r="A9" s="2" t="s">
        <v>49</v>
      </c>
      <c r="B9" s="2">
        <v>29</v>
      </c>
      <c r="C9" s="2" t="s">
        <v>16</v>
      </c>
      <c r="D9" s="5">
        <v>80000</v>
      </c>
      <c r="E9" s="2" t="s">
        <v>22</v>
      </c>
    </row>
    <row r="10" spans="1:5" x14ac:dyDescent="0.3">
      <c r="A10" s="2" t="s">
        <v>47</v>
      </c>
      <c r="B10" s="2">
        <v>39</v>
      </c>
      <c r="C10" s="2" t="s">
        <v>19</v>
      </c>
      <c r="D10" s="5">
        <v>75000</v>
      </c>
      <c r="E10" s="2" t="s">
        <v>17</v>
      </c>
    </row>
    <row r="11" spans="1:5" hidden="1" x14ac:dyDescent="0.3">
      <c r="A11" s="1" t="s">
        <v>45</v>
      </c>
      <c r="B11" s="1">
        <v>46</v>
      </c>
      <c r="C11" s="1" t="s">
        <v>19</v>
      </c>
      <c r="D11" s="4">
        <v>40000</v>
      </c>
      <c r="E11" s="1" t="s">
        <v>26</v>
      </c>
    </row>
    <row r="12" spans="1:5" x14ac:dyDescent="0.3">
      <c r="A12" s="2" t="s">
        <v>43</v>
      </c>
      <c r="B12" s="2">
        <v>41</v>
      </c>
      <c r="C12" s="2" t="s">
        <v>16</v>
      </c>
      <c r="D12" s="5">
        <v>70000</v>
      </c>
      <c r="E12" s="2" t="s">
        <v>22</v>
      </c>
    </row>
    <row r="13" spans="1:5" x14ac:dyDescent="0.3">
      <c r="A13" s="2" t="s">
        <v>46</v>
      </c>
      <c r="B13" s="2">
        <v>30</v>
      </c>
      <c r="C13" s="2" t="s">
        <v>16</v>
      </c>
      <c r="D13" s="5">
        <v>68000</v>
      </c>
      <c r="E13" s="2" t="s">
        <v>84</v>
      </c>
    </row>
    <row r="14" spans="1:5" x14ac:dyDescent="0.3">
      <c r="A14" s="2" t="s">
        <v>42</v>
      </c>
      <c r="B14" s="2">
        <v>27</v>
      </c>
      <c r="C14" s="2" t="s">
        <v>19</v>
      </c>
      <c r="D14" s="5">
        <v>65000</v>
      </c>
      <c r="E14" s="2" t="s">
        <v>20</v>
      </c>
    </row>
    <row r="15" spans="1:5" x14ac:dyDescent="0.3">
      <c r="A15" s="2" t="s">
        <v>53</v>
      </c>
      <c r="B15" s="2">
        <v>36</v>
      </c>
      <c r="C15" s="2" t="s">
        <v>16</v>
      </c>
      <c r="D15" s="5">
        <v>65000</v>
      </c>
      <c r="E15" s="2" t="s">
        <v>84</v>
      </c>
    </row>
    <row r="16" spans="1:5" x14ac:dyDescent="0.3">
      <c r="A16" s="2" t="s">
        <v>51</v>
      </c>
      <c r="B16" s="2">
        <v>47</v>
      </c>
      <c r="C16" s="2" t="s">
        <v>16</v>
      </c>
      <c r="D16" s="5">
        <v>62000</v>
      </c>
      <c r="E16" s="2" t="s">
        <v>17</v>
      </c>
    </row>
    <row r="17" spans="1:5" x14ac:dyDescent="0.3">
      <c r="A17" s="2" t="s">
        <v>15</v>
      </c>
      <c r="B17" s="2">
        <v>34</v>
      </c>
      <c r="C17" s="2" t="s">
        <v>16</v>
      </c>
      <c r="D17" s="5">
        <v>60000</v>
      </c>
      <c r="E17" s="2" t="s">
        <v>17</v>
      </c>
    </row>
    <row r="18" spans="1:5" hidden="1" x14ac:dyDescent="0.3">
      <c r="A18" s="1" t="s">
        <v>52</v>
      </c>
      <c r="B18" s="1">
        <v>42</v>
      </c>
      <c r="C18" s="1" t="s">
        <v>19</v>
      </c>
      <c r="D18" s="4">
        <v>38000</v>
      </c>
      <c r="E18" s="1" t="s">
        <v>20</v>
      </c>
    </row>
    <row r="19" spans="1:5" x14ac:dyDescent="0.3">
      <c r="A19" s="2" t="s">
        <v>50</v>
      </c>
      <c r="B19" s="2">
        <v>35</v>
      </c>
      <c r="C19" s="2" t="s">
        <v>19</v>
      </c>
      <c r="D19" s="5">
        <v>60000</v>
      </c>
      <c r="E19" s="2" t="s">
        <v>84</v>
      </c>
    </row>
    <row r="20" spans="1:5" x14ac:dyDescent="0.3">
      <c r="A20" s="2" t="s">
        <v>21</v>
      </c>
      <c r="B20" s="2">
        <v>29</v>
      </c>
      <c r="C20" s="2" t="s">
        <v>16</v>
      </c>
      <c r="D20" s="5">
        <v>55000</v>
      </c>
      <c r="E20" s="2" t="s">
        <v>22</v>
      </c>
    </row>
    <row r="21" spans="1:5" x14ac:dyDescent="0.3">
      <c r="A21" s="2" t="s">
        <v>48</v>
      </c>
      <c r="B21" s="2">
        <v>51</v>
      </c>
      <c r="C21" s="2" t="s">
        <v>19</v>
      </c>
      <c r="D21" s="5">
        <v>55000</v>
      </c>
      <c r="E21" s="2" t="s">
        <v>20</v>
      </c>
    </row>
  </sheetData>
  <autoFilter ref="D1:D21" xr:uid="{46899974-53F6-457A-8746-624D70E26D67}">
    <filterColumn colId="0">
      <customFilters>
        <customFilter operator="greaterThan" val="50000"/>
      </customFilters>
    </filterColumn>
    <sortState xmlns:xlrd2="http://schemas.microsoft.com/office/spreadsheetml/2017/richdata2" ref="A2:E21">
      <sortCondition descending="1" ref="D1:D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A1C8-38F7-42D8-9DBE-A4B5D4346E4D}">
  <dimension ref="A1:F24"/>
  <sheetViews>
    <sheetView tabSelected="1" workbookViewId="0">
      <selection activeCell="F5" sqref="F5"/>
    </sheetView>
  </sheetViews>
  <sheetFormatPr defaultRowHeight="14.4" x14ac:dyDescent="0.3"/>
  <cols>
    <col min="1" max="4" width="14" customWidth="1"/>
    <col min="6" max="6" width="75.5546875" customWidth="1"/>
  </cols>
  <sheetData>
    <row r="1" spans="1:6" ht="28.8" x14ac:dyDescent="0.3">
      <c r="A1" s="20" t="s">
        <v>1</v>
      </c>
      <c r="B1" s="20" t="s">
        <v>27</v>
      </c>
      <c r="C1" s="20" t="s">
        <v>28</v>
      </c>
      <c r="D1" s="20" t="s">
        <v>95</v>
      </c>
    </row>
    <row r="2" spans="1:6" x14ac:dyDescent="0.3">
      <c r="A2" s="21" t="s">
        <v>6</v>
      </c>
      <c r="B2" s="21" t="s">
        <v>29</v>
      </c>
      <c r="C2" s="21" t="s">
        <v>30</v>
      </c>
      <c r="D2" s="21">
        <v>20</v>
      </c>
    </row>
    <row r="3" spans="1:6" x14ac:dyDescent="0.3">
      <c r="A3" s="21" t="s">
        <v>7</v>
      </c>
      <c r="B3" s="21" t="s">
        <v>31</v>
      </c>
      <c r="C3" s="21" t="s">
        <v>32</v>
      </c>
      <c r="D3" s="21">
        <v>5</v>
      </c>
    </row>
    <row r="4" spans="1:6" x14ac:dyDescent="0.3">
      <c r="A4" s="21" t="s">
        <v>8</v>
      </c>
      <c r="B4" s="21" t="s">
        <v>33</v>
      </c>
      <c r="C4" s="21" t="s">
        <v>34</v>
      </c>
      <c r="D4" s="21">
        <v>10</v>
      </c>
    </row>
    <row r="5" spans="1:6" x14ac:dyDescent="0.3">
      <c r="A5" s="21" t="s">
        <v>9</v>
      </c>
      <c r="B5" s="21" t="s">
        <v>35</v>
      </c>
      <c r="C5" s="21" t="s">
        <v>36</v>
      </c>
      <c r="D5" s="21">
        <v>8</v>
      </c>
    </row>
    <row r="6" spans="1:6" x14ac:dyDescent="0.3">
      <c r="A6" s="21" t="s">
        <v>37</v>
      </c>
      <c r="B6" s="21" t="s">
        <v>38</v>
      </c>
      <c r="C6" s="21" t="s">
        <v>32</v>
      </c>
      <c r="D6" s="21">
        <v>3</v>
      </c>
    </row>
    <row r="7" spans="1:6" x14ac:dyDescent="0.3">
      <c r="A7" s="21" t="s">
        <v>39</v>
      </c>
      <c r="B7" s="21" t="s">
        <v>56</v>
      </c>
      <c r="C7" s="21" t="s">
        <v>32</v>
      </c>
      <c r="D7" s="21">
        <v>15</v>
      </c>
    </row>
    <row r="8" spans="1:6" x14ac:dyDescent="0.3">
      <c r="A8" s="21" t="s">
        <v>40</v>
      </c>
      <c r="B8" s="21" t="s">
        <v>57</v>
      </c>
      <c r="C8" s="21" t="s">
        <v>30</v>
      </c>
      <c r="D8" s="21">
        <v>2</v>
      </c>
      <c r="F8" s="20" t="s">
        <v>98</v>
      </c>
    </row>
    <row r="9" spans="1:6" x14ac:dyDescent="0.3">
      <c r="A9" s="21" t="s">
        <v>58</v>
      </c>
      <c r="B9" s="21" t="s">
        <v>59</v>
      </c>
      <c r="C9" s="21" t="s">
        <v>34</v>
      </c>
      <c r="D9" s="21">
        <v>12</v>
      </c>
      <c r="F9" s="22" t="s">
        <v>96</v>
      </c>
    </row>
    <row r="10" spans="1:6" x14ac:dyDescent="0.3">
      <c r="A10" s="21" t="s">
        <v>60</v>
      </c>
      <c r="B10" s="21" t="s">
        <v>61</v>
      </c>
      <c r="C10" s="21" t="s">
        <v>32</v>
      </c>
      <c r="D10" s="21">
        <v>6</v>
      </c>
      <c r="F10" s="22" t="s">
        <v>97</v>
      </c>
    </row>
    <row r="11" spans="1:6" x14ac:dyDescent="0.3">
      <c r="A11" s="21" t="s">
        <v>62</v>
      </c>
      <c r="B11" s="21" t="s">
        <v>63</v>
      </c>
      <c r="C11" s="21" t="s">
        <v>36</v>
      </c>
      <c r="D11" s="21">
        <v>18</v>
      </c>
    </row>
    <row r="12" spans="1:6" x14ac:dyDescent="0.3">
      <c r="A12" s="21" t="s">
        <v>64</v>
      </c>
      <c r="B12" s="21" t="s">
        <v>65</v>
      </c>
      <c r="C12" s="21" t="s">
        <v>34</v>
      </c>
      <c r="D12" s="21">
        <v>25</v>
      </c>
    </row>
    <row r="13" spans="1:6" x14ac:dyDescent="0.3">
      <c r="A13" s="21" t="s">
        <v>66</v>
      </c>
      <c r="B13" s="21" t="s">
        <v>67</v>
      </c>
      <c r="C13" s="21" t="s">
        <v>30</v>
      </c>
      <c r="D13" s="21">
        <v>4</v>
      </c>
    </row>
    <row r="14" spans="1:6" x14ac:dyDescent="0.3">
      <c r="A14" s="21" t="s">
        <v>68</v>
      </c>
      <c r="B14" s="21" t="s">
        <v>69</v>
      </c>
      <c r="C14" s="21" t="s">
        <v>32</v>
      </c>
      <c r="D14" s="21">
        <v>7</v>
      </c>
    </row>
    <row r="15" spans="1:6" x14ac:dyDescent="0.3">
      <c r="A15" s="21" t="s">
        <v>70</v>
      </c>
      <c r="B15" s="21" t="s">
        <v>71</v>
      </c>
      <c r="C15" s="21" t="s">
        <v>36</v>
      </c>
      <c r="D15" s="21">
        <v>14</v>
      </c>
    </row>
    <row r="16" spans="1:6" x14ac:dyDescent="0.3">
      <c r="A16" s="21" t="s">
        <v>72</v>
      </c>
      <c r="B16" s="21" t="s">
        <v>73</v>
      </c>
      <c r="C16" s="21" t="s">
        <v>32</v>
      </c>
      <c r="D16" s="21">
        <v>9</v>
      </c>
    </row>
    <row r="17" spans="1:4" x14ac:dyDescent="0.3">
      <c r="A17" s="21" t="s">
        <v>74</v>
      </c>
      <c r="B17" s="21" t="s">
        <v>75</v>
      </c>
      <c r="C17" s="21" t="s">
        <v>34</v>
      </c>
      <c r="D17" s="21">
        <v>22</v>
      </c>
    </row>
    <row r="18" spans="1:4" x14ac:dyDescent="0.3">
      <c r="A18" s="21" t="s">
        <v>76</v>
      </c>
      <c r="B18" s="21" t="s">
        <v>77</v>
      </c>
      <c r="C18" s="21" t="s">
        <v>30</v>
      </c>
      <c r="D18" s="21">
        <v>11</v>
      </c>
    </row>
    <row r="19" spans="1:4" x14ac:dyDescent="0.3">
      <c r="A19" s="21" t="s">
        <v>78</v>
      </c>
      <c r="B19" s="21" t="s">
        <v>79</v>
      </c>
      <c r="C19" s="21" t="s">
        <v>32</v>
      </c>
      <c r="D19" s="21">
        <v>5</v>
      </c>
    </row>
    <row r="20" spans="1:4" x14ac:dyDescent="0.3">
      <c r="A20" s="21" t="s">
        <v>80</v>
      </c>
      <c r="B20" s="21" t="s">
        <v>81</v>
      </c>
      <c r="C20" s="21" t="s">
        <v>32</v>
      </c>
      <c r="D20" s="21">
        <v>16</v>
      </c>
    </row>
    <row r="21" spans="1:4" x14ac:dyDescent="0.3">
      <c r="A21" s="21" t="s">
        <v>82</v>
      </c>
      <c r="B21" s="21" t="s">
        <v>83</v>
      </c>
      <c r="C21" s="21" t="s">
        <v>34</v>
      </c>
      <c r="D21" s="21">
        <v>13</v>
      </c>
    </row>
    <row r="23" spans="1:4" x14ac:dyDescent="0.3">
      <c r="A23" s="36" t="s">
        <v>101</v>
      </c>
      <c r="B23" s="37"/>
      <c r="C23" s="38"/>
      <c r="D23" s="28">
        <f>AVERAGE(D2:D21)</f>
        <v>11.25</v>
      </c>
    </row>
    <row r="24" spans="1:4" x14ac:dyDescent="0.3">
      <c r="A24" s="35" t="s">
        <v>100</v>
      </c>
      <c r="B24" s="35"/>
      <c r="C24" s="35"/>
      <c r="D24" s="28" t="str">
        <f>IF(D2 &lt; 21,"Restock Needed","Stock Sufficient")</f>
        <v>Restock Needed</v>
      </c>
    </row>
  </sheetData>
  <mergeCells count="2">
    <mergeCell ref="A24:C24"/>
    <mergeCell ref="A23:C23"/>
  </mergeCells>
  <conditionalFormatting sqref="D1:D21 F8">
    <cfRule type="cellIs" dxfId="1" priority="1" operator="between">
      <formula>3</formula>
      <formula>5</formula>
    </cfRule>
    <cfRule type="cellIs" dxfId="0" priority="2" operator="lessThan">
      <formula>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86E7-8A25-421A-AD4E-739F69493EE7}">
  <dimension ref="A3:D9"/>
  <sheetViews>
    <sheetView workbookViewId="0">
      <selection activeCell="A5" sqref="A5"/>
    </sheetView>
  </sheetViews>
  <sheetFormatPr defaultRowHeight="14.4" x14ac:dyDescent="0.3"/>
  <cols>
    <col min="1" max="1" width="18.77734375" bestFit="1" customWidth="1"/>
    <col min="2" max="2" width="15.5546875" bestFit="1" customWidth="1"/>
    <col min="3" max="3" width="5.21875" bestFit="1" customWidth="1"/>
    <col min="4" max="4" width="10.77734375" bestFit="1" customWidth="1"/>
  </cols>
  <sheetData>
    <row r="3" spans="1:4" x14ac:dyDescent="0.3">
      <c r="A3" s="16" t="s">
        <v>87</v>
      </c>
      <c r="B3" s="16" t="s">
        <v>88</v>
      </c>
    </row>
    <row r="4" spans="1:4" x14ac:dyDescent="0.3">
      <c r="A4" s="16" t="s">
        <v>85</v>
      </c>
      <c r="B4" t="s">
        <v>16</v>
      </c>
      <c r="C4" t="s">
        <v>19</v>
      </c>
      <c r="D4" t="s">
        <v>86</v>
      </c>
    </row>
    <row r="5" spans="1:4" x14ac:dyDescent="0.3">
      <c r="A5" s="17" t="s">
        <v>34</v>
      </c>
      <c r="B5">
        <v>120</v>
      </c>
      <c r="C5">
        <v>60</v>
      </c>
      <c r="D5">
        <v>180</v>
      </c>
    </row>
    <row r="6" spans="1:4" x14ac:dyDescent="0.3">
      <c r="A6" s="17" t="s">
        <v>30</v>
      </c>
      <c r="B6">
        <v>250</v>
      </c>
      <c r="C6">
        <v>150</v>
      </c>
      <c r="D6">
        <v>400</v>
      </c>
    </row>
    <row r="7" spans="1:4" x14ac:dyDescent="0.3">
      <c r="A7" s="17" t="s">
        <v>32</v>
      </c>
      <c r="B7">
        <v>580</v>
      </c>
      <c r="C7">
        <v>990</v>
      </c>
      <c r="D7">
        <v>1570</v>
      </c>
    </row>
    <row r="8" spans="1:4" x14ac:dyDescent="0.3">
      <c r="A8" s="17" t="s">
        <v>36</v>
      </c>
      <c r="B8">
        <v>50</v>
      </c>
      <c r="C8">
        <v>10</v>
      </c>
      <c r="D8">
        <v>60</v>
      </c>
    </row>
    <row r="9" spans="1:4" x14ac:dyDescent="0.3">
      <c r="A9" s="17" t="s">
        <v>86</v>
      </c>
      <c r="B9">
        <v>1000</v>
      </c>
      <c r="C9">
        <v>1210</v>
      </c>
      <c r="D9">
        <v>2210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2871-4628-4BB7-BD55-D135857B58C7}">
  <dimension ref="A3:B11"/>
  <sheetViews>
    <sheetView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18.77734375" bestFit="1" customWidth="1"/>
    <col min="3" max="3" width="13.88671875" bestFit="1" customWidth="1"/>
  </cols>
  <sheetData>
    <row r="3" spans="1:2" x14ac:dyDescent="0.3">
      <c r="A3" s="16" t="s">
        <v>85</v>
      </c>
      <c r="B3" t="s">
        <v>87</v>
      </c>
    </row>
    <row r="4" spans="1:2" x14ac:dyDescent="0.3">
      <c r="A4" s="17" t="s">
        <v>38</v>
      </c>
      <c r="B4">
        <v>900</v>
      </c>
    </row>
    <row r="5" spans="1:2" x14ac:dyDescent="0.3">
      <c r="A5" s="17" t="s">
        <v>31</v>
      </c>
      <c r="B5">
        <v>400</v>
      </c>
    </row>
    <row r="6" spans="1:2" x14ac:dyDescent="0.3">
      <c r="A6" s="17" t="s">
        <v>56</v>
      </c>
      <c r="B6">
        <v>270</v>
      </c>
    </row>
    <row r="7" spans="1:2" x14ac:dyDescent="0.3">
      <c r="A7" s="17" t="s">
        <v>29</v>
      </c>
      <c r="B7">
        <v>250</v>
      </c>
    </row>
    <row r="8" spans="1:2" x14ac:dyDescent="0.3">
      <c r="A8" s="17" t="s">
        <v>33</v>
      </c>
      <c r="B8">
        <v>180</v>
      </c>
    </row>
    <row r="9" spans="1:2" x14ac:dyDescent="0.3">
      <c r="A9" s="17" t="s">
        <v>57</v>
      </c>
      <c r="B9">
        <v>150</v>
      </c>
    </row>
    <row r="10" spans="1:2" x14ac:dyDescent="0.3">
      <c r="A10" s="17" t="s">
        <v>35</v>
      </c>
      <c r="B10">
        <v>60</v>
      </c>
    </row>
    <row r="11" spans="1:2" x14ac:dyDescent="0.3">
      <c r="A11" s="17" t="s">
        <v>86</v>
      </c>
      <c r="B11">
        <v>2210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Sales Transactions</vt:lpstr>
      <vt:lpstr>Sales</vt:lpstr>
      <vt:lpstr>Customer Demographics</vt:lpstr>
      <vt:lpstr>Product Details</vt:lpstr>
      <vt:lpstr>Pivot (Category &amp; Gender)</vt:lpstr>
      <vt:lpstr>Top 5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Htet Min</dc:creator>
  <cp:lastModifiedBy>Moe Htet Min</cp:lastModifiedBy>
  <dcterms:created xsi:type="dcterms:W3CDTF">2024-09-10T04:47:06Z</dcterms:created>
  <dcterms:modified xsi:type="dcterms:W3CDTF">2024-09-12T08:20:11Z</dcterms:modified>
</cp:coreProperties>
</file>