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10" yWindow="285" windowWidth="23115" windowHeight="14130" activeTab="3"/>
  </bookViews>
  <sheets>
    <sheet name="SampleDescriptives" sheetId="1" r:id="rId1"/>
    <sheet name="ModelParameters" sheetId="2" r:id="rId2"/>
    <sheet name="Polychoric" sheetId="3" r:id="rId3"/>
    <sheet name="ModelFit" sheetId="4" r:id="rId4"/>
    <sheet name="ModelParam_1child" sheetId="5" r:id="rId5"/>
    <sheet name="Polychoric_1child" sheetId="6" r:id="rId6"/>
  </sheets>
  <calcPr calcId="145621"/>
</workbook>
</file>

<file path=xl/calcChain.xml><?xml version="1.0" encoding="utf-8"?>
<calcChain xmlns="http://schemas.openxmlformats.org/spreadsheetml/2006/main">
  <c r="F11" i="1" l="1"/>
  <c r="E11" i="1"/>
  <c r="D11" i="1"/>
  <c r="C11" i="1"/>
  <c r="A11" i="1"/>
  <c r="A10" i="1"/>
  <c r="A9" i="1"/>
  <c r="A8" i="1"/>
  <c r="A7" i="1"/>
  <c r="A6" i="1"/>
  <c r="A5" i="1"/>
  <c r="F4" i="1"/>
  <c r="A4" i="1"/>
  <c r="B3" i="1"/>
  <c r="A3" i="1"/>
</calcChain>
</file>

<file path=xl/sharedStrings.xml><?xml version="1.0" encoding="utf-8"?>
<sst xmlns="http://schemas.openxmlformats.org/spreadsheetml/2006/main" count="411" uniqueCount="104">
  <si>
    <t>df</t>
  </si>
  <si>
    <t>RMSEA</t>
  </si>
  <si>
    <t>90% CI: lower</t>
  </si>
  <si>
    <t>90% CI: upper</t>
  </si>
  <si>
    <t>CFI</t>
  </si>
  <si>
    <t>TLI</t>
  </si>
  <si>
    <t>SRMR</t>
  </si>
  <si>
    <t>Df diff</t>
  </si>
  <si>
    <t>Pr(&gt;Chisq)</t>
  </si>
  <si>
    <t xml:space="preserve">No constraints: </t>
  </si>
  <si>
    <t>General structure / Baseline</t>
  </si>
  <si>
    <t>Prevalence:</t>
  </si>
  <si>
    <t>vs. Baseline</t>
  </si>
  <si>
    <t>0a</t>
  </si>
  <si>
    <t>General structure + GM Ext</t>
  </si>
  <si>
    <t>0b</t>
  </si>
  <si>
    <t>General structure + GM Int</t>
  </si>
  <si>
    <t>0c</t>
  </si>
  <si>
    <t>General structure + GM Thd</t>
  </si>
  <si>
    <t>0d</t>
  </si>
  <si>
    <t>General structure + GF Ext</t>
  </si>
  <si>
    <t>0e</t>
  </si>
  <si>
    <t>General structure + GF Int</t>
  </si>
  <si>
    <t>0f</t>
  </si>
  <si>
    <t>General structure + GF Thd</t>
  </si>
  <si>
    <t>0g</t>
  </si>
  <si>
    <t>General structure + All GM Ext, Int, Thd equal</t>
  </si>
  <si>
    <t>0h</t>
  </si>
  <si>
    <t>General structure + All GF Ext, Int, Thd equal</t>
  </si>
  <si>
    <t>General structure + All GF /GM Ext, Int, Thd equal</t>
  </si>
  <si>
    <t>Comorbidity correlations:</t>
  </si>
  <si>
    <t>vs. Model 0</t>
  </si>
  <si>
    <t>1a</t>
  </si>
  <si>
    <t>Model 0 + M/F comorbidity</t>
  </si>
  <si>
    <t>1b</t>
  </si>
  <si>
    <t>Model 0 + Maternal/Paternal GM comorbidity</t>
  </si>
  <si>
    <t>1c</t>
  </si>
  <si>
    <t>Model 0 + Maternal/Paternal GF comorbidity</t>
  </si>
  <si>
    <t>1d</t>
  </si>
  <si>
    <t>Model 0 + GM/GF comorbidity</t>
  </si>
  <si>
    <t>1e</t>
  </si>
  <si>
    <t>Model 0 + M/F/GM/GF comorbidity</t>
  </si>
  <si>
    <t>Model 0 + M/F comorbidity + GM/GF comorbidity</t>
  </si>
  <si>
    <t>Assortative Mating:</t>
  </si>
  <si>
    <t>vs. Model 1</t>
  </si>
  <si>
    <t>2a</t>
  </si>
  <si>
    <t>Model 1 + Parent assortative mating</t>
  </si>
  <si>
    <t>2b</t>
  </si>
  <si>
    <t>Model 1 + Grandparent assortative mating</t>
  </si>
  <si>
    <t>Model 1 + Parent + grandparent assorative mating</t>
  </si>
  <si>
    <t>Intergenerational transmission:</t>
  </si>
  <si>
    <t>vs. Model 2</t>
  </si>
  <si>
    <t>3a</t>
  </si>
  <si>
    <t>Model 2 + M -&gt; SM = F -&gt; SM</t>
  </si>
  <si>
    <t>3b</t>
  </si>
  <si>
    <t>Model 2 + GM -&gt; Par = GF -&gt; Par</t>
  </si>
  <si>
    <t>Model 2 + M -&gt; SM = F -&gt; SM + GM -&gt; Par = GF -&gt; Par</t>
  </si>
  <si>
    <t>Generational differences:</t>
  </si>
  <si>
    <t>vs. Model 3</t>
  </si>
  <si>
    <t>4a</t>
  </si>
  <si>
    <t>Model 3 + Parent AM = Grandparent AM</t>
  </si>
  <si>
    <t>Model 3 + M -&gt; Sm = F_&gt; SM = GM-&gt;Par = GF -&gt; Par</t>
  </si>
  <si>
    <t>4c</t>
  </si>
  <si>
    <t>Model 3 + Parent AM = Grandparent AM + M -&gt; Sm = F_&gt; SM = GM-&gt;Par = GF -&gt; Par</t>
  </si>
  <si>
    <t>DENMARK</t>
  </si>
  <si>
    <t>Paternal</t>
  </si>
  <si>
    <t>Maternal</t>
  </si>
  <si>
    <t>Grandfathers</t>
  </si>
  <si>
    <t>Grandmothers</t>
  </si>
  <si>
    <t>Fathers</t>
  </si>
  <si>
    <t>Mothers</t>
  </si>
  <si>
    <t>Children</t>
  </si>
  <si>
    <t>Ext</t>
  </si>
  <si>
    <t>Int</t>
  </si>
  <si>
    <t>Thd</t>
  </si>
  <si>
    <t>Paternal Grandfathers</t>
  </si>
  <si>
    <t xml:space="preserve">   Externalizing</t>
  </si>
  <si>
    <t>-</t>
  </si>
  <si>
    <t xml:space="preserve">   Internalizing</t>
  </si>
  <si>
    <t xml:space="preserve">   Thought Disorder</t>
  </si>
  <si>
    <t>Paternal Grandmothers</t>
  </si>
  <si>
    <t>Maternal Grandfathers</t>
  </si>
  <si>
    <t>Maternal Grandmothers</t>
  </si>
  <si>
    <t>Polychoric correlations (N=625238, pairwise missingness, WLSMV)</t>
  </si>
  <si>
    <t>Final 3-generation model correlations</t>
  </si>
  <si>
    <t>Externalizing</t>
  </si>
  <si>
    <t>Internalizing</t>
  </si>
  <si>
    <t>Thought disorder</t>
  </si>
  <si>
    <t>Observations</t>
  </si>
  <si>
    <t>M</t>
  </si>
  <si>
    <t>SD</t>
  </si>
  <si>
    <t>p1</t>
  </si>
  <si>
    <t>N</t>
  </si>
  <si>
    <t>%</t>
  </si>
  <si>
    <t>* Due to discretionary purposes minimum and maximum values cannot be reported in the Danish analysis, instead the 1st and 99th percentile are reported.</t>
  </si>
  <si>
    <t>** We measure hospital level contact with psychiatric diagnosis between 1970-2018 (inpatient) and 1995-2018 (outpatient).</t>
  </si>
  <si>
    <t>Final 3-generation model correlations (model 4) - one child per mother-father pair</t>
  </si>
  <si>
    <t>Model tested (N=625238; pairwise missingness, WLSMV)</t>
  </si>
  <si>
    <t>Polychoric correlations (N=415029, pairwise missingness, WLSMV) - one child per mother-father pair</t>
  </si>
  <si>
    <t>Not statistically significant (5%)</t>
  </si>
  <si>
    <r>
      <t xml:space="preserve">* Difference in </t>
    </r>
    <r>
      <rPr>
        <b/>
        <sz val="11"/>
        <color theme="1"/>
        <rFont val="Calibri"/>
        <family val="2"/>
        <scheme val="minor"/>
      </rPr>
      <t>scaled</t>
    </r>
    <r>
      <rPr>
        <sz val="11"/>
        <color theme="1"/>
        <rFont val="Calibri"/>
        <family val="2"/>
        <scheme val="minor"/>
      </rPr>
      <t xml:space="preserve"> Chisq.</t>
    </r>
  </si>
  <si>
    <r>
      <t xml:space="preserve">** </t>
    </r>
    <r>
      <rPr>
        <b/>
        <sz val="11"/>
        <color theme="1"/>
        <rFont val="Calibri"/>
        <family val="2"/>
        <scheme val="minor"/>
      </rPr>
      <t>Standard</t>
    </r>
    <r>
      <rPr>
        <sz val="11"/>
        <color theme="1"/>
        <rFont val="Calibri"/>
        <family val="2"/>
        <scheme val="minor"/>
      </rPr>
      <t xml:space="preserve"> Chisq</t>
    </r>
  </si>
  <si>
    <t>Chisq diff*</t>
  </si>
  <si>
    <t>chisq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</si>
</sst>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"/>
    <numFmt numFmtId="166" formatCode="0.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0" fillId="0" borderId="0" xfId="0" applyFont="1"/>
    <xf numFmtId="0" fontId="1" fillId="2" borderId="0" xfId="0" applyFont="1" applyFill="1" applyAlignment="1">
      <alignment horizontal="left"/>
    </xf>
    <xf numFmtId="0" fontId="1" fillId="3" borderId="0" xfId="0" applyFont="1" applyFill="1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  <xf numFmtId="0" fontId="0" fillId="0" borderId="2" xfId="0" applyFill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1" fillId="0" borderId="0" xfId="0" applyNumberFormat="1" applyFont="1"/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0" xfId="0" applyNumberFormat="1"/>
    <xf numFmtId="166" fontId="0" fillId="0" borderId="0" xfId="0" applyNumberFormat="1"/>
    <xf numFmtId="0" fontId="0" fillId="0" borderId="2" xfId="0" applyNumberFormat="1" applyBorder="1"/>
    <xf numFmtId="166" fontId="0" fillId="0" borderId="2" xfId="0" applyNumberFormat="1" applyBorder="1"/>
    <xf numFmtId="167" fontId="0" fillId="0" borderId="0" xfId="0" applyNumberFormat="1"/>
    <xf numFmtId="167" fontId="1" fillId="2" borderId="0" xfId="0" applyNumberFormat="1" applyFont="1" applyFill="1"/>
    <xf numFmtId="167" fontId="0" fillId="0" borderId="0" xfId="0" applyNumberFormat="1" applyFill="1"/>
    <xf numFmtId="167" fontId="1" fillId="3" borderId="0" xfId="0" applyNumberFormat="1" applyFont="1" applyFill="1"/>
    <xf numFmtId="167" fontId="0" fillId="0" borderId="2" xfId="0" applyNumberFormat="1" applyBorder="1"/>
    <xf numFmtId="164" fontId="1" fillId="4" borderId="0" xfId="0" applyNumberFormat="1" applyFont="1" applyFill="1"/>
    <xf numFmtId="164" fontId="1" fillId="5" borderId="0" xfId="0" applyNumberFormat="1" applyFont="1" applyFill="1"/>
    <xf numFmtId="164" fontId="1" fillId="6" borderId="0" xfId="0" applyNumberFormat="1" applyFont="1" applyFill="1"/>
    <xf numFmtId="164" fontId="1" fillId="7" borderId="0" xfId="0" applyNumberFormat="1" applyFont="1" applyFill="1"/>
    <xf numFmtId="164" fontId="2" fillId="8" borderId="0" xfId="0" applyNumberFormat="1" applyFont="1" applyFill="1"/>
    <xf numFmtId="0" fontId="3" fillId="0" borderId="0" xfId="0" applyFont="1" applyFill="1"/>
    <xf numFmtId="164" fontId="1" fillId="9" borderId="0" xfId="0" applyNumberFormat="1" applyFont="1" applyFill="1"/>
    <xf numFmtId="164" fontId="1" fillId="10" borderId="0" xfId="0" applyNumberFormat="1" applyFont="1" applyFill="1"/>
    <xf numFmtId="164" fontId="1" fillId="0" borderId="2" xfId="0" applyNumberFormat="1" applyFont="1" applyBorder="1"/>
    <xf numFmtId="164" fontId="1" fillId="7" borderId="2" xfId="0" applyNumberFormat="1" applyFont="1" applyFill="1" applyBorder="1"/>
    <xf numFmtId="164" fontId="2" fillId="8" borderId="2" xfId="0" applyNumberFormat="1" applyFont="1" applyFill="1" applyBorder="1"/>
    <xf numFmtId="164" fontId="1" fillId="6" borderId="2" xfId="0" applyNumberFormat="1" applyFont="1" applyFill="1" applyBorder="1"/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/>
    <xf numFmtId="0" fontId="3" fillId="2" borderId="0" xfId="0" applyFont="1" applyFill="1" applyAlignment="1">
      <alignment horizontal="center"/>
    </xf>
    <xf numFmtId="164" fontId="2" fillId="0" borderId="0" xfId="0" applyNumberFormat="1" applyFont="1"/>
    <xf numFmtId="0" fontId="2" fillId="2" borderId="0" xfId="0" applyFont="1" applyFill="1" applyAlignment="1">
      <alignment horizontal="center"/>
    </xf>
    <xf numFmtId="164" fontId="3" fillId="0" borderId="0" xfId="0" applyNumberFormat="1" applyFont="1"/>
    <xf numFmtId="164" fontId="3" fillId="11" borderId="0" xfId="0" applyNumberFormat="1" applyFont="1" applyFill="1"/>
    <xf numFmtId="0" fontId="3" fillId="0" borderId="2" xfId="0" applyFont="1" applyBorder="1"/>
    <xf numFmtId="164" fontId="2" fillId="0" borderId="2" xfId="0" applyNumberFormat="1" applyFont="1" applyBorder="1"/>
    <xf numFmtId="0" fontId="3" fillId="2" borderId="2" xfId="0" applyFont="1" applyFill="1" applyBorder="1" applyAlignment="1">
      <alignment horizontal="center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0" fillId="11" borderId="0" xfId="0" applyFill="1"/>
    <xf numFmtId="0" fontId="2" fillId="0" borderId="1" xfId="0" applyFont="1" applyBorder="1"/>
    <xf numFmtId="0" fontId="2" fillId="0" borderId="0" xfId="0" applyFont="1" applyAlignment="1">
      <alignment horizontal="center"/>
    </xf>
    <xf numFmtId="165" fontId="3" fillId="0" borderId="0" xfId="0" applyNumberFormat="1" applyFont="1"/>
    <xf numFmtId="0" fontId="2" fillId="2" borderId="0" xfId="0" applyFont="1" applyFill="1"/>
    <xf numFmtId="165" fontId="2" fillId="2" borderId="0" xfId="0" applyNumberFormat="1" applyFont="1" applyFill="1"/>
    <xf numFmtId="0" fontId="2" fillId="0" borderId="0" xfId="0" applyFont="1" applyFill="1" applyAlignment="1">
      <alignment horizontal="center"/>
    </xf>
    <xf numFmtId="0" fontId="2" fillId="3" borderId="0" xfId="0" applyFont="1" applyFill="1"/>
    <xf numFmtId="165" fontId="2" fillId="3" borderId="0" xfId="0" applyNumberFormat="1" applyFont="1" applyFill="1"/>
    <xf numFmtId="165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18" sqref="G18"/>
    </sheetView>
  </sheetViews>
  <sheetFormatPr defaultRowHeight="15" x14ac:dyDescent="0.25"/>
  <cols>
    <col min="1" max="1" width="20.5703125" customWidth="1"/>
  </cols>
  <sheetData>
    <row r="3" spans="1:12" x14ac:dyDescent="0.25">
      <c r="A3" t="str">
        <f>""</f>
        <v/>
      </c>
      <c r="B3" s="49" t="str">
        <f>"Age at baseline (1986)**"</f>
        <v>Age at baseline (1986)**</v>
      </c>
      <c r="C3" s="49"/>
      <c r="D3" s="49"/>
      <c r="E3" s="49"/>
      <c r="F3" s="49"/>
      <c r="G3" s="2" t="s">
        <v>85</v>
      </c>
      <c r="H3" s="2"/>
      <c r="I3" s="2" t="s">
        <v>86</v>
      </c>
      <c r="J3" s="2"/>
      <c r="K3" s="2" t="s">
        <v>87</v>
      </c>
      <c r="L3" s="2"/>
    </row>
    <row r="4" spans="1:12" x14ac:dyDescent="0.25">
      <c r="A4" s="15" t="str">
        <f>""</f>
        <v/>
      </c>
      <c r="B4" s="15" t="s">
        <v>88</v>
      </c>
      <c r="C4" s="15" t="s">
        <v>89</v>
      </c>
      <c r="D4" s="15" t="s">
        <v>90</v>
      </c>
      <c r="E4" s="15" t="s">
        <v>91</v>
      </c>
      <c r="F4" s="15" t="str">
        <f>"p99*"</f>
        <v>p99*</v>
      </c>
      <c r="G4" s="15" t="s">
        <v>92</v>
      </c>
      <c r="H4" s="15" t="s">
        <v>93</v>
      </c>
      <c r="I4" s="15" t="s">
        <v>92</v>
      </c>
      <c r="J4" s="15" t="s">
        <v>93</v>
      </c>
      <c r="K4" s="15" t="s">
        <v>92</v>
      </c>
      <c r="L4" s="15" t="s">
        <v>93</v>
      </c>
    </row>
    <row r="5" spans="1:12" x14ac:dyDescent="0.25">
      <c r="A5" t="str">
        <f>"Paternal grandfathers"</f>
        <v>Paternal grandfathers</v>
      </c>
      <c r="B5" s="25">
        <v>481098</v>
      </c>
      <c r="C5" s="25">
        <v>55</v>
      </c>
      <c r="D5" s="25">
        <v>8.5</v>
      </c>
      <c r="E5" s="25">
        <v>38</v>
      </c>
      <c r="F5" s="25">
        <v>76</v>
      </c>
      <c r="G5" s="25">
        <v>14375</v>
      </c>
      <c r="H5" s="26">
        <v>2.988</v>
      </c>
      <c r="I5" s="25">
        <v>24502</v>
      </c>
      <c r="J5" s="26">
        <v>5.093</v>
      </c>
      <c r="K5" s="25">
        <v>5831</v>
      </c>
      <c r="L5" s="26">
        <v>1.212</v>
      </c>
    </row>
    <row r="6" spans="1:12" x14ac:dyDescent="0.25">
      <c r="A6" t="str">
        <f>"Paternal grandmothers"</f>
        <v>Paternal grandmothers</v>
      </c>
      <c r="B6" s="25">
        <v>524378</v>
      </c>
      <c r="C6" s="25">
        <v>52</v>
      </c>
      <c r="D6" s="25">
        <v>8.1</v>
      </c>
      <c r="E6" s="25">
        <v>36</v>
      </c>
      <c r="F6" s="25">
        <v>72</v>
      </c>
      <c r="G6" s="25">
        <v>13150</v>
      </c>
      <c r="H6" s="26">
        <v>2.508</v>
      </c>
      <c r="I6" s="25">
        <v>48299</v>
      </c>
      <c r="J6" s="26">
        <v>9.2110000000000003</v>
      </c>
      <c r="K6" s="25">
        <v>12183</v>
      </c>
      <c r="L6" s="26">
        <v>2.323</v>
      </c>
    </row>
    <row r="7" spans="1:12" x14ac:dyDescent="0.25">
      <c r="A7" t="str">
        <f>"Maternal grandfathers"</f>
        <v>Maternal grandfathers</v>
      </c>
      <c r="B7" s="25">
        <v>524186</v>
      </c>
      <c r="C7" s="25">
        <v>52.9</v>
      </c>
      <c r="D7" s="25">
        <v>8.5</v>
      </c>
      <c r="E7" s="25">
        <v>36</v>
      </c>
      <c r="F7" s="25">
        <v>74</v>
      </c>
      <c r="G7" s="25">
        <v>18806</v>
      </c>
      <c r="H7" s="26">
        <v>3.5880000000000001</v>
      </c>
      <c r="I7" s="25">
        <v>28865</v>
      </c>
      <c r="J7" s="26">
        <v>5.5069999999999997</v>
      </c>
      <c r="K7" s="25">
        <v>7141</v>
      </c>
      <c r="L7" s="26">
        <v>1.3620000000000001</v>
      </c>
    </row>
    <row r="8" spans="1:12" x14ac:dyDescent="0.25">
      <c r="A8" t="str">
        <f>"Maternal grandmothers"</f>
        <v>Maternal grandmothers</v>
      </c>
      <c r="B8" s="25">
        <v>564308</v>
      </c>
      <c r="C8" s="25">
        <v>49.8</v>
      </c>
      <c r="D8" s="25">
        <v>7.9</v>
      </c>
      <c r="E8" s="25">
        <v>34</v>
      </c>
      <c r="F8" s="25">
        <v>69</v>
      </c>
      <c r="G8" s="25">
        <v>16229</v>
      </c>
      <c r="H8" s="26">
        <v>2.8759999999999999</v>
      </c>
      <c r="I8" s="25">
        <v>53706</v>
      </c>
      <c r="J8" s="26">
        <v>9.5170000000000012</v>
      </c>
      <c r="K8" s="25">
        <v>13352</v>
      </c>
      <c r="L8" s="26">
        <v>2.3660000000000001</v>
      </c>
    </row>
    <row r="9" spans="1:12" x14ac:dyDescent="0.25">
      <c r="A9" t="str">
        <f>"Fathers"</f>
        <v>Fathers</v>
      </c>
      <c r="B9" s="25">
        <v>625238</v>
      </c>
      <c r="C9" s="25">
        <v>26.4</v>
      </c>
      <c r="D9" s="25">
        <v>5.9</v>
      </c>
      <c r="E9" s="25">
        <v>14</v>
      </c>
      <c r="F9" s="25">
        <v>42</v>
      </c>
      <c r="G9" s="25">
        <v>26701</v>
      </c>
      <c r="H9" s="26">
        <v>4.2709999999999999</v>
      </c>
      <c r="I9" s="25">
        <v>43848</v>
      </c>
      <c r="J9" s="26">
        <v>7.0129999999999999</v>
      </c>
      <c r="K9" s="25">
        <v>10039</v>
      </c>
      <c r="L9" s="26">
        <v>1.6060000000000001</v>
      </c>
    </row>
    <row r="10" spans="1:12" x14ac:dyDescent="0.25">
      <c r="A10" t="str">
        <f>"Mothers"</f>
        <v>Mothers</v>
      </c>
      <c r="B10" s="25">
        <v>625238</v>
      </c>
      <c r="C10" s="25">
        <v>23.8</v>
      </c>
      <c r="D10" s="25">
        <v>4.9000000000000004</v>
      </c>
      <c r="E10" s="25">
        <v>13</v>
      </c>
      <c r="F10" s="25">
        <v>36</v>
      </c>
      <c r="G10" s="25">
        <v>15136</v>
      </c>
      <c r="H10" s="26">
        <v>2.4209999999999998</v>
      </c>
      <c r="I10" s="25">
        <v>64284</v>
      </c>
      <c r="J10" s="26">
        <v>10.282</v>
      </c>
      <c r="K10" s="25">
        <v>12437</v>
      </c>
      <c r="L10" s="26">
        <v>1.9890000000000001</v>
      </c>
    </row>
    <row r="11" spans="1:12" x14ac:dyDescent="0.25">
      <c r="A11" s="15" t="str">
        <f>"Children"</f>
        <v>Children</v>
      </c>
      <c r="B11" s="27">
        <v>625238</v>
      </c>
      <c r="C11" s="15" t="str">
        <f>"."</f>
        <v>.</v>
      </c>
      <c r="D11" s="15" t="str">
        <f>"."</f>
        <v>.</v>
      </c>
      <c r="E11" s="15" t="str">
        <f>"."</f>
        <v>.</v>
      </c>
      <c r="F11" s="15" t="str">
        <f>"."</f>
        <v>.</v>
      </c>
      <c r="G11" s="27">
        <v>30847</v>
      </c>
      <c r="H11" s="28">
        <v>4.9340000000000002</v>
      </c>
      <c r="I11" s="27">
        <v>70224</v>
      </c>
      <c r="J11" s="28">
        <v>11.232000000000001</v>
      </c>
      <c r="K11" s="27">
        <v>20834</v>
      </c>
      <c r="L11" s="28">
        <v>3.3320000000000003</v>
      </c>
    </row>
    <row r="12" spans="1:12" x14ac:dyDescent="0.25">
      <c r="A12" t="s">
        <v>94</v>
      </c>
    </row>
    <row r="13" spans="1:12" x14ac:dyDescent="0.25">
      <c r="A13" t="s">
        <v>95</v>
      </c>
    </row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E38" sqref="E38"/>
    </sheetView>
  </sheetViews>
  <sheetFormatPr defaultRowHeight="15" x14ac:dyDescent="0.25"/>
  <cols>
    <col min="1" max="1" width="20.7109375" bestFit="1" customWidth="1"/>
  </cols>
  <sheetData>
    <row r="1" spans="1:25" x14ac:dyDescent="0.25">
      <c r="A1" s="2" t="s">
        <v>84</v>
      </c>
    </row>
    <row r="2" spans="1:25" x14ac:dyDescent="0.25">
      <c r="A2" s="24" t="s">
        <v>64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22"/>
      <c r="B3" s="50" t="s">
        <v>65</v>
      </c>
      <c r="C3" s="50"/>
      <c r="D3" s="50"/>
      <c r="E3" s="50"/>
      <c r="F3" s="50"/>
      <c r="G3" s="50"/>
      <c r="H3" s="23"/>
      <c r="I3" s="50" t="s">
        <v>66</v>
      </c>
      <c r="J3" s="50"/>
      <c r="K3" s="50"/>
      <c r="L3" s="50"/>
      <c r="M3" s="50"/>
      <c r="N3" s="50"/>
      <c r="O3" s="23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x14ac:dyDescent="0.25">
      <c r="A4" s="22"/>
      <c r="B4" s="50" t="s">
        <v>67</v>
      </c>
      <c r="C4" s="50"/>
      <c r="D4" s="50"/>
      <c r="E4" s="50" t="s">
        <v>68</v>
      </c>
      <c r="F4" s="50"/>
      <c r="G4" s="50"/>
      <c r="H4" s="23"/>
      <c r="I4" s="50" t="s">
        <v>67</v>
      </c>
      <c r="J4" s="50"/>
      <c r="K4" s="50"/>
      <c r="L4" s="50" t="s">
        <v>68</v>
      </c>
      <c r="M4" s="50"/>
      <c r="N4" s="50"/>
      <c r="O4" s="23"/>
      <c r="P4" s="50" t="s">
        <v>69</v>
      </c>
      <c r="Q4" s="50"/>
      <c r="R4" s="50"/>
      <c r="S4" s="50" t="s">
        <v>70</v>
      </c>
      <c r="T4" s="50"/>
      <c r="U4" s="50"/>
      <c r="V4" s="23"/>
      <c r="W4" s="50" t="s">
        <v>71</v>
      </c>
      <c r="X4" s="50"/>
      <c r="Y4" s="50"/>
    </row>
    <row r="5" spans="1:25" x14ac:dyDescent="0.25">
      <c r="A5" s="15"/>
      <c r="B5" s="15" t="s">
        <v>72</v>
      </c>
      <c r="C5" s="15" t="s">
        <v>73</v>
      </c>
      <c r="D5" s="15" t="s">
        <v>74</v>
      </c>
      <c r="E5" s="15" t="s">
        <v>72</v>
      </c>
      <c r="F5" s="15" t="s">
        <v>73</v>
      </c>
      <c r="G5" s="15" t="s">
        <v>74</v>
      </c>
      <c r="H5" s="15"/>
      <c r="I5" s="15" t="s">
        <v>72</v>
      </c>
      <c r="J5" s="15" t="s">
        <v>73</v>
      </c>
      <c r="K5" s="15" t="s">
        <v>74</v>
      </c>
      <c r="L5" s="15" t="s">
        <v>72</v>
      </c>
      <c r="M5" s="15" t="s">
        <v>73</v>
      </c>
      <c r="N5" s="15" t="s">
        <v>74</v>
      </c>
      <c r="O5" s="15"/>
      <c r="P5" s="15" t="s">
        <v>72</v>
      </c>
      <c r="Q5" s="15" t="s">
        <v>73</v>
      </c>
      <c r="R5" s="15" t="s">
        <v>74</v>
      </c>
      <c r="S5" s="15" t="s">
        <v>72</v>
      </c>
      <c r="T5" s="15" t="s">
        <v>73</v>
      </c>
      <c r="U5" s="15" t="s">
        <v>74</v>
      </c>
      <c r="V5" s="15"/>
      <c r="W5" s="15" t="s">
        <v>72</v>
      </c>
      <c r="X5" s="15" t="s">
        <v>73</v>
      </c>
      <c r="Y5" s="15" t="s">
        <v>74</v>
      </c>
    </row>
    <row r="6" spans="1:25" x14ac:dyDescent="0.25">
      <c r="A6" t="s">
        <v>75</v>
      </c>
      <c r="B6" s="18" t="s">
        <v>77</v>
      </c>
    </row>
    <row r="7" spans="1:25" x14ac:dyDescent="0.25">
      <c r="A7" t="s">
        <v>76</v>
      </c>
      <c r="B7" s="41">
        <v>0.69983682778174605</v>
      </c>
      <c r="C7" s="20" t="s">
        <v>77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5" x14ac:dyDescent="0.25">
      <c r="A8" t="s">
        <v>78</v>
      </c>
      <c r="B8" s="41">
        <v>0.51509761570144097</v>
      </c>
      <c r="C8" s="41">
        <v>0.62909486238683099</v>
      </c>
      <c r="D8" s="20" t="s">
        <v>77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5" x14ac:dyDescent="0.25">
      <c r="A9" t="s">
        <v>79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5" x14ac:dyDescent="0.25">
      <c r="A10" t="s">
        <v>80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5" x14ac:dyDescent="0.25">
      <c r="A11" t="s">
        <v>76</v>
      </c>
      <c r="B11" s="35">
        <v>0.23218069168418401</v>
      </c>
      <c r="C11" s="34">
        <v>0.14734647964446801</v>
      </c>
      <c r="D11" s="34">
        <v>9.2511193570976494E-2</v>
      </c>
      <c r="E11" s="20" t="s">
        <v>77</v>
      </c>
      <c r="F11" s="19"/>
      <c r="G11" s="19"/>
      <c r="H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5" x14ac:dyDescent="0.25">
      <c r="A12" t="s">
        <v>78</v>
      </c>
      <c r="B12" s="34">
        <v>0.14734647964446801</v>
      </c>
      <c r="C12" s="35">
        <v>0.13843440503422</v>
      </c>
      <c r="D12" s="34">
        <v>8.07872417197779E-2</v>
      </c>
      <c r="E12" s="41">
        <v>0.69983682778174605</v>
      </c>
      <c r="F12" s="20" t="s">
        <v>77</v>
      </c>
      <c r="G12" s="19"/>
      <c r="H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5" x14ac:dyDescent="0.25">
      <c r="A13" t="s">
        <v>79</v>
      </c>
      <c r="B13" s="34">
        <v>9.2511193570976702E-2</v>
      </c>
      <c r="C13" s="34">
        <v>8.0787241719778094E-2</v>
      </c>
      <c r="D13" s="35">
        <v>6.8214169806565098E-2</v>
      </c>
      <c r="E13" s="41">
        <v>0.51509761570144097</v>
      </c>
      <c r="F13" s="41">
        <v>0.62909486238683099</v>
      </c>
      <c r="G13" s="20" t="s">
        <v>77</v>
      </c>
      <c r="H13" s="2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5" x14ac:dyDescent="0.25">
      <c r="A14" t="s">
        <v>81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5" x14ac:dyDescent="0.25">
      <c r="A15" t="s">
        <v>76</v>
      </c>
      <c r="B15" s="19"/>
      <c r="C15" s="19"/>
      <c r="D15" s="19"/>
      <c r="E15" s="19"/>
      <c r="F15" s="19"/>
      <c r="G15" s="19"/>
      <c r="H15" s="19"/>
      <c r="I15" s="20" t="s">
        <v>77</v>
      </c>
      <c r="J15" s="19"/>
      <c r="K15" s="19"/>
      <c r="L15" s="19"/>
      <c r="M15" s="19"/>
      <c r="N15" s="19"/>
      <c r="O15" s="19"/>
      <c r="S15" s="19"/>
      <c r="T15" s="19"/>
      <c r="U15" s="19"/>
      <c r="V15" s="19"/>
      <c r="W15" s="19"/>
      <c r="X15" s="19"/>
    </row>
    <row r="16" spans="1:25" x14ac:dyDescent="0.25">
      <c r="A16" t="s">
        <v>78</v>
      </c>
      <c r="B16" s="19"/>
      <c r="C16" s="19"/>
      <c r="D16" s="19"/>
      <c r="E16" s="19"/>
      <c r="F16" s="19"/>
      <c r="G16" s="19"/>
      <c r="H16" s="19"/>
      <c r="I16" s="41">
        <v>0.69983682778174605</v>
      </c>
      <c r="J16" s="20" t="s">
        <v>77</v>
      </c>
      <c r="K16" s="19"/>
      <c r="L16" s="19"/>
      <c r="M16" s="19"/>
      <c r="N16" s="19"/>
      <c r="O16" s="19"/>
      <c r="S16" s="19"/>
      <c r="T16" s="19"/>
      <c r="U16" s="19"/>
      <c r="V16" s="19"/>
      <c r="W16" s="19"/>
      <c r="X16" s="19"/>
    </row>
    <row r="17" spans="1:24" x14ac:dyDescent="0.25">
      <c r="A17" t="s">
        <v>79</v>
      </c>
      <c r="B17" s="19"/>
      <c r="C17" s="19"/>
      <c r="D17" s="19"/>
      <c r="E17" s="19"/>
      <c r="F17" s="19"/>
      <c r="G17" s="19"/>
      <c r="H17" s="19"/>
      <c r="I17" s="41">
        <v>0.51509761570144097</v>
      </c>
      <c r="J17" s="41">
        <v>0.62909486238683099</v>
      </c>
      <c r="K17" s="20" t="s">
        <v>77</v>
      </c>
      <c r="L17" s="19"/>
      <c r="M17" s="19"/>
      <c r="N17" s="19"/>
      <c r="O17" s="19"/>
      <c r="S17" s="19"/>
      <c r="T17" s="19"/>
      <c r="U17" s="19"/>
      <c r="V17" s="19"/>
      <c r="W17" s="19"/>
      <c r="X17" s="19"/>
    </row>
    <row r="18" spans="1:24" x14ac:dyDescent="0.25">
      <c r="A18" t="s">
        <v>82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t="s">
        <v>76</v>
      </c>
      <c r="B19" s="19"/>
      <c r="C19" s="19"/>
      <c r="D19" s="19"/>
      <c r="E19" s="19"/>
      <c r="F19" s="19"/>
      <c r="G19" s="19"/>
      <c r="H19" s="19"/>
      <c r="I19" s="35">
        <v>0.23218069168418401</v>
      </c>
      <c r="J19" s="34">
        <v>0.14734647964446801</v>
      </c>
      <c r="K19" s="34">
        <v>9.2511193570976494E-2</v>
      </c>
      <c r="L19" s="20" t="s">
        <v>77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x14ac:dyDescent="0.25">
      <c r="A20" t="s">
        <v>78</v>
      </c>
      <c r="B20" s="19"/>
      <c r="C20" s="19"/>
      <c r="D20" s="19"/>
      <c r="E20" s="19"/>
      <c r="F20" s="19"/>
      <c r="G20" s="19"/>
      <c r="H20" s="19"/>
      <c r="I20" s="34">
        <v>0.14734647964446801</v>
      </c>
      <c r="J20" s="35">
        <v>0.13843440503422</v>
      </c>
      <c r="K20" s="34">
        <v>8.07872417197779E-2</v>
      </c>
      <c r="L20" s="41">
        <v>0.69983682778174605</v>
      </c>
      <c r="M20" s="20" t="s">
        <v>77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x14ac:dyDescent="0.25">
      <c r="A21" t="s">
        <v>79</v>
      </c>
      <c r="B21" s="19"/>
      <c r="C21" s="19"/>
      <c r="D21" s="19"/>
      <c r="E21" s="19"/>
      <c r="F21" s="19"/>
      <c r="G21" s="19"/>
      <c r="H21" s="19"/>
      <c r="I21" s="34">
        <v>9.2511193570976702E-2</v>
      </c>
      <c r="J21" s="34">
        <v>8.0787241719778094E-2</v>
      </c>
      <c r="K21" s="35">
        <v>6.8214169806565098E-2</v>
      </c>
      <c r="L21" s="41">
        <v>0.51509761570144097</v>
      </c>
      <c r="M21" s="41">
        <v>0.62909486238683099</v>
      </c>
      <c r="N21" s="20" t="s">
        <v>77</v>
      </c>
      <c r="O21" s="21"/>
      <c r="P21" s="19"/>
      <c r="Q21" s="19"/>
      <c r="R21" s="19"/>
      <c r="S21" s="19"/>
      <c r="T21" s="19"/>
      <c r="U21" s="19"/>
      <c r="V21" s="19"/>
      <c r="W21" s="19"/>
      <c r="X21" s="19"/>
    </row>
    <row r="22" spans="1:24" x14ac:dyDescent="0.25">
      <c r="A22" t="s">
        <v>69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x14ac:dyDescent="0.25">
      <c r="A23" t="s">
        <v>76</v>
      </c>
      <c r="B23" s="38">
        <v>0.24983832139922399</v>
      </c>
      <c r="C23" s="37">
        <v>0.18591464263576701</v>
      </c>
      <c r="D23" s="37">
        <v>0.140551213492769</v>
      </c>
      <c r="E23" s="38">
        <v>0.24983832139922299</v>
      </c>
      <c r="F23" s="37">
        <v>0.18591464263576701</v>
      </c>
      <c r="G23" s="37">
        <v>0.140551213492769</v>
      </c>
      <c r="H23" s="19"/>
      <c r="I23" s="19"/>
      <c r="J23" s="19"/>
      <c r="K23" s="19"/>
      <c r="L23" s="19"/>
      <c r="M23" s="19"/>
      <c r="N23" s="19"/>
      <c r="O23" s="19"/>
      <c r="P23" s="20" t="s">
        <v>77</v>
      </c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t="s">
        <v>78</v>
      </c>
      <c r="B24" s="37">
        <v>0.185191997922944</v>
      </c>
      <c r="C24" s="38">
        <v>0.18837103525516799</v>
      </c>
      <c r="D24" s="37">
        <v>0.145369743991759</v>
      </c>
      <c r="E24" s="37">
        <v>0.185191997922944</v>
      </c>
      <c r="F24" s="38">
        <v>0.18837103525516899</v>
      </c>
      <c r="G24" s="37">
        <v>0.145369743991758</v>
      </c>
      <c r="H24" s="19"/>
      <c r="I24" s="19"/>
      <c r="J24" s="19"/>
      <c r="K24" s="19"/>
      <c r="L24" s="19"/>
      <c r="M24" s="19"/>
      <c r="N24" s="19"/>
      <c r="O24" s="19"/>
      <c r="P24" s="40">
        <v>0.73806599379040805</v>
      </c>
      <c r="Q24" s="20" t="s">
        <v>77</v>
      </c>
      <c r="R24" s="19"/>
      <c r="S24" s="19"/>
      <c r="T24" s="19"/>
      <c r="U24" s="19"/>
      <c r="V24" s="19"/>
      <c r="W24" s="19"/>
      <c r="X24" s="19"/>
    </row>
    <row r="25" spans="1:24" x14ac:dyDescent="0.25">
      <c r="A25" t="s">
        <v>79</v>
      </c>
      <c r="B25" s="37">
        <v>0.15840321381195099</v>
      </c>
      <c r="C25" s="37">
        <v>0.15774339089626599</v>
      </c>
      <c r="D25" s="38">
        <v>0.206603707095905</v>
      </c>
      <c r="E25" s="37">
        <v>0.15840321381195099</v>
      </c>
      <c r="F25" s="37">
        <v>0.15774339089626599</v>
      </c>
      <c r="G25" s="38">
        <v>0.206603707095905</v>
      </c>
      <c r="H25" s="19"/>
      <c r="I25" s="19"/>
      <c r="J25" s="19"/>
      <c r="K25" s="19"/>
      <c r="L25" s="19"/>
      <c r="M25" s="19"/>
      <c r="N25" s="19"/>
      <c r="O25" s="19"/>
      <c r="P25" s="40">
        <v>0.64596165710790199</v>
      </c>
      <c r="Q25" s="40">
        <v>0.68233647572582201</v>
      </c>
      <c r="R25" s="20" t="s">
        <v>77</v>
      </c>
      <c r="S25" s="19"/>
      <c r="T25" s="19"/>
      <c r="U25" s="19"/>
      <c r="V25" s="19"/>
      <c r="W25" s="19"/>
      <c r="X25" s="19"/>
    </row>
    <row r="26" spans="1:24" x14ac:dyDescent="0.25">
      <c r="A26" t="s">
        <v>70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x14ac:dyDescent="0.25">
      <c r="A27" t="s">
        <v>76</v>
      </c>
      <c r="B27" s="19"/>
      <c r="C27" s="19"/>
      <c r="D27" s="19"/>
      <c r="E27" s="19"/>
      <c r="F27" s="19"/>
      <c r="G27" s="19"/>
      <c r="H27" s="19"/>
      <c r="I27" s="38">
        <v>0.24983832139922399</v>
      </c>
      <c r="J27" s="37">
        <v>0.18591464263576701</v>
      </c>
      <c r="K27" s="37">
        <v>0.140551213492769</v>
      </c>
      <c r="L27" s="38">
        <v>0.24983832139922299</v>
      </c>
      <c r="M27" s="37">
        <v>0.18591464263576701</v>
      </c>
      <c r="N27" s="37">
        <v>0.140551213492769</v>
      </c>
      <c r="O27" s="19"/>
      <c r="P27" s="35">
        <v>0.29948873224446598</v>
      </c>
      <c r="Q27" s="34">
        <v>0.19155965890579599</v>
      </c>
      <c r="R27" s="34">
        <v>0.18427903859124301</v>
      </c>
      <c r="S27" s="20" t="s">
        <v>77</v>
      </c>
      <c r="T27" s="19"/>
      <c r="U27" s="19"/>
      <c r="V27" s="19"/>
      <c r="W27" s="19"/>
      <c r="X27" s="19"/>
    </row>
    <row r="28" spans="1:24" x14ac:dyDescent="0.25">
      <c r="A28" t="s">
        <v>78</v>
      </c>
      <c r="B28" s="19"/>
      <c r="C28" s="19"/>
      <c r="D28" s="19"/>
      <c r="E28" s="19"/>
      <c r="F28" s="19"/>
      <c r="G28" s="19"/>
      <c r="H28" s="19"/>
      <c r="I28" s="37">
        <v>0.185191997922944</v>
      </c>
      <c r="J28" s="38">
        <v>0.18837103525516799</v>
      </c>
      <c r="K28" s="37">
        <v>0.145369743991759</v>
      </c>
      <c r="L28" s="37">
        <v>0.185191997922944</v>
      </c>
      <c r="M28" s="38">
        <v>0.18837103525516899</v>
      </c>
      <c r="N28" s="37">
        <v>0.145369743991758</v>
      </c>
      <c r="O28" s="19"/>
      <c r="P28" s="34">
        <v>0.19155965890579599</v>
      </c>
      <c r="Q28" s="35">
        <v>0.20761000781334199</v>
      </c>
      <c r="R28" s="34">
        <v>0.152129216802632</v>
      </c>
      <c r="S28" s="40">
        <v>0.73806599379040805</v>
      </c>
      <c r="T28" s="20" t="s">
        <v>77</v>
      </c>
      <c r="U28" s="19"/>
      <c r="V28" s="19"/>
      <c r="W28" s="19"/>
      <c r="X28" s="19"/>
    </row>
    <row r="29" spans="1:24" x14ac:dyDescent="0.25">
      <c r="A29" t="s">
        <v>79</v>
      </c>
      <c r="B29" s="19"/>
      <c r="C29" s="19"/>
      <c r="D29" s="19"/>
      <c r="E29" s="19"/>
      <c r="F29" s="19"/>
      <c r="G29" s="19"/>
      <c r="H29" s="19"/>
      <c r="I29" s="37">
        <v>0.15840321381195099</v>
      </c>
      <c r="J29" s="37">
        <v>0.15774339089626599</v>
      </c>
      <c r="K29" s="38">
        <v>0.206603707095905</v>
      </c>
      <c r="L29" s="37">
        <v>0.15840321381195099</v>
      </c>
      <c r="M29" s="37">
        <v>0.15774339089626599</v>
      </c>
      <c r="N29" s="38">
        <v>0.206603707095905</v>
      </c>
      <c r="O29" s="19"/>
      <c r="P29" s="34">
        <v>0.184279038591244</v>
      </c>
      <c r="Q29" s="34">
        <v>0.152129216802633</v>
      </c>
      <c r="R29" s="35">
        <v>0.19420449500551001</v>
      </c>
      <c r="S29" s="40">
        <v>0.64596165710790199</v>
      </c>
      <c r="T29" s="40">
        <v>0.68233647572582201</v>
      </c>
      <c r="U29" s="20" t="s">
        <v>77</v>
      </c>
      <c r="V29" s="21"/>
      <c r="W29" s="19"/>
      <c r="X29" s="19"/>
    </row>
    <row r="30" spans="1:24" x14ac:dyDescent="0.25">
      <c r="A30" t="s">
        <v>71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x14ac:dyDescent="0.25">
      <c r="A31" t="s">
        <v>76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38">
        <v>0.24983832139922399</v>
      </c>
      <c r="Q31" s="37">
        <v>0.18591464263576701</v>
      </c>
      <c r="R31" s="37">
        <v>0.140551213492769</v>
      </c>
      <c r="S31" s="38">
        <v>0.24983832139922299</v>
      </c>
      <c r="T31" s="37">
        <v>0.18591464263576701</v>
      </c>
      <c r="U31" s="37">
        <v>0.140551213492769</v>
      </c>
      <c r="V31" s="19"/>
      <c r="W31" s="20" t="s">
        <v>77</v>
      </c>
      <c r="X31" s="19"/>
    </row>
    <row r="32" spans="1:24" x14ac:dyDescent="0.25">
      <c r="A32" t="s">
        <v>78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37">
        <v>0.185191997922944</v>
      </c>
      <c r="Q32" s="38">
        <v>0.18837103525516799</v>
      </c>
      <c r="R32" s="37">
        <v>0.145369743991759</v>
      </c>
      <c r="S32" s="37">
        <v>0.185191997922944</v>
      </c>
      <c r="T32" s="38">
        <v>0.18837103525516899</v>
      </c>
      <c r="U32" s="37">
        <v>0.145369743991758</v>
      </c>
      <c r="V32" s="19"/>
      <c r="W32" s="36">
        <v>0.58813142462978996</v>
      </c>
      <c r="X32" s="20" t="s">
        <v>77</v>
      </c>
    </row>
    <row r="33" spans="1:25" x14ac:dyDescent="0.25">
      <c r="A33" s="15" t="s">
        <v>79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3">
        <v>0.15840321381195099</v>
      </c>
      <c r="Q33" s="43">
        <v>0.15774339089626599</v>
      </c>
      <c r="R33" s="44">
        <v>0.206603707095905</v>
      </c>
      <c r="S33" s="43">
        <v>0.15840321381195099</v>
      </c>
      <c r="T33" s="43">
        <v>0.15774339089626599</v>
      </c>
      <c r="U33" s="44">
        <v>0.206603707095905</v>
      </c>
      <c r="V33" s="42"/>
      <c r="W33" s="45">
        <v>0.59150952026413295</v>
      </c>
      <c r="X33" s="45">
        <v>0.65387624843035697</v>
      </c>
      <c r="Y33" s="46" t="s">
        <v>77</v>
      </c>
    </row>
    <row r="34" spans="1:25" x14ac:dyDescent="0.25">
      <c r="R34" s="39"/>
      <c r="X34" s="10"/>
    </row>
  </sheetData>
  <mergeCells count="9">
    <mergeCell ref="P4:R4"/>
    <mergeCell ref="S4:U4"/>
    <mergeCell ref="W4:Y4"/>
    <mergeCell ref="B3:G3"/>
    <mergeCell ref="I3:N3"/>
    <mergeCell ref="B4:D4"/>
    <mergeCell ref="E4:G4"/>
    <mergeCell ref="I4:K4"/>
    <mergeCell ref="L4:N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G38" sqref="G38"/>
    </sheetView>
  </sheetViews>
  <sheetFormatPr defaultRowHeight="15" x14ac:dyDescent="0.25"/>
  <cols>
    <col min="1" max="1" width="22.5703125" customWidth="1"/>
  </cols>
  <sheetData>
    <row r="1" spans="1:25" x14ac:dyDescent="0.25">
      <c r="A1" t="s">
        <v>64</v>
      </c>
    </row>
    <row r="2" spans="1:25" x14ac:dyDescent="0.25">
      <c r="A2" s="2" t="s">
        <v>83</v>
      </c>
    </row>
    <row r="3" spans="1:25" x14ac:dyDescent="0.25">
      <c r="B3" s="51" t="s">
        <v>65</v>
      </c>
      <c r="C3" s="51"/>
      <c r="D3" s="51"/>
      <c r="E3" s="51"/>
      <c r="F3" s="51"/>
      <c r="G3" s="51"/>
      <c r="H3" s="17"/>
      <c r="I3" s="51" t="s">
        <v>66</v>
      </c>
      <c r="J3" s="51"/>
      <c r="K3" s="51"/>
      <c r="L3" s="51"/>
      <c r="M3" s="51"/>
      <c r="N3" s="51"/>
      <c r="O3" s="17"/>
    </row>
    <row r="4" spans="1:25" x14ac:dyDescent="0.25">
      <c r="B4" s="51" t="s">
        <v>67</v>
      </c>
      <c r="C4" s="51"/>
      <c r="D4" s="51"/>
      <c r="E4" s="51" t="s">
        <v>68</v>
      </c>
      <c r="F4" s="51"/>
      <c r="G4" s="51"/>
      <c r="H4" s="17"/>
      <c r="I4" s="51" t="s">
        <v>67</v>
      </c>
      <c r="J4" s="51"/>
      <c r="K4" s="51"/>
      <c r="L4" s="51" t="s">
        <v>68</v>
      </c>
      <c r="M4" s="51"/>
      <c r="N4" s="51"/>
      <c r="O4" s="17"/>
      <c r="P4" s="51" t="s">
        <v>69</v>
      </c>
      <c r="Q4" s="51"/>
      <c r="R4" s="51"/>
      <c r="S4" s="51" t="s">
        <v>70</v>
      </c>
      <c r="T4" s="51"/>
      <c r="U4" s="51"/>
      <c r="V4" s="17"/>
      <c r="W4" s="51" t="s">
        <v>71</v>
      </c>
      <c r="X4" s="51"/>
      <c r="Y4" s="51"/>
    </row>
    <row r="5" spans="1:25" x14ac:dyDescent="0.25">
      <c r="A5" s="15"/>
      <c r="B5" s="15" t="s">
        <v>72</v>
      </c>
      <c r="C5" s="15" t="s">
        <v>73</v>
      </c>
      <c r="D5" s="15" t="s">
        <v>74</v>
      </c>
      <c r="E5" s="15" t="s">
        <v>72</v>
      </c>
      <c r="F5" s="15" t="s">
        <v>73</v>
      </c>
      <c r="G5" s="15" t="s">
        <v>74</v>
      </c>
      <c r="H5" s="15"/>
      <c r="I5" s="15" t="s">
        <v>72</v>
      </c>
      <c r="J5" s="15" t="s">
        <v>73</v>
      </c>
      <c r="K5" s="15" t="s">
        <v>74</v>
      </c>
      <c r="L5" s="15" t="s">
        <v>72</v>
      </c>
      <c r="M5" s="15" t="s">
        <v>73</v>
      </c>
      <c r="N5" s="15" t="s">
        <v>74</v>
      </c>
      <c r="O5" s="15"/>
      <c r="P5" s="15" t="s">
        <v>72</v>
      </c>
      <c r="Q5" s="15" t="s">
        <v>73</v>
      </c>
      <c r="R5" s="15" t="s">
        <v>74</v>
      </c>
      <c r="S5" s="15" t="s">
        <v>72</v>
      </c>
      <c r="T5" s="15" t="s">
        <v>73</v>
      </c>
      <c r="U5" s="15" t="s">
        <v>74</v>
      </c>
      <c r="V5" s="15"/>
      <c r="W5" s="15" t="s">
        <v>72</v>
      </c>
      <c r="X5" s="15" t="s">
        <v>73</v>
      </c>
      <c r="Y5" s="15" t="s">
        <v>74</v>
      </c>
    </row>
    <row r="6" spans="1:25" x14ac:dyDescent="0.25">
      <c r="A6" s="53" t="s">
        <v>75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spans="1:25" x14ac:dyDescent="0.25">
      <c r="A7" s="53" t="s">
        <v>76</v>
      </c>
      <c r="B7" s="54" t="s">
        <v>77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</row>
    <row r="8" spans="1:25" x14ac:dyDescent="0.25">
      <c r="A8" s="53" t="s">
        <v>78</v>
      </c>
      <c r="B8" s="55">
        <v>0.67692199175727996</v>
      </c>
      <c r="C8" s="56" t="s">
        <v>77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7"/>
    </row>
    <row r="9" spans="1:25" x14ac:dyDescent="0.25">
      <c r="A9" s="53" t="s">
        <v>79</v>
      </c>
      <c r="B9" s="55">
        <v>0.52179623913372297</v>
      </c>
      <c r="C9" s="55">
        <v>0.60891412195426398</v>
      </c>
      <c r="D9" s="56" t="s">
        <v>77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7"/>
    </row>
    <row r="10" spans="1:25" x14ac:dyDescent="0.25">
      <c r="A10" s="53" t="s">
        <v>80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7"/>
    </row>
    <row r="11" spans="1:25" x14ac:dyDescent="0.25">
      <c r="A11" s="53" t="s">
        <v>76</v>
      </c>
      <c r="B11" s="55">
        <v>0.238249483386479</v>
      </c>
      <c r="C11" s="55">
        <v>0.12602693380584801</v>
      </c>
      <c r="D11" s="55">
        <v>0.11023735221122299</v>
      </c>
      <c r="E11" s="56" t="s">
        <v>77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7"/>
    </row>
    <row r="12" spans="1:25" x14ac:dyDescent="0.25">
      <c r="A12" s="53" t="s">
        <v>78</v>
      </c>
      <c r="B12" s="55">
        <v>0.15897249390656201</v>
      </c>
      <c r="C12" s="55">
        <v>0.13608269763665801</v>
      </c>
      <c r="D12" s="55">
        <v>8.3071882509246298E-2</v>
      </c>
      <c r="E12" s="55">
        <v>0.70553349268599097</v>
      </c>
      <c r="F12" s="56" t="s">
        <v>77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7"/>
    </row>
    <row r="13" spans="1:25" x14ac:dyDescent="0.25">
      <c r="A13" s="53" t="s">
        <v>79</v>
      </c>
      <c r="B13" s="55">
        <v>7.5207316976596203E-2</v>
      </c>
      <c r="C13" s="55">
        <v>6.9681829831421904E-2</v>
      </c>
      <c r="D13" s="55">
        <v>5.2087434872761601E-2</v>
      </c>
      <c r="E13" s="55">
        <v>0.510263437626719</v>
      </c>
      <c r="F13" s="55">
        <v>0.631823965433428</v>
      </c>
      <c r="G13" s="56" t="s">
        <v>77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7"/>
    </row>
    <row r="14" spans="1:25" x14ac:dyDescent="0.25">
      <c r="A14" s="53" t="s">
        <v>81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7"/>
    </row>
    <row r="15" spans="1:25" x14ac:dyDescent="0.25">
      <c r="A15" s="53" t="s">
        <v>76</v>
      </c>
      <c r="B15" s="55">
        <v>0.10345917365610401</v>
      </c>
      <c r="C15" s="55">
        <v>6.1139570995774301E-2</v>
      </c>
      <c r="D15" s="55">
        <v>3.9527454005382302E-2</v>
      </c>
      <c r="E15" s="55">
        <v>7.3795884183442004E-2</v>
      </c>
      <c r="F15" s="55">
        <v>4.7665923344561302E-2</v>
      </c>
      <c r="G15" s="55">
        <v>2.9274929472572299E-2</v>
      </c>
      <c r="H15" s="55"/>
      <c r="I15" s="56" t="s">
        <v>77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7"/>
    </row>
    <row r="16" spans="1:25" x14ac:dyDescent="0.25">
      <c r="A16" s="53" t="s">
        <v>78</v>
      </c>
      <c r="B16" s="55">
        <v>5.1166188952348798E-2</v>
      </c>
      <c r="C16" s="55">
        <v>3.2971453834577502E-2</v>
      </c>
      <c r="D16" s="55">
        <v>2.8787677523752799E-2</v>
      </c>
      <c r="E16" s="55">
        <v>4.5429589807924303E-2</v>
      </c>
      <c r="F16" s="55">
        <v>2.4974436776542201E-2</v>
      </c>
      <c r="G16" s="55">
        <v>3.0535209365636098E-2</v>
      </c>
      <c r="H16" s="55"/>
      <c r="I16" s="55">
        <v>0.69206481032394696</v>
      </c>
      <c r="J16" s="56" t="s">
        <v>77</v>
      </c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7"/>
    </row>
    <row r="17" spans="1:25" x14ac:dyDescent="0.25">
      <c r="A17" s="53" t="s">
        <v>79</v>
      </c>
      <c r="B17" s="55">
        <v>5.2935841417252598E-2</v>
      </c>
      <c r="C17" s="55">
        <v>4.2498138240638597E-2</v>
      </c>
      <c r="D17" s="58">
        <v>2.52589994228915E-2</v>
      </c>
      <c r="E17" s="55">
        <v>2.7149147011410302E-2</v>
      </c>
      <c r="F17" s="55">
        <v>2.2352512274550099E-2</v>
      </c>
      <c r="G17" s="55">
        <v>3.1434146105929803E-2</v>
      </c>
      <c r="H17" s="55"/>
      <c r="I17" s="55">
        <v>0.53628447005781699</v>
      </c>
      <c r="J17" s="55">
        <v>0.62145570897101399</v>
      </c>
      <c r="K17" s="56" t="s">
        <v>77</v>
      </c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7"/>
    </row>
    <row r="18" spans="1:25" x14ac:dyDescent="0.25">
      <c r="A18" s="53" t="s">
        <v>82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7"/>
    </row>
    <row r="19" spans="1:25" x14ac:dyDescent="0.25">
      <c r="A19" s="53" t="s">
        <v>76</v>
      </c>
      <c r="B19" s="55">
        <v>7.9904795385724495E-2</v>
      </c>
      <c r="C19" s="55">
        <v>4.2727079708546598E-2</v>
      </c>
      <c r="D19" s="55">
        <v>4.8819145317469198E-2</v>
      </c>
      <c r="E19" s="55">
        <v>8.6986054679068503E-2</v>
      </c>
      <c r="F19" s="55">
        <v>4.5610589707910397E-2</v>
      </c>
      <c r="G19" s="55">
        <v>1.88592471815472E-2</v>
      </c>
      <c r="H19" s="55"/>
      <c r="I19" s="55">
        <v>0.22738931724039901</v>
      </c>
      <c r="J19" s="55">
        <v>0.14173537624395999</v>
      </c>
      <c r="K19" s="55">
        <v>0.103944711202551</v>
      </c>
      <c r="L19" s="56" t="s">
        <v>77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7"/>
    </row>
    <row r="20" spans="1:25" x14ac:dyDescent="0.25">
      <c r="A20" s="53" t="s">
        <v>78</v>
      </c>
      <c r="B20" s="55">
        <v>5.0238336502277998E-2</v>
      </c>
      <c r="C20" s="55">
        <v>2.1975440887954001E-2</v>
      </c>
      <c r="D20" s="55">
        <v>2.6290729855298602E-2</v>
      </c>
      <c r="E20" s="55">
        <v>3.3697302249952897E-2</v>
      </c>
      <c r="F20" s="55">
        <v>2.34520754698345E-2</v>
      </c>
      <c r="G20" s="58">
        <v>-3.9492341920657802E-3</v>
      </c>
      <c r="H20" s="55"/>
      <c r="I20" s="55">
        <v>0.15192271312615499</v>
      </c>
      <c r="J20" s="55">
        <v>0.14045832758208501</v>
      </c>
      <c r="K20" s="55">
        <v>8.7882223934319201E-2</v>
      </c>
      <c r="L20" s="55">
        <v>0.71650347811459403</v>
      </c>
      <c r="M20" s="56" t="s">
        <v>77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7"/>
    </row>
    <row r="21" spans="1:25" x14ac:dyDescent="0.25">
      <c r="A21" s="53" t="s">
        <v>79</v>
      </c>
      <c r="B21" s="55">
        <v>2.6780482699417098E-2</v>
      </c>
      <c r="C21" s="58">
        <v>1.3525139276938301E-2</v>
      </c>
      <c r="D21" s="58">
        <v>1.2001722019256301E-2</v>
      </c>
      <c r="E21" s="58">
        <v>9.0192015478040601E-3</v>
      </c>
      <c r="F21" s="58">
        <v>7.5813000390068403E-3</v>
      </c>
      <c r="G21" s="58">
        <v>-8.9710842523023308E-3</v>
      </c>
      <c r="H21" s="55"/>
      <c r="I21" s="55">
        <v>9.0462250956042004E-2</v>
      </c>
      <c r="J21" s="55">
        <v>8.1784341563520893E-2</v>
      </c>
      <c r="K21" s="55">
        <v>8.0831152043254903E-2</v>
      </c>
      <c r="L21" s="55">
        <v>0.49642944615547502</v>
      </c>
      <c r="M21" s="55">
        <v>0.639888125377581</v>
      </c>
      <c r="N21" s="56" t="s">
        <v>77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7"/>
    </row>
    <row r="22" spans="1:25" x14ac:dyDescent="0.25">
      <c r="A22" s="53" t="s">
        <v>69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7"/>
    </row>
    <row r="23" spans="1:25" x14ac:dyDescent="0.25">
      <c r="A23" s="53" t="s">
        <v>76</v>
      </c>
      <c r="B23" s="55">
        <v>0.241279811353034</v>
      </c>
      <c r="C23" s="55">
        <v>0.13336617305526</v>
      </c>
      <c r="D23" s="55">
        <v>0.10080618442695399</v>
      </c>
      <c r="E23" s="55">
        <v>0.23039355105390899</v>
      </c>
      <c r="F23" s="55">
        <v>0.15534295654775801</v>
      </c>
      <c r="G23" s="55">
        <v>9.6128341935782999E-2</v>
      </c>
      <c r="H23" s="55"/>
      <c r="I23" s="55">
        <v>0.12615262431285801</v>
      </c>
      <c r="J23" s="55">
        <v>6.4375020339876202E-2</v>
      </c>
      <c r="K23" s="55">
        <v>6.2248536103014798E-2</v>
      </c>
      <c r="L23" s="55">
        <v>0.120096034177406</v>
      </c>
      <c r="M23" s="55">
        <v>6.9400418438493802E-2</v>
      </c>
      <c r="N23" s="55">
        <v>5.2945781608473998E-2</v>
      </c>
      <c r="O23" s="55"/>
      <c r="P23" s="56" t="s">
        <v>77</v>
      </c>
      <c r="Q23" s="55"/>
      <c r="R23" s="55"/>
      <c r="S23" s="55"/>
      <c r="T23" s="55"/>
      <c r="U23" s="55"/>
      <c r="V23" s="55"/>
      <c r="W23" s="55"/>
      <c r="X23" s="55"/>
      <c r="Y23" s="57"/>
    </row>
    <row r="24" spans="1:25" x14ac:dyDescent="0.25">
      <c r="A24" s="53" t="s">
        <v>78</v>
      </c>
      <c r="B24" s="55">
        <v>0.17598360467555699</v>
      </c>
      <c r="C24" s="55">
        <v>0.13347636678062999</v>
      </c>
      <c r="D24" s="55">
        <v>0.11542097368479701</v>
      </c>
      <c r="E24" s="55">
        <v>0.162159166539557</v>
      </c>
      <c r="F24" s="55">
        <v>0.15108132833721999</v>
      </c>
      <c r="G24" s="55">
        <v>0.109408450477665</v>
      </c>
      <c r="H24" s="55"/>
      <c r="I24" s="55">
        <v>8.7099183931278301E-2</v>
      </c>
      <c r="J24" s="55">
        <v>6.37860232378748E-2</v>
      </c>
      <c r="K24" s="55">
        <v>4.8246372915563301E-2</v>
      </c>
      <c r="L24" s="55">
        <v>8.1429989103341302E-2</v>
      </c>
      <c r="M24" s="55">
        <v>5.7884380107131303E-2</v>
      </c>
      <c r="N24" s="55">
        <v>4.86605323622483E-2</v>
      </c>
      <c r="O24" s="55"/>
      <c r="P24" s="55">
        <v>0.74439100654702495</v>
      </c>
      <c r="Q24" s="56" t="s">
        <v>77</v>
      </c>
      <c r="R24" s="55"/>
      <c r="S24" s="55"/>
      <c r="T24" s="55"/>
      <c r="U24" s="55"/>
      <c r="V24" s="55"/>
      <c r="W24" s="55"/>
      <c r="X24" s="55"/>
      <c r="Y24" s="57"/>
    </row>
    <row r="25" spans="1:25" x14ac:dyDescent="0.25">
      <c r="A25" s="53" t="s">
        <v>79</v>
      </c>
      <c r="B25" s="55">
        <v>0.153177284100835</v>
      </c>
      <c r="C25" s="55">
        <v>0.11918773720394001</v>
      </c>
      <c r="D25" s="55">
        <v>0.191205617255398</v>
      </c>
      <c r="E25" s="55">
        <v>0.14742794354350799</v>
      </c>
      <c r="F25" s="55">
        <v>0.14546192447165901</v>
      </c>
      <c r="G25" s="55">
        <v>0.18343460690321001</v>
      </c>
      <c r="H25" s="55"/>
      <c r="I25" s="55">
        <v>7.7598720344214597E-2</v>
      </c>
      <c r="J25" s="55">
        <v>5.5944632246340803E-2</v>
      </c>
      <c r="K25" s="55">
        <v>6.43873322763754E-2</v>
      </c>
      <c r="L25" s="55">
        <v>7.0308917323417999E-2</v>
      </c>
      <c r="M25" s="55">
        <v>4.6120025132061399E-2</v>
      </c>
      <c r="N25" s="55">
        <v>4.8669569804388302E-2</v>
      </c>
      <c r="O25" s="55"/>
      <c r="P25" s="55">
        <v>0.66179707524602704</v>
      </c>
      <c r="Q25" s="55">
        <v>0.65601871407922097</v>
      </c>
      <c r="R25" s="56" t="s">
        <v>77</v>
      </c>
      <c r="S25" s="55"/>
      <c r="T25" s="55"/>
      <c r="U25" s="55"/>
      <c r="V25" s="55"/>
      <c r="W25" s="55"/>
      <c r="X25" s="55"/>
      <c r="Y25" s="57"/>
    </row>
    <row r="26" spans="1:25" x14ac:dyDescent="0.25">
      <c r="A26" s="53" t="s">
        <v>70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7"/>
    </row>
    <row r="27" spans="1:25" x14ac:dyDescent="0.25">
      <c r="A27" s="53" t="s">
        <v>76</v>
      </c>
      <c r="B27" s="55">
        <v>0.116016694824641</v>
      </c>
      <c r="C27" s="55">
        <v>5.4289471907235702E-2</v>
      </c>
      <c r="D27" s="58">
        <v>2.0217407983210599E-2</v>
      </c>
      <c r="E27" s="55">
        <v>8.5933072703605895E-2</v>
      </c>
      <c r="F27" s="55">
        <v>5.9280936593606899E-2</v>
      </c>
      <c r="G27" s="55">
        <v>3.1057341729887E-2</v>
      </c>
      <c r="H27" s="55"/>
      <c r="I27" s="55">
        <v>0.22225166981425101</v>
      </c>
      <c r="J27" s="55">
        <v>0.145523171842422</v>
      </c>
      <c r="K27" s="55">
        <v>0.107429256972006</v>
      </c>
      <c r="L27" s="55">
        <v>0.23793049932948099</v>
      </c>
      <c r="M27" s="55">
        <v>0.171714499293777</v>
      </c>
      <c r="N27" s="55">
        <v>0.12232190855241</v>
      </c>
      <c r="O27" s="55"/>
      <c r="P27" s="55">
        <v>0.29948964174136999</v>
      </c>
      <c r="Q27" s="55">
        <v>0.17527747175031899</v>
      </c>
      <c r="R27" s="55">
        <v>0.200363768968911</v>
      </c>
      <c r="S27" s="56" t="s">
        <v>77</v>
      </c>
      <c r="T27" s="55"/>
      <c r="U27" s="55"/>
      <c r="V27" s="55"/>
      <c r="W27" s="55"/>
      <c r="X27" s="55"/>
      <c r="Y27" s="57"/>
    </row>
    <row r="28" spans="1:25" x14ac:dyDescent="0.25">
      <c r="A28" s="53" t="s">
        <v>78</v>
      </c>
      <c r="B28" s="55">
        <v>8.7197963615259805E-2</v>
      </c>
      <c r="C28" s="55">
        <v>4.9243994496902498E-2</v>
      </c>
      <c r="D28" s="58">
        <v>3.1084631348323202E-2</v>
      </c>
      <c r="E28" s="55">
        <v>7.0612753542922194E-2</v>
      </c>
      <c r="F28" s="55">
        <v>4.5324465566695601E-2</v>
      </c>
      <c r="G28" s="55">
        <v>3.5029269970845503E-2</v>
      </c>
      <c r="H28" s="55"/>
      <c r="I28" s="55">
        <v>0.16454431360471</v>
      </c>
      <c r="J28" s="55">
        <v>0.14961457605228801</v>
      </c>
      <c r="K28" s="55">
        <v>0.124738740165124</v>
      </c>
      <c r="L28" s="55">
        <v>0.18973067863982199</v>
      </c>
      <c r="M28" s="55">
        <v>0.17425224744319601</v>
      </c>
      <c r="N28" s="55">
        <v>0.126118040690058</v>
      </c>
      <c r="O28" s="55"/>
      <c r="P28" s="55">
        <v>0.200744823973802</v>
      </c>
      <c r="Q28" s="55">
        <v>0.20760963421398099</v>
      </c>
      <c r="R28" s="55">
        <v>0.16539596093438799</v>
      </c>
      <c r="S28" s="55">
        <v>0.72921267770224396</v>
      </c>
      <c r="T28" s="56" t="s">
        <v>77</v>
      </c>
      <c r="U28" s="55"/>
      <c r="V28" s="55"/>
      <c r="W28" s="55"/>
      <c r="X28" s="55"/>
      <c r="Y28" s="57"/>
    </row>
    <row r="29" spans="1:25" x14ac:dyDescent="0.25">
      <c r="A29" s="53" t="s">
        <v>79</v>
      </c>
      <c r="B29" s="55">
        <v>5.0700442606987701E-2</v>
      </c>
      <c r="C29" s="55">
        <v>1.31007594772051E-2</v>
      </c>
      <c r="D29" s="58">
        <v>1.12817231760402E-2</v>
      </c>
      <c r="E29" s="55">
        <v>3.7119429931723097E-2</v>
      </c>
      <c r="F29" s="55">
        <v>2.38934777405032E-2</v>
      </c>
      <c r="G29" s="55">
        <v>4.3115064113989902E-2</v>
      </c>
      <c r="H29" s="55"/>
      <c r="I29" s="55">
        <v>0.144729826622541</v>
      </c>
      <c r="J29" s="55">
        <v>0.13269049487804699</v>
      </c>
      <c r="K29" s="55">
        <v>0.19784225482124401</v>
      </c>
      <c r="L29" s="55">
        <v>0.15649901169575101</v>
      </c>
      <c r="M29" s="55">
        <v>0.152400548616072</v>
      </c>
      <c r="N29" s="55">
        <v>0.21417705296488099</v>
      </c>
      <c r="O29" s="55"/>
      <c r="P29" s="55">
        <v>0.17347471347690099</v>
      </c>
      <c r="Q29" s="55">
        <v>0.13767362179884801</v>
      </c>
      <c r="R29" s="55">
        <v>0.194211026867874</v>
      </c>
      <c r="S29" s="55">
        <v>0.62569783778913002</v>
      </c>
      <c r="T29" s="55">
        <v>0.70054478329561998</v>
      </c>
      <c r="U29" s="56" t="s">
        <v>77</v>
      </c>
      <c r="V29" s="55"/>
      <c r="W29" s="55"/>
      <c r="X29" s="55"/>
      <c r="Y29" s="57"/>
    </row>
    <row r="30" spans="1:25" x14ac:dyDescent="0.25">
      <c r="A30" s="53" t="s">
        <v>71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7"/>
    </row>
    <row r="31" spans="1:25" x14ac:dyDescent="0.25">
      <c r="A31" s="53" t="s">
        <v>76</v>
      </c>
      <c r="B31" s="55">
        <v>0.120892910555945</v>
      </c>
      <c r="C31" s="55">
        <v>6.1147922982595797E-2</v>
      </c>
      <c r="D31" s="55">
        <v>3.8081976004203003E-2</v>
      </c>
      <c r="E31" s="55">
        <v>9.1174190117463902E-2</v>
      </c>
      <c r="F31" s="55">
        <v>6.31068312988326E-2</v>
      </c>
      <c r="G31" s="55">
        <v>2.3023265802246201E-2</v>
      </c>
      <c r="H31" s="55"/>
      <c r="I31" s="55">
        <v>0.12692381758552701</v>
      </c>
      <c r="J31" s="55">
        <v>7.3305863146451405E-2</v>
      </c>
      <c r="K31" s="55">
        <v>3.9824931344319102E-2</v>
      </c>
      <c r="L31" s="55">
        <v>0.106533897683317</v>
      </c>
      <c r="M31" s="55">
        <v>7.8926042749830005E-2</v>
      </c>
      <c r="N31" s="55">
        <v>5.4519106702671502E-2</v>
      </c>
      <c r="O31" s="55"/>
      <c r="P31" s="55">
        <v>0.25290031982378097</v>
      </c>
      <c r="Q31" s="55">
        <v>0.19061431642477999</v>
      </c>
      <c r="R31" s="55">
        <v>0.160723772784201</v>
      </c>
      <c r="S31" s="55">
        <v>0.29228835769603601</v>
      </c>
      <c r="T31" s="55">
        <v>0.246748801984425</v>
      </c>
      <c r="U31" s="55">
        <v>0.19630753944263801</v>
      </c>
      <c r="V31" s="55"/>
      <c r="W31" s="56" t="s">
        <v>77</v>
      </c>
      <c r="X31" s="55"/>
      <c r="Y31" s="57"/>
    </row>
    <row r="32" spans="1:25" x14ac:dyDescent="0.25">
      <c r="A32" s="53" t="s">
        <v>78</v>
      </c>
      <c r="B32" s="55">
        <v>8.2923015809626202E-2</v>
      </c>
      <c r="C32" s="55">
        <v>4.99087922401871E-2</v>
      </c>
      <c r="D32" s="55">
        <v>5.4670132610604903E-2</v>
      </c>
      <c r="E32" s="55">
        <v>6.8786388137434401E-2</v>
      </c>
      <c r="F32" s="55">
        <v>6.1935646799390003E-2</v>
      </c>
      <c r="G32" s="55">
        <v>3.4714365938635201E-2</v>
      </c>
      <c r="H32" s="55"/>
      <c r="I32" s="55">
        <v>8.7553648592070196E-2</v>
      </c>
      <c r="J32" s="55">
        <v>7.0924519715217696E-2</v>
      </c>
      <c r="K32" s="55">
        <v>4.31172380372358E-2</v>
      </c>
      <c r="L32" s="55">
        <v>8.5391612522554894E-2</v>
      </c>
      <c r="M32" s="55">
        <v>7.8812469662971701E-2</v>
      </c>
      <c r="N32" s="55">
        <v>5.53581742154114E-2</v>
      </c>
      <c r="O32" s="55"/>
      <c r="P32" s="55">
        <v>0.19012118533445899</v>
      </c>
      <c r="Q32" s="55">
        <v>0.19545542148346201</v>
      </c>
      <c r="R32" s="55">
        <v>0.159638660186188</v>
      </c>
      <c r="S32" s="55">
        <v>0.21704541031900501</v>
      </c>
      <c r="T32" s="55">
        <v>0.255933812387169</v>
      </c>
      <c r="U32" s="55">
        <v>0.19891715137062899</v>
      </c>
      <c r="V32" s="55"/>
      <c r="W32" s="55">
        <v>0.58813102964304598</v>
      </c>
      <c r="X32" s="56" t="s">
        <v>77</v>
      </c>
      <c r="Y32" s="57"/>
    </row>
    <row r="33" spans="1:25" x14ac:dyDescent="0.25">
      <c r="A33" s="59" t="s">
        <v>79</v>
      </c>
      <c r="B33" s="60">
        <v>6.7174397873365696E-2</v>
      </c>
      <c r="C33" s="60">
        <v>4.3149043517535998E-2</v>
      </c>
      <c r="D33" s="60">
        <v>6.58135394055471E-2</v>
      </c>
      <c r="E33" s="60">
        <v>6.8200097811270302E-2</v>
      </c>
      <c r="F33" s="60">
        <v>4.4878131185451302E-2</v>
      </c>
      <c r="G33" s="60">
        <v>4.8747872663493702E-2</v>
      </c>
      <c r="H33" s="60"/>
      <c r="I33" s="60">
        <v>6.9527219278505206E-2</v>
      </c>
      <c r="J33" s="60">
        <v>5.9546916170206202E-2</v>
      </c>
      <c r="K33" s="60">
        <v>5.1744761909986101E-2</v>
      </c>
      <c r="L33" s="60">
        <v>6.0219368679016297E-2</v>
      </c>
      <c r="M33" s="60">
        <v>6.2297782295112403E-2</v>
      </c>
      <c r="N33" s="60">
        <v>7.2041572984301194E-2</v>
      </c>
      <c r="O33" s="60"/>
      <c r="P33" s="60">
        <v>0.16361411893952399</v>
      </c>
      <c r="Q33" s="60">
        <v>0.15471145777970499</v>
      </c>
      <c r="R33" s="60">
        <v>0.19971354731257401</v>
      </c>
      <c r="S33" s="60">
        <v>0.17172359412140401</v>
      </c>
      <c r="T33" s="60">
        <v>0.19095320932586499</v>
      </c>
      <c r="U33" s="60">
        <v>0.22864869891343401</v>
      </c>
      <c r="V33" s="60"/>
      <c r="W33" s="60">
        <v>0.59151006592821498</v>
      </c>
      <c r="X33" s="60">
        <v>0.65387610624679704</v>
      </c>
      <c r="Y33" s="61" t="s">
        <v>77</v>
      </c>
    </row>
    <row r="36" spans="1:25" x14ac:dyDescent="0.25">
      <c r="A36" s="64" t="s">
        <v>99</v>
      </c>
    </row>
  </sheetData>
  <mergeCells count="9">
    <mergeCell ref="P4:R4"/>
    <mergeCell ref="S4:U4"/>
    <mergeCell ref="W4:Y4"/>
    <mergeCell ref="B3:G3"/>
    <mergeCell ref="I3:N3"/>
    <mergeCell ref="B4:D4"/>
    <mergeCell ref="E4:G4"/>
    <mergeCell ref="I4:K4"/>
    <mergeCell ref="L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B38" sqref="B38"/>
    </sheetView>
  </sheetViews>
  <sheetFormatPr defaultRowHeight="15" x14ac:dyDescent="0.25"/>
  <cols>
    <col min="2" max="2" width="69.7109375" bestFit="1" customWidth="1"/>
    <col min="12" max="14" width="9.140625" style="52"/>
  </cols>
  <sheetData>
    <row r="1" spans="1:14" x14ac:dyDescent="0.25">
      <c r="A1" s="2" t="s">
        <v>64</v>
      </c>
    </row>
    <row r="2" spans="1:14" x14ac:dyDescent="0.25">
      <c r="A2" s="1" t="s">
        <v>97</v>
      </c>
      <c r="B2" s="1"/>
      <c r="C2" s="1" t="s">
        <v>103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/>
      <c r="L2" s="65" t="s">
        <v>102</v>
      </c>
      <c r="M2" s="65" t="s">
        <v>7</v>
      </c>
      <c r="N2" s="65" t="s">
        <v>8</v>
      </c>
    </row>
    <row r="3" spans="1:14" x14ac:dyDescent="0.25">
      <c r="A3" s="2" t="s">
        <v>9</v>
      </c>
      <c r="L3" s="53"/>
      <c r="M3" s="53"/>
      <c r="N3" s="53"/>
    </row>
    <row r="4" spans="1:14" x14ac:dyDescent="0.25">
      <c r="B4" t="s">
        <v>10</v>
      </c>
      <c r="C4">
        <v>9821.5022116714608</v>
      </c>
      <c r="D4">
        <v>108</v>
      </c>
      <c r="E4" s="29">
        <v>1.19937145562495E-2</v>
      </c>
      <c r="F4" s="29">
        <v>1.17936068435553E-2</v>
      </c>
      <c r="G4" s="29">
        <v>1.2195042422146E-2</v>
      </c>
      <c r="H4" s="29">
        <v>0.989052343420459</v>
      </c>
      <c r="I4" s="29">
        <v>0.97871288998422501</v>
      </c>
      <c r="J4" s="29">
        <v>4.1095891782794901E-2</v>
      </c>
      <c r="K4" s="3"/>
      <c r="L4" s="53"/>
      <c r="M4" s="53"/>
      <c r="N4" s="53"/>
    </row>
    <row r="5" spans="1:14" x14ac:dyDescent="0.25">
      <c r="A5" s="2" t="s">
        <v>11</v>
      </c>
      <c r="E5" s="29"/>
      <c r="F5" s="29"/>
      <c r="G5" s="29"/>
      <c r="H5" s="29"/>
      <c r="I5" s="29"/>
      <c r="J5" s="29"/>
      <c r="K5" s="3"/>
      <c r="L5" s="66" t="s">
        <v>12</v>
      </c>
      <c r="M5" s="66"/>
      <c r="N5" s="66"/>
    </row>
    <row r="6" spans="1:14" x14ac:dyDescent="0.25">
      <c r="A6" t="s">
        <v>13</v>
      </c>
      <c r="B6" t="s">
        <v>14</v>
      </c>
      <c r="C6">
        <v>9972.5206304833791</v>
      </c>
      <c r="D6">
        <v>109</v>
      </c>
      <c r="E6" s="29">
        <v>1.2030409055236699E-2</v>
      </c>
      <c r="F6" s="29">
        <v>1.18312200779488E-2</v>
      </c>
      <c r="G6" s="29">
        <v>1.2230803400567E-2</v>
      </c>
      <c r="H6" s="29">
        <v>0.98888326432890505</v>
      </c>
      <c r="I6" s="29">
        <v>0.97858243586302696</v>
      </c>
      <c r="J6" s="29">
        <v>4.1095891783111203E-2</v>
      </c>
      <c r="K6" s="3"/>
      <c r="L6" s="53">
        <v>153.15147868749</v>
      </c>
      <c r="M6" s="53">
        <v>1</v>
      </c>
      <c r="N6" s="67">
        <v>3.5495031447513098E-35</v>
      </c>
    </row>
    <row r="7" spans="1:14" x14ac:dyDescent="0.25">
      <c r="A7" s="4" t="s">
        <v>15</v>
      </c>
      <c r="B7" t="s">
        <v>16</v>
      </c>
      <c r="C7">
        <v>9860.4240793836998</v>
      </c>
      <c r="D7">
        <v>109</v>
      </c>
      <c r="E7" s="29">
        <v>1.1961852356339E-2</v>
      </c>
      <c r="F7" s="29">
        <v>1.1762660496629799E-2</v>
      </c>
      <c r="G7" s="29">
        <v>1.2162256312927E-2</v>
      </c>
      <c r="H7" s="29">
        <v>0.98900960336898003</v>
      </c>
      <c r="I7" s="29">
        <v>0.97882584135308004</v>
      </c>
      <c r="J7" s="29">
        <v>4.1095891782987698E-2</v>
      </c>
      <c r="K7" s="3"/>
      <c r="L7" s="53">
        <v>39.200094272916203</v>
      </c>
      <c r="M7" s="53">
        <v>1</v>
      </c>
      <c r="N7" s="67">
        <v>3.8252176239240601E-10</v>
      </c>
    </row>
    <row r="8" spans="1:14" x14ac:dyDescent="0.25">
      <c r="A8" s="4" t="s">
        <v>17</v>
      </c>
      <c r="B8" t="s">
        <v>18</v>
      </c>
      <c r="C8">
        <v>9823.8314007041899</v>
      </c>
      <c r="D8">
        <v>109</v>
      </c>
      <c r="E8" s="29">
        <v>1.1939387553962901E-2</v>
      </c>
      <c r="F8" s="29">
        <v>1.17401947344114E-2</v>
      </c>
      <c r="G8" s="29">
        <v>1.21397946900028E-2</v>
      </c>
      <c r="H8" s="29">
        <v>0.98905084535058196</v>
      </c>
      <c r="I8" s="29">
        <v>0.97890529838185503</v>
      </c>
      <c r="J8" s="29">
        <v>4.10958917829869E-2</v>
      </c>
      <c r="K8" s="3"/>
      <c r="L8" s="53">
        <v>2.3267706021453698</v>
      </c>
      <c r="M8" s="53">
        <v>1</v>
      </c>
      <c r="N8" s="67">
        <v>0.12716545081453501</v>
      </c>
    </row>
    <row r="9" spans="1:14" x14ac:dyDescent="0.25">
      <c r="A9" s="4" t="s">
        <v>19</v>
      </c>
      <c r="B9" t="s">
        <v>20</v>
      </c>
      <c r="C9">
        <v>10180.4211720041</v>
      </c>
      <c r="D9">
        <v>109</v>
      </c>
      <c r="E9" s="29">
        <v>1.21565347167342E-2</v>
      </c>
      <c r="F9" s="29">
        <v>1.1957350863349999E-2</v>
      </c>
      <c r="G9" s="29">
        <v>1.2356911721925099E-2</v>
      </c>
      <c r="H9" s="29">
        <v>0.98864894886969401</v>
      </c>
      <c r="I9" s="29">
        <v>0.97813100240950202</v>
      </c>
      <c r="J9" s="29">
        <v>4.10958917834345E-2</v>
      </c>
      <c r="K9" s="3"/>
      <c r="L9" s="53">
        <v>365.668821634805</v>
      </c>
      <c r="M9" s="53">
        <v>1</v>
      </c>
      <c r="N9" s="67">
        <v>1.6414993538341E-81</v>
      </c>
    </row>
    <row r="10" spans="1:14" x14ac:dyDescent="0.25">
      <c r="A10" s="4" t="s">
        <v>21</v>
      </c>
      <c r="B10" t="s">
        <v>22</v>
      </c>
      <c r="C10">
        <v>9948.99142829011</v>
      </c>
      <c r="D10">
        <v>109</v>
      </c>
      <c r="E10" s="29">
        <v>1.2016051355222299E-2</v>
      </c>
      <c r="F10" s="29">
        <v>1.18168617800503E-2</v>
      </c>
      <c r="G10" s="29">
        <v>1.22164477010069E-2</v>
      </c>
      <c r="H10" s="29">
        <v>0.98890978304682797</v>
      </c>
      <c r="I10" s="29">
        <v>0.97863352697095396</v>
      </c>
      <c r="J10" s="29">
        <v>4.1095891783064803E-2</v>
      </c>
      <c r="K10" s="3"/>
      <c r="L10" s="53">
        <v>128.37546873010399</v>
      </c>
      <c r="M10" s="53">
        <v>1</v>
      </c>
      <c r="N10" s="67">
        <v>9.2896783837743293E-30</v>
      </c>
    </row>
    <row r="11" spans="1:14" x14ac:dyDescent="0.25">
      <c r="A11" s="4" t="s">
        <v>23</v>
      </c>
      <c r="B11" t="s">
        <v>24</v>
      </c>
      <c r="C11">
        <v>9870.0652767077609</v>
      </c>
      <c r="D11">
        <v>109</v>
      </c>
      <c r="E11" s="29">
        <v>1.19677642152804E-2</v>
      </c>
      <c r="F11" s="29">
        <v>1.1768572606895501E-2</v>
      </c>
      <c r="G11" s="29">
        <v>1.2168167346419E-2</v>
      </c>
      <c r="H11" s="29">
        <v>0.98899873720402498</v>
      </c>
      <c r="I11" s="29">
        <v>0.97880490653986496</v>
      </c>
      <c r="J11" s="29">
        <v>4.1095891783126497E-2</v>
      </c>
      <c r="K11" s="3"/>
      <c r="L11" s="53">
        <v>48.658423205263702</v>
      </c>
      <c r="M11" s="53">
        <v>1</v>
      </c>
      <c r="N11" s="67">
        <v>3.0465701438878802E-12</v>
      </c>
    </row>
    <row r="12" spans="1:14" x14ac:dyDescent="0.25">
      <c r="A12" s="4" t="s">
        <v>25</v>
      </c>
      <c r="B12" t="s">
        <v>26</v>
      </c>
      <c r="C12">
        <v>10013.771690192199</v>
      </c>
      <c r="D12">
        <v>111</v>
      </c>
      <c r="E12" s="29">
        <v>1.1945231161285701E-2</v>
      </c>
      <c r="F12" s="29">
        <v>1.17478357431639E-2</v>
      </c>
      <c r="G12" s="29">
        <v>1.21438184610601E-2</v>
      </c>
      <c r="H12" s="29">
        <v>0.98883902620420805</v>
      </c>
      <c r="I12" s="29">
        <v>0.978884644170124</v>
      </c>
      <c r="J12" s="29">
        <v>4.1095891797331301E-2</v>
      </c>
      <c r="K12" s="3"/>
      <c r="L12" s="53">
        <v>181.980036546534</v>
      </c>
      <c r="M12" s="53">
        <v>3</v>
      </c>
      <c r="N12" s="67">
        <v>3.2950060771331302E-39</v>
      </c>
    </row>
    <row r="13" spans="1:14" x14ac:dyDescent="0.25">
      <c r="A13" s="4" t="s">
        <v>27</v>
      </c>
      <c r="B13" t="s">
        <v>28</v>
      </c>
      <c r="C13">
        <v>10356.4734548137</v>
      </c>
      <c r="D13">
        <v>111</v>
      </c>
      <c r="E13" s="29">
        <v>1.21501654422102E-2</v>
      </c>
      <c r="F13" s="29">
        <v>1.19527785093884E-2</v>
      </c>
      <c r="G13" s="29">
        <v>1.23487246335228E-2</v>
      </c>
      <c r="H13" s="29">
        <v>0.988452782278329</v>
      </c>
      <c r="I13" s="29">
        <v>0.97815391241845995</v>
      </c>
      <c r="J13" s="29">
        <v>4.1095891789103903E-2</v>
      </c>
      <c r="K13" s="3"/>
      <c r="L13" s="53">
        <v>511.444486412343</v>
      </c>
      <c r="M13" s="53">
        <v>3</v>
      </c>
      <c r="N13" s="67">
        <v>1.5791626510067399E-110</v>
      </c>
    </row>
    <row r="14" spans="1:14" x14ac:dyDescent="0.25">
      <c r="A14" s="5">
        <v>0</v>
      </c>
      <c r="B14" s="6" t="s">
        <v>29</v>
      </c>
      <c r="C14" s="7">
        <v>10548.7429324081</v>
      </c>
      <c r="D14" s="7">
        <v>114</v>
      </c>
      <c r="E14" s="30">
        <v>1.20994635680764E-2</v>
      </c>
      <c r="F14" s="30">
        <v>1.1904681320058501E-2</v>
      </c>
      <c r="G14" s="30">
        <v>1.2295391890629399E-2</v>
      </c>
      <c r="H14" s="30">
        <v>0.98823946506312199</v>
      </c>
      <c r="I14" s="30">
        <v>0.97833585669522505</v>
      </c>
      <c r="J14" s="30">
        <v>4.1095891799593297E-2</v>
      </c>
      <c r="K14" s="8"/>
      <c r="L14" s="68">
        <v>691.16341652291203</v>
      </c>
      <c r="M14" s="68">
        <v>6</v>
      </c>
      <c r="N14" s="69">
        <v>4.9471599397829103E-146</v>
      </c>
    </row>
    <row r="15" spans="1:14" x14ac:dyDescent="0.25">
      <c r="A15" s="9" t="s">
        <v>30</v>
      </c>
      <c r="B15" s="10"/>
      <c r="C15" s="10"/>
      <c r="D15" s="10"/>
      <c r="E15" s="31"/>
      <c r="F15" s="31"/>
      <c r="G15" s="31"/>
      <c r="H15" s="31"/>
      <c r="I15" s="31"/>
      <c r="J15" s="31"/>
      <c r="K15" s="11"/>
      <c r="L15" s="70" t="s">
        <v>31</v>
      </c>
      <c r="M15" s="70"/>
      <c r="N15" s="70"/>
    </row>
    <row r="16" spans="1:14" x14ac:dyDescent="0.25">
      <c r="A16" s="4" t="s">
        <v>32</v>
      </c>
      <c r="B16" t="s">
        <v>33</v>
      </c>
      <c r="C16">
        <v>10691.447118664701</v>
      </c>
      <c r="D16">
        <v>117</v>
      </c>
      <c r="E16" s="29">
        <v>1.20230199760228E-2</v>
      </c>
      <c r="F16" s="29">
        <v>1.18307405766509E-2</v>
      </c>
      <c r="G16" s="29">
        <v>1.2216423002529999E-2</v>
      </c>
      <c r="H16" s="29">
        <v>0.98808201068461599</v>
      </c>
      <c r="I16" s="29">
        <v>0.97860873712623397</v>
      </c>
      <c r="J16" s="29">
        <v>4.1190794620309501E-2</v>
      </c>
      <c r="K16" s="3"/>
      <c r="L16" s="53">
        <v>139.936642967594</v>
      </c>
      <c r="M16" s="53">
        <v>3</v>
      </c>
      <c r="N16" s="67">
        <v>3.9005043357406098E-30</v>
      </c>
    </row>
    <row r="17" spans="1:14" x14ac:dyDescent="0.25">
      <c r="A17" s="4" t="s">
        <v>34</v>
      </c>
      <c r="B17" t="s">
        <v>35</v>
      </c>
      <c r="C17">
        <v>10562.225384183899</v>
      </c>
      <c r="D17">
        <v>117</v>
      </c>
      <c r="E17" s="29">
        <v>1.19493323812195E-2</v>
      </c>
      <c r="F17" s="29">
        <v>1.1757049845878101E-2</v>
      </c>
      <c r="G17" s="29">
        <v>1.21427452965316E-2</v>
      </c>
      <c r="H17" s="29">
        <v>0.98822765075766905</v>
      </c>
      <c r="I17" s="29">
        <v>0.97887014238555903</v>
      </c>
      <c r="J17" s="29">
        <v>4.1105864871990097E-2</v>
      </c>
      <c r="K17" s="3"/>
      <c r="L17" s="53">
        <v>13.2514061736063</v>
      </c>
      <c r="M17" s="53">
        <v>3</v>
      </c>
      <c r="N17" s="67">
        <v>4.1232977644850696E-3</v>
      </c>
    </row>
    <row r="18" spans="1:14" x14ac:dyDescent="0.25">
      <c r="A18" s="4" t="s">
        <v>36</v>
      </c>
      <c r="B18" t="s">
        <v>37</v>
      </c>
      <c r="C18">
        <v>10566.5723849061</v>
      </c>
      <c r="D18">
        <v>117</v>
      </c>
      <c r="E18" s="29">
        <v>1.195181860585E-2</v>
      </c>
      <c r="F18" s="29">
        <v>1.1759536177657501E-2</v>
      </c>
      <c r="G18" s="29">
        <v>1.2145231184887501E-2</v>
      </c>
      <c r="H18" s="29">
        <v>0.98822275144637794</v>
      </c>
      <c r="I18" s="29">
        <v>0.97886134874991004</v>
      </c>
      <c r="J18" s="29">
        <v>4.1111842100540502E-2</v>
      </c>
      <c r="K18" s="3"/>
      <c r="L18" s="53">
        <v>17.518656634907401</v>
      </c>
      <c r="M18" s="53">
        <v>3</v>
      </c>
      <c r="N18" s="67">
        <v>5.5272927529156305E-4</v>
      </c>
    </row>
    <row r="19" spans="1:14" x14ac:dyDescent="0.25">
      <c r="A19" s="4" t="s">
        <v>38</v>
      </c>
      <c r="B19" t="s">
        <v>39</v>
      </c>
      <c r="C19">
        <v>10702.766560481399</v>
      </c>
      <c r="D19">
        <v>123</v>
      </c>
      <c r="E19" s="29">
        <v>1.17290584786813E-2</v>
      </c>
      <c r="F19" s="29">
        <v>1.1541500704737299E-2</v>
      </c>
      <c r="G19" s="29">
        <v>1.1917711178865999E-2</v>
      </c>
      <c r="H19" s="29">
        <v>0.98807601537819201</v>
      </c>
      <c r="I19" s="29">
        <v>0.97964197747496295</v>
      </c>
      <c r="J19" s="29">
        <v>4.1219526089148001E-2</v>
      </c>
      <c r="K19" s="3"/>
      <c r="L19" s="53">
        <v>151.070777898567</v>
      </c>
      <c r="M19" s="53">
        <v>9</v>
      </c>
      <c r="N19" s="67">
        <v>5.29175438583127E-28</v>
      </c>
    </row>
    <row r="20" spans="1:14" x14ac:dyDescent="0.25">
      <c r="A20" s="4" t="s">
        <v>40</v>
      </c>
      <c r="B20" t="s">
        <v>41</v>
      </c>
      <c r="C20">
        <v>12480.2386966166</v>
      </c>
      <c r="D20">
        <v>129</v>
      </c>
      <c r="E20" s="29">
        <v>1.2374796533162501E-2</v>
      </c>
      <c r="F20" s="29">
        <v>1.21916666611614E-2</v>
      </c>
      <c r="G20" s="29">
        <v>1.25589171815847E-2</v>
      </c>
      <c r="H20" s="29">
        <v>0.98607946787513701</v>
      </c>
      <c r="I20" s="29">
        <v>0.97733866863394403</v>
      </c>
      <c r="J20" s="29">
        <v>4.28517051378694E-2</v>
      </c>
      <c r="K20" s="3"/>
      <c r="L20" s="53">
        <v>1891.2948699296801</v>
      </c>
      <c r="M20" s="53">
        <v>15</v>
      </c>
      <c r="N20" s="67">
        <v>0</v>
      </c>
    </row>
    <row r="21" spans="1:14" x14ac:dyDescent="0.25">
      <c r="A21" s="5">
        <v>1</v>
      </c>
      <c r="B21" s="6" t="s">
        <v>42</v>
      </c>
      <c r="C21" s="7">
        <v>10845.4707432088</v>
      </c>
      <c r="D21" s="7">
        <v>126</v>
      </c>
      <c r="E21" s="30">
        <v>1.16648474558228E-2</v>
      </c>
      <c r="F21" s="30">
        <v>1.14795263661877E-2</v>
      </c>
      <c r="G21" s="30">
        <v>1.18512431322734E-2</v>
      </c>
      <c r="H21" s="30">
        <v>0.98791856100366304</v>
      </c>
      <c r="I21" s="30">
        <v>0.97986426833943896</v>
      </c>
      <c r="J21" s="30">
        <v>4.1314146150393603E-2</v>
      </c>
      <c r="K21" s="8"/>
      <c r="L21" s="68">
        <v>290.971719160487</v>
      </c>
      <c r="M21" s="68">
        <v>12</v>
      </c>
      <c r="N21" s="69">
        <v>3.6838031246134098E-55</v>
      </c>
    </row>
    <row r="22" spans="1:14" x14ac:dyDescent="0.25">
      <c r="A22" s="9" t="s">
        <v>43</v>
      </c>
      <c r="B22" s="10"/>
      <c r="C22" s="10"/>
      <c r="D22" s="10"/>
      <c r="E22" s="31"/>
      <c r="F22" s="31"/>
      <c r="G22" s="31"/>
      <c r="H22" s="31"/>
      <c r="I22" s="31"/>
      <c r="J22" s="31"/>
      <c r="K22" s="11"/>
      <c r="L22" s="70" t="s">
        <v>44</v>
      </c>
      <c r="M22" s="70"/>
      <c r="N22" s="70"/>
    </row>
    <row r="23" spans="1:14" x14ac:dyDescent="0.25">
      <c r="A23" s="4" t="s">
        <v>45</v>
      </c>
      <c r="B23" t="s">
        <v>46</v>
      </c>
      <c r="C23">
        <v>10875.519954185</v>
      </c>
      <c r="D23">
        <v>129</v>
      </c>
      <c r="E23" s="29">
        <v>1.15429478687558E-2</v>
      </c>
      <c r="F23" s="29">
        <v>1.13597821338434E-2</v>
      </c>
      <c r="G23" s="29">
        <v>1.17271739823014E-2</v>
      </c>
      <c r="H23" s="29">
        <v>0.98788807504030396</v>
      </c>
      <c r="I23" s="29">
        <v>0.98028291285630897</v>
      </c>
      <c r="J23" s="29">
        <v>4.1372254024130403E-2</v>
      </c>
      <c r="K23" s="3"/>
      <c r="L23" s="53">
        <v>32.709894521478297</v>
      </c>
      <c r="M23" s="53">
        <v>3</v>
      </c>
      <c r="N23" s="67">
        <v>3.7079345268196002E-7</v>
      </c>
    </row>
    <row r="24" spans="1:14" x14ac:dyDescent="0.25">
      <c r="A24" s="4" t="s">
        <v>47</v>
      </c>
      <c r="B24" t="s">
        <v>48</v>
      </c>
      <c r="C24">
        <v>10876.4934540704</v>
      </c>
      <c r="D24">
        <v>138</v>
      </c>
      <c r="E24" s="29">
        <v>1.11560332469631E-2</v>
      </c>
      <c r="F24" s="29">
        <v>1.0978903336543401E-2</v>
      </c>
      <c r="G24" s="29">
        <v>1.1334187828878199E-2</v>
      </c>
      <c r="H24" s="29">
        <v>0.98789712135180696</v>
      </c>
      <c r="I24" s="29">
        <v>0.98158257597014098</v>
      </c>
      <c r="J24" s="29">
        <v>4.1421896033861601E-2</v>
      </c>
      <c r="K24" s="3"/>
      <c r="L24" s="53">
        <v>29.4379890831271</v>
      </c>
      <c r="M24" s="53">
        <v>12</v>
      </c>
      <c r="N24" s="67">
        <v>3.3905005658441401E-3</v>
      </c>
    </row>
    <row r="25" spans="1:14" x14ac:dyDescent="0.25">
      <c r="A25" s="12">
        <v>2</v>
      </c>
      <c r="B25" s="6" t="s">
        <v>49</v>
      </c>
      <c r="C25" s="6">
        <v>10906.542661244201</v>
      </c>
      <c r="D25" s="6">
        <v>141</v>
      </c>
      <c r="E25" s="32">
        <v>1.1050605408086601E-2</v>
      </c>
      <c r="F25" s="32">
        <v>1.0875358450043201E-2</v>
      </c>
      <c r="G25" s="32">
        <v>1.12268645325675E-2</v>
      </c>
      <c r="H25" s="32">
        <v>0.98786663539273301</v>
      </c>
      <c r="I25" s="32">
        <v>0.98192903143598598</v>
      </c>
      <c r="J25" s="32">
        <v>4.1479849558435797E-2</v>
      </c>
      <c r="K25" s="13"/>
      <c r="L25" s="71">
        <v>58.602462108856997</v>
      </c>
      <c r="M25" s="71">
        <v>15</v>
      </c>
      <c r="N25" s="72">
        <v>4.37829997423826E-7</v>
      </c>
    </row>
    <row r="26" spans="1:14" x14ac:dyDescent="0.25">
      <c r="A26" s="9" t="s">
        <v>50</v>
      </c>
      <c r="B26" s="10"/>
      <c r="C26" s="10"/>
      <c r="D26" s="10"/>
      <c r="E26" s="31"/>
      <c r="F26" s="31"/>
      <c r="G26" s="31"/>
      <c r="H26" s="31"/>
      <c r="I26" s="31"/>
      <c r="J26" s="31"/>
      <c r="K26" s="11"/>
      <c r="L26" s="70" t="s">
        <v>51</v>
      </c>
      <c r="M26" s="70"/>
      <c r="N26" s="70"/>
    </row>
    <row r="27" spans="1:14" x14ac:dyDescent="0.25">
      <c r="A27" t="s">
        <v>52</v>
      </c>
      <c r="B27" t="s">
        <v>53</v>
      </c>
      <c r="C27">
        <v>11279.6324660187</v>
      </c>
      <c r="D27">
        <v>150</v>
      </c>
      <c r="E27" s="29">
        <v>1.0893625639068099E-2</v>
      </c>
      <c r="F27" s="29">
        <v>1.07236928970878E-2</v>
      </c>
      <c r="G27" s="29">
        <v>1.10645231318216E-2</v>
      </c>
      <c r="H27" s="29">
        <v>0.98745628595749102</v>
      </c>
      <c r="I27" s="29">
        <v>0.98243880034048703</v>
      </c>
      <c r="J27" s="29">
        <v>4.1852113869152503E-2</v>
      </c>
      <c r="K27" s="3"/>
      <c r="L27" s="53">
        <v>344.81080160793499</v>
      </c>
      <c r="M27" s="53">
        <v>9</v>
      </c>
      <c r="N27" s="67">
        <v>7.8781500077324904E-69</v>
      </c>
    </row>
    <row r="28" spans="1:14" x14ac:dyDescent="0.25">
      <c r="A28" t="s">
        <v>54</v>
      </c>
      <c r="B28" t="s">
        <v>55</v>
      </c>
      <c r="C28">
        <v>11033.845004484099</v>
      </c>
      <c r="D28">
        <v>168</v>
      </c>
      <c r="E28" s="29">
        <v>1.01707920925301E-2</v>
      </c>
      <c r="F28" s="29">
        <v>1.0010146019330301E-2</v>
      </c>
      <c r="G28" s="29">
        <v>1.0332358773406301E-2</v>
      </c>
      <c r="H28" s="29">
        <v>0.98775358908008704</v>
      </c>
      <c r="I28" s="29">
        <v>0.98469198635010802</v>
      </c>
      <c r="J28" s="29">
        <v>4.1701899144758699E-2</v>
      </c>
      <c r="K28" s="3"/>
      <c r="L28" s="53">
        <v>113.214533546095</v>
      </c>
      <c r="M28" s="53">
        <v>27</v>
      </c>
      <c r="N28" s="67">
        <v>1.58224108856798E-12</v>
      </c>
    </row>
    <row r="29" spans="1:14" x14ac:dyDescent="0.25">
      <c r="A29" s="12">
        <v>3</v>
      </c>
      <c r="B29" s="6" t="s">
        <v>56</v>
      </c>
      <c r="C29" s="6">
        <v>11406.934807429499</v>
      </c>
      <c r="D29" s="6">
        <v>177</v>
      </c>
      <c r="E29" s="32">
        <v>1.00734827960003E-2</v>
      </c>
      <c r="F29" s="32">
        <v>9.9169549483549002E-3</v>
      </c>
      <c r="G29" s="32">
        <v>1.0230892590940699E-2</v>
      </c>
      <c r="H29" s="32">
        <v>0.98734323964690596</v>
      </c>
      <c r="I29" s="32">
        <v>0.98498350466582096</v>
      </c>
      <c r="J29" s="32">
        <v>4.2072204454243999E-2</v>
      </c>
      <c r="K29" s="13"/>
      <c r="L29" s="71">
        <v>441.302986718287</v>
      </c>
      <c r="M29" s="71">
        <v>36</v>
      </c>
      <c r="N29" s="72">
        <v>3.1540273778512302E-71</v>
      </c>
    </row>
    <row r="30" spans="1:14" x14ac:dyDescent="0.25">
      <c r="A30" s="9" t="s">
        <v>57</v>
      </c>
      <c r="B30" s="10"/>
      <c r="C30" s="10"/>
      <c r="D30" s="10"/>
      <c r="E30" s="31"/>
      <c r="F30" s="31"/>
      <c r="G30" s="31"/>
      <c r="H30" s="31"/>
      <c r="I30" s="31"/>
      <c r="J30" s="31"/>
      <c r="K30" s="11"/>
      <c r="L30" s="70" t="s">
        <v>58</v>
      </c>
      <c r="M30" s="70"/>
      <c r="N30" s="70"/>
    </row>
    <row r="31" spans="1:14" x14ac:dyDescent="0.25">
      <c r="A31" s="10" t="s">
        <v>59</v>
      </c>
      <c r="B31" t="s">
        <v>60</v>
      </c>
      <c r="C31">
        <v>12200.6451966156</v>
      </c>
      <c r="D31">
        <v>183</v>
      </c>
      <c r="E31" s="29">
        <v>1.02485354765341E-2</v>
      </c>
      <c r="F31" s="29">
        <v>1.00946010572104E-2</v>
      </c>
      <c r="G31" s="29">
        <v>1.0403308845287101E-2</v>
      </c>
      <c r="H31" s="29">
        <v>0.98645544628082404</v>
      </c>
      <c r="I31" s="29">
        <v>0.98445706950258505</v>
      </c>
      <c r="J31" s="29">
        <v>4.3803962964061402E-2</v>
      </c>
      <c r="K31" s="3"/>
      <c r="L31" s="53">
        <v>644.580905058344</v>
      </c>
      <c r="M31" s="53">
        <v>6</v>
      </c>
      <c r="N31" s="67">
        <v>5.6129970547518402E-136</v>
      </c>
    </row>
    <row r="32" spans="1:14" x14ac:dyDescent="0.25">
      <c r="A32" s="12">
        <v>4</v>
      </c>
      <c r="B32" s="6" t="s">
        <v>61</v>
      </c>
      <c r="C32" s="6">
        <v>12692.356231476</v>
      </c>
      <c r="D32" s="6">
        <v>186</v>
      </c>
      <c r="E32" s="32">
        <v>1.03701870531272E-2</v>
      </c>
      <c r="F32" s="32">
        <v>1.0217504405285901E-2</v>
      </c>
      <c r="G32" s="32">
        <v>1.0523685747648399E-2</v>
      </c>
      <c r="H32" s="32">
        <v>0.98590464179654003</v>
      </c>
      <c r="I32" s="32">
        <v>0.98408588589932</v>
      </c>
      <c r="J32" s="32">
        <v>4.37742130440524E-2</v>
      </c>
      <c r="K32" s="13"/>
      <c r="L32" s="71">
        <v>1037.70328221317</v>
      </c>
      <c r="M32" s="71">
        <v>9</v>
      </c>
      <c r="N32" s="72">
        <v>1.2750760843844301E-217</v>
      </c>
    </row>
    <row r="33" spans="1:14" x14ac:dyDescent="0.25">
      <c r="A33" s="14" t="s">
        <v>62</v>
      </c>
      <c r="B33" s="15" t="s">
        <v>63</v>
      </c>
      <c r="C33" s="15">
        <v>13486.0666214905</v>
      </c>
      <c r="D33" s="15">
        <v>192</v>
      </c>
      <c r="E33" s="33">
        <v>1.05233975115343E-2</v>
      </c>
      <c r="F33" s="33">
        <v>1.03731234797672E-2</v>
      </c>
      <c r="G33" s="33">
        <v>1.0674450955264E-2</v>
      </c>
      <c r="H33" s="33">
        <v>0.98501684842952497</v>
      </c>
      <c r="I33" s="33">
        <v>0.98361217796979294</v>
      </c>
      <c r="J33" s="33">
        <v>4.5441148141416803E-2</v>
      </c>
      <c r="K33" s="16"/>
      <c r="L33" s="59">
        <v>1673.6662724596099</v>
      </c>
      <c r="M33" s="59">
        <v>15</v>
      </c>
      <c r="N33" s="73">
        <v>0</v>
      </c>
    </row>
    <row r="35" spans="1:14" x14ac:dyDescent="0.25">
      <c r="A35" t="s">
        <v>100</v>
      </c>
    </row>
    <row r="36" spans="1:14" x14ac:dyDescent="0.25">
      <c r="A36" t="s">
        <v>101</v>
      </c>
    </row>
  </sheetData>
  <mergeCells count="5">
    <mergeCell ref="L5:N5"/>
    <mergeCell ref="L15:N15"/>
    <mergeCell ref="L22:N22"/>
    <mergeCell ref="L26:N26"/>
    <mergeCell ref="L30:N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A36" sqref="A36"/>
    </sheetView>
  </sheetViews>
  <sheetFormatPr defaultRowHeight="15" x14ac:dyDescent="0.25"/>
  <cols>
    <col min="1" max="1" width="75.7109375" bestFit="1" customWidth="1"/>
  </cols>
  <sheetData>
    <row r="1" spans="1:25" x14ac:dyDescent="0.25">
      <c r="A1" s="2" t="s">
        <v>96</v>
      </c>
    </row>
    <row r="2" spans="1:25" x14ac:dyDescent="0.25">
      <c r="A2" s="24" t="s">
        <v>64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x14ac:dyDescent="0.25">
      <c r="A3" s="22"/>
      <c r="B3" s="50" t="s">
        <v>65</v>
      </c>
      <c r="C3" s="50"/>
      <c r="D3" s="50"/>
      <c r="E3" s="50"/>
      <c r="F3" s="50"/>
      <c r="G3" s="50"/>
      <c r="H3" s="47"/>
      <c r="I3" s="50" t="s">
        <v>66</v>
      </c>
      <c r="J3" s="50"/>
      <c r="K3" s="50"/>
      <c r="L3" s="50"/>
      <c r="M3" s="50"/>
      <c r="N3" s="50"/>
      <c r="O3" s="47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x14ac:dyDescent="0.25">
      <c r="A4" s="22"/>
      <c r="B4" s="50" t="s">
        <v>67</v>
      </c>
      <c r="C4" s="50"/>
      <c r="D4" s="50"/>
      <c r="E4" s="50" t="s">
        <v>68</v>
      </c>
      <c r="F4" s="50"/>
      <c r="G4" s="50"/>
      <c r="H4" s="47"/>
      <c r="I4" s="50" t="s">
        <v>67</v>
      </c>
      <c r="J4" s="50"/>
      <c r="K4" s="50"/>
      <c r="L4" s="50" t="s">
        <v>68</v>
      </c>
      <c r="M4" s="50"/>
      <c r="N4" s="50"/>
      <c r="O4" s="47"/>
      <c r="P4" s="50" t="s">
        <v>69</v>
      </c>
      <c r="Q4" s="50"/>
      <c r="R4" s="50"/>
      <c r="S4" s="50" t="s">
        <v>70</v>
      </c>
      <c r="T4" s="50"/>
      <c r="U4" s="50"/>
      <c r="V4" s="47"/>
      <c r="W4" s="50" t="s">
        <v>71</v>
      </c>
      <c r="X4" s="50"/>
      <c r="Y4" s="50"/>
    </row>
    <row r="5" spans="1:25" x14ac:dyDescent="0.25">
      <c r="A5" s="15"/>
      <c r="B5" s="15" t="s">
        <v>72</v>
      </c>
      <c r="C5" s="15" t="s">
        <v>73</v>
      </c>
      <c r="D5" s="15" t="s">
        <v>74</v>
      </c>
      <c r="E5" s="15" t="s">
        <v>72</v>
      </c>
      <c r="F5" s="15" t="s">
        <v>73</v>
      </c>
      <c r="G5" s="15" t="s">
        <v>74</v>
      </c>
      <c r="H5" s="15"/>
      <c r="I5" s="15" t="s">
        <v>72</v>
      </c>
      <c r="J5" s="15" t="s">
        <v>73</v>
      </c>
      <c r="K5" s="15" t="s">
        <v>74</v>
      </c>
      <c r="L5" s="15" t="s">
        <v>72</v>
      </c>
      <c r="M5" s="15" t="s">
        <v>73</v>
      </c>
      <c r="N5" s="15" t="s">
        <v>74</v>
      </c>
      <c r="O5" s="15"/>
      <c r="P5" s="15" t="s">
        <v>72</v>
      </c>
      <c r="Q5" s="15" t="s">
        <v>73</v>
      </c>
      <c r="R5" s="15" t="s">
        <v>74</v>
      </c>
      <c r="S5" s="15" t="s">
        <v>72</v>
      </c>
      <c r="T5" s="15" t="s">
        <v>73</v>
      </c>
      <c r="U5" s="15" t="s">
        <v>74</v>
      </c>
      <c r="V5" s="15"/>
      <c r="W5" s="15" t="s">
        <v>72</v>
      </c>
      <c r="X5" s="15" t="s">
        <v>73</v>
      </c>
      <c r="Y5" s="15" t="s">
        <v>74</v>
      </c>
    </row>
    <row r="6" spans="1:25" x14ac:dyDescent="0.25">
      <c r="A6" t="s">
        <v>75</v>
      </c>
      <c r="B6" s="18" t="s">
        <v>77</v>
      </c>
    </row>
    <row r="7" spans="1:25" x14ac:dyDescent="0.25">
      <c r="A7" t="s">
        <v>76</v>
      </c>
      <c r="B7" s="41">
        <v>0.70184457646940202</v>
      </c>
      <c r="C7" s="20" t="s">
        <v>77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5" x14ac:dyDescent="0.25">
      <c r="A8" t="s">
        <v>78</v>
      </c>
      <c r="B8" s="41">
        <v>0.51869672615780005</v>
      </c>
      <c r="C8" s="41">
        <v>0.62801203105560499</v>
      </c>
      <c r="D8" s="20" t="s">
        <v>77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5" x14ac:dyDescent="0.25">
      <c r="A9" t="s">
        <v>79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5" x14ac:dyDescent="0.25">
      <c r="A10" t="s">
        <v>80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spans="1:25" x14ac:dyDescent="0.25">
      <c r="A11" t="s">
        <v>76</v>
      </c>
      <c r="B11" s="35">
        <v>0.22827012038599201</v>
      </c>
      <c r="C11" s="34">
        <v>0.14677918086509301</v>
      </c>
      <c r="D11" s="34">
        <v>9.6356033659837401E-2</v>
      </c>
      <c r="E11" s="20" t="s">
        <v>77</v>
      </c>
      <c r="F11" s="19"/>
      <c r="G11" s="19"/>
      <c r="H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spans="1:25" x14ac:dyDescent="0.25">
      <c r="A12" t="s">
        <v>78</v>
      </c>
      <c r="B12" s="34">
        <v>0.14677918086509301</v>
      </c>
      <c r="C12" s="35">
        <v>0.13997810298718499</v>
      </c>
      <c r="D12" s="34">
        <v>8.2863005865229503E-2</v>
      </c>
      <c r="E12" s="41">
        <v>0.70184457646940202</v>
      </c>
      <c r="F12" s="20" t="s">
        <v>77</v>
      </c>
      <c r="G12" s="19"/>
      <c r="H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5" x14ac:dyDescent="0.25">
      <c r="A13" t="s">
        <v>79</v>
      </c>
      <c r="B13" s="34">
        <v>9.6356033659837498E-2</v>
      </c>
      <c r="C13" s="34">
        <v>8.2863005865229697E-2</v>
      </c>
      <c r="D13" s="35">
        <v>7.0527584432918997E-2</v>
      </c>
      <c r="E13" s="41">
        <v>0.51869672615780005</v>
      </c>
      <c r="F13" s="41">
        <v>0.62801203105560499</v>
      </c>
      <c r="G13" s="20" t="s">
        <v>77</v>
      </c>
      <c r="H13" s="2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5" x14ac:dyDescent="0.25">
      <c r="A14" t="s">
        <v>81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5" x14ac:dyDescent="0.25">
      <c r="A15" t="s">
        <v>76</v>
      </c>
      <c r="B15" s="19"/>
      <c r="C15" s="19"/>
      <c r="D15" s="19"/>
      <c r="E15" s="19"/>
      <c r="F15" s="19"/>
      <c r="G15" s="19"/>
      <c r="H15" s="19"/>
      <c r="I15" s="20" t="s">
        <v>77</v>
      </c>
      <c r="J15" s="19"/>
      <c r="K15" s="19"/>
      <c r="L15" s="19"/>
      <c r="M15" s="19"/>
      <c r="N15" s="19"/>
      <c r="O15" s="19"/>
      <c r="S15" s="19"/>
      <c r="T15" s="19"/>
      <c r="U15" s="19"/>
      <c r="V15" s="19"/>
      <c r="W15" s="19"/>
      <c r="X15" s="19"/>
    </row>
    <row r="16" spans="1:25" x14ac:dyDescent="0.25">
      <c r="A16" t="s">
        <v>78</v>
      </c>
      <c r="B16" s="19"/>
      <c r="C16" s="19"/>
      <c r="D16" s="19"/>
      <c r="E16" s="19"/>
      <c r="F16" s="19"/>
      <c r="G16" s="19"/>
      <c r="H16" s="19"/>
      <c r="I16" s="41">
        <v>0.70184457646940202</v>
      </c>
      <c r="J16" s="20" t="s">
        <v>77</v>
      </c>
      <c r="K16" s="19"/>
      <c r="L16" s="19"/>
      <c r="M16" s="19"/>
      <c r="N16" s="19"/>
      <c r="O16" s="19"/>
      <c r="S16" s="19"/>
      <c r="T16" s="19"/>
      <c r="U16" s="19"/>
      <c r="V16" s="19"/>
      <c r="W16" s="19"/>
      <c r="X16" s="19"/>
    </row>
    <row r="17" spans="1:24" x14ac:dyDescent="0.25">
      <c r="A17" t="s">
        <v>79</v>
      </c>
      <c r="B17" s="19"/>
      <c r="C17" s="19"/>
      <c r="D17" s="19"/>
      <c r="E17" s="19"/>
      <c r="F17" s="19"/>
      <c r="G17" s="19"/>
      <c r="H17" s="19"/>
      <c r="I17" s="41">
        <v>0.51869672615780005</v>
      </c>
      <c r="J17" s="41">
        <v>0.62909486238683099</v>
      </c>
      <c r="K17" s="20" t="s">
        <v>77</v>
      </c>
      <c r="L17" s="19"/>
      <c r="M17" s="19"/>
      <c r="N17" s="19"/>
      <c r="O17" s="19"/>
      <c r="S17" s="19"/>
      <c r="T17" s="19"/>
      <c r="U17" s="19"/>
      <c r="V17" s="19"/>
      <c r="W17" s="19"/>
      <c r="X17" s="19"/>
    </row>
    <row r="18" spans="1:24" x14ac:dyDescent="0.25">
      <c r="A18" t="s">
        <v>82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t="s">
        <v>76</v>
      </c>
      <c r="B19" s="19"/>
      <c r="C19" s="19"/>
      <c r="D19" s="19"/>
      <c r="E19" s="19"/>
      <c r="F19" s="19"/>
      <c r="G19" s="19"/>
      <c r="H19" s="19"/>
      <c r="I19" s="35">
        <v>0.22827012038599201</v>
      </c>
      <c r="J19" s="34">
        <v>0.14677918086509301</v>
      </c>
      <c r="K19" s="34">
        <v>9.6356033659837401E-2</v>
      </c>
      <c r="L19" s="20" t="s">
        <v>77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x14ac:dyDescent="0.25">
      <c r="A20" t="s">
        <v>78</v>
      </c>
      <c r="B20" s="19"/>
      <c r="C20" s="19"/>
      <c r="D20" s="19"/>
      <c r="E20" s="19"/>
      <c r="F20" s="19"/>
      <c r="G20" s="19"/>
      <c r="H20" s="19"/>
      <c r="I20" s="34">
        <v>0.14677918086509301</v>
      </c>
      <c r="J20" s="35">
        <v>0.13997810298718499</v>
      </c>
      <c r="K20" s="34">
        <v>8.2863005865229503E-2</v>
      </c>
      <c r="L20" s="41">
        <v>0.70184457646940202</v>
      </c>
      <c r="M20" s="20" t="s">
        <v>77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x14ac:dyDescent="0.25">
      <c r="A21" t="s">
        <v>79</v>
      </c>
      <c r="B21" s="19"/>
      <c r="C21" s="19"/>
      <c r="D21" s="19"/>
      <c r="E21" s="19"/>
      <c r="F21" s="19"/>
      <c r="G21" s="19"/>
      <c r="H21" s="19"/>
      <c r="I21" s="34">
        <v>9.6356033659837498E-2</v>
      </c>
      <c r="J21" s="34">
        <v>8.2863005865229697E-2</v>
      </c>
      <c r="K21" s="35">
        <v>7.0527584432918997E-2</v>
      </c>
      <c r="L21" s="41">
        <v>0.51869672615780005</v>
      </c>
      <c r="M21" s="41">
        <v>0.62801203105560499</v>
      </c>
      <c r="N21" s="20" t="s">
        <v>77</v>
      </c>
      <c r="O21" s="21"/>
      <c r="P21" s="19"/>
      <c r="Q21" s="19"/>
      <c r="R21" s="19"/>
      <c r="S21" s="19"/>
      <c r="T21" s="19"/>
      <c r="U21" s="19"/>
      <c r="V21" s="19"/>
      <c r="W21" s="19"/>
      <c r="X21" s="19"/>
    </row>
    <row r="22" spans="1:24" x14ac:dyDescent="0.25">
      <c r="A22" t="s">
        <v>69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x14ac:dyDescent="0.25">
      <c r="A23" t="s">
        <v>76</v>
      </c>
      <c r="B23" s="38">
        <v>0.25144103155863301</v>
      </c>
      <c r="C23" s="37">
        <v>0.187391260124254</v>
      </c>
      <c r="D23" s="37">
        <v>0.14266945227873301</v>
      </c>
      <c r="E23" s="38">
        <v>0.25144103155863301</v>
      </c>
      <c r="F23" s="37">
        <v>0.187391260124254</v>
      </c>
      <c r="G23" s="37">
        <v>0.14266945227873301</v>
      </c>
      <c r="H23" s="19"/>
      <c r="I23" s="19"/>
      <c r="J23" s="19"/>
      <c r="K23" s="19"/>
      <c r="L23" s="19"/>
      <c r="M23" s="19"/>
      <c r="N23" s="19"/>
      <c r="O23" s="19"/>
      <c r="P23" s="20" t="s">
        <v>77</v>
      </c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t="s">
        <v>78</v>
      </c>
      <c r="B24" s="37">
        <v>0.185074588367835</v>
      </c>
      <c r="C24" s="38">
        <v>0.18992580826828001</v>
      </c>
      <c r="D24" s="37">
        <v>0.146301472784864</v>
      </c>
      <c r="E24" s="37">
        <v>0.185074588367835</v>
      </c>
      <c r="F24" s="38">
        <v>0.18992580826828001</v>
      </c>
      <c r="G24" s="37">
        <v>0.146301472784864</v>
      </c>
      <c r="H24" s="19"/>
      <c r="I24" s="19"/>
      <c r="J24" s="19"/>
      <c r="K24" s="19"/>
      <c r="L24" s="19"/>
      <c r="M24" s="19"/>
      <c r="N24" s="19"/>
      <c r="O24" s="19"/>
      <c r="P24" s="40">
        <v>0.73521434553398901</v>
      </c>
      <c r="Q24" s="20" t="s">
        <v>77</v>
      </c>
      <c r="R24" s="19"/>
      <c r="S24" s="19"/>
      <c r="T24" s="19"/>
      <c r="U24" s="19"/>
      <c r="V24" s="19"/>
      <c r="W24" s="19"/>
      <c r="X24" s="19"/>
    </row>
    <row r="25" spans="1:24" x14ac:dyDescent="0.25">
      <c r="A25" t="s">
        <v>79</v>
      </c>
      <c r="B25" s="37">
        <v>0.15906979198579899</v>
      </c>
      <c r="C25" s="37">
        <v>0.15838178928964999</v>
      </c>
      <c r="D25" s="38">
        <v>0.20827317987307201</v>
      </c>
      <c r="E25" s="37">
        <v>0.15906979198579899</v>
      </c>
      <c r="F25" s="37">
        <v>0.15838178928964999</v>
      </c>
      <c r="G25" s="38">
        <v>0.20827317987307201</v>
      </c>
      <c r="H25" s="19"/>
      <c r="I25" s="19"/>
      <c r="J25" s="19"/>
      <c r="K25" s="19"/>
      <c r="L25" s="19"/>
      <c r="M25" s="19"/>
      <c r="N25" s="19"/>
      <c r="O25" s="19"/>
      <c r="P25" s="40">
        <v>0.65188004954348699</v>
      </c>
      <c r="Q25" s="40">
        <v>0.67860794506577604</v>
      </c>
      <c r="R25" s="20" t="s">
        <v>77</v>
      </c>
      <c r="S25" s="19"/>
      <c r="T25" s="19"/>
      <c r="U25" s="19"/>
      <c r="V25" s="19"/>
      <c r="W25" s="19"/>
      <c r="X25" s="19"/>
    </row>
    <row r="26" spans="1:24" x14ac:dyDescent="0.25">
      <c r="A26" t="s">
        <v>70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x14ac:dyDescent="0.25">
      <c r="A27" t="s">
        <v>76</v>
      </c>
      <c r="B27" s="19"/>
      <c r="C27" s="19"/>
      <c r="D27" s="19"/>
      <c r="E27" s="19"/>
      <c r="F27" s="19"/>
      <c r="G27" s="19"/>
      <c r="H27" s="19"/>
      <c r="I27" s="38">
        <v>0.25144103155863301</v>
      </c>
      <c r="J27" s="37">
        <v>0.187391260124254</v>
      </c>
      <c r="K27" s="37">
        <v>0.14266945227873301</v>
      </c>
      <c r="L27" s="38">
        <v>0.25144103155863301</v>
      </c>
      <c r="M27" s="37">
        <v>0.187391260124254</v>
      </c>
      <c r="N27" s="37">
        <v>0.14266945227873301</v>
      </c>
      <c r="O27" s="19"/>
      <c r="P27" s="35">
        <v>0.30370040328713899</v>
      </c>
      <c r="Q27" s="34">
        <v>0.18909161404361499</v>
      </c>
      <c r="R27" s="34">
        <v>0.18838215019488599</v>
      </c>
      <c r="S27" s="20" t="s">
        <v>77</v>
      </c>
      <c r="T27" s="19"/>
      <c r="U27" s="19"/>
      <c r="V27" s="19"/>
      <c r="W27" s="19"/>
      <c r="X27" s="19"/>
    </row>
    <row r="28" spans="1:24" x14ac:dyDescent="0.25">
      <c r="A28" t="s">
        <v>78</v>
      </c>
      <c r="B28" s="19"/>
      <c r="C28" s="19"/>
      <c r="D28" s="19"/>
      <c r="E28" s="19"/>
      <c r="F28" s="19"/>
      <c r="G28" s="19"/>
      <c r="H28" s="19"/>
      <c r="I28" s="37">
        <v>0.185074588367835</v>
      </c>
      <c r="J28" s="38">
        <v>0.18992580826828001</v>
      </c>
      <c r="K28" s="37">
        <v>0.146301472784864</v>
      </c>
      <c r="L28" s="37">
        <v>0.185074588367835</v>
      </c>
      <c r="M28" s="38">
        <v>0.18992580826828001</v>
      </c>
      <c r="N28" s="37">
        <v>0.146301472784864</v>
      </c>
      <c r="O28" s="19"/>
      <c r="P28" s="34">
        <v>0.18909161404361599</v>
      </c>
      <c r="Q28" s="35">
        <v>0.196921068720462</v>
      </c>
      <c r="R28" s="34">
        <v>0.14970958850051599</v>
      </c>
      <c r="S28" s="40">
        <v>0.73521434553398801</v>
      </c>
      <c r="T28" s="20" t="s">
        <v>77</v>
      </c>
      <c r="U28" s="19"/>
      <c r="V28" s="19"/>
      <c r="W28" s="19"/>
      <c r="X28" s="19"/>
    </row>
    <row r="29" spans="1:24" x14ac:dyDescent="0.25">
      <c r="A29" t="s">
        <v>79</v>
      </c>
      <c r="B29" s="19"/>
      <c r="C29" s="19"/>
      <c r="D29" s="19"/>
      <c r="E29" s="19"/>
      <c r="F29" s="19"/>
      <c r="G29" s="19"/>
      <c r="H29" s="19"/>
      <c r="I29" s="37">
        <v>0.15906979198579899</v>
      </c>
      <c r="J29" s="37">
        <v>0.15838178928964999</v>
      </c>
      <c r="K29" s="38">
        <v>0.20827317987307201</v>
      </c>
      <c r="L29" s="37">
        <v>0.15906979198579899</v>
      </c>
      <c r="M29" s="37">
        <v>0.15838178928964999</v>
      </c>
      <c r="N29" s="38">
        <v>0.20827317987307201</v>
      </c>
      <c r="O29" s="19"/>
      <c r="P29" s="34">
        <v>0.18838215019488699</v>
      </c>
      <c r="Q29" s="34">
        <v>0.14970958850051699</v>
      </c>
      <c r="R29" s="35">
        <v>0.202633419294837</v>
      </c>
      <c r="S29" s="40">
        <v>0.651880049543486</v>
      </c>
      <c r="T29" s="40">
        <v>0.67860794506577604</v>
      </c>
      <c r="U29" s="20" t="s">
        <v>77</v>
      </c>
      <c r="V29" s="21"/>
      <c r="W29" s="19"/>
      <c r="X29" s="19"/>
    </row>
    <row r="30" spans="1:24" x14ac:dyDescent="0.25">
      <c r="A30" t="s">
        <v>71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x14ac:dyDescent="0.25">
      <c r="A31" t="s">
        <v>76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38">
        <v>0.25144103155863301</v>
      </c>
      <c r="Q31" s="37">
        <v>0.187391260124254</v>
      </c>
      <c r="R31" s="37">
        <v>0.14266945227873301</v>
      </c>
      <c r="S31" s="38">
        <v>0.25144103155863301</v>
      </c>
      <c r="T31" s="37">
        <v>0.187391260124254</v>
      </c>
      <c r="U31" s="37">
        <v>0.14266945227873301</v>
      </c>
      <c r="V31" s="19"/>
      <c r="W31" s="20" t="s">
        <v>77</v>
      </c>
      <c r="X31" s="19"/>
    </row>
    <row r="32" spans="1:24" x14ac:dyDescent="0.25">
      <c r="A32" t="s">
        <v>78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37">
        <v>0.185074588367835</v>
      </c>
      <c r="Q32" s="38">
        <v>0.18992580826828001</v>
      </c>
      <c r="R32" s="37">
        <v>0.146301472784864</v>
      </c>
      <c r="S32" s="37">
        <v>0.185074588367835</v>
      </c>
      <c r="T32" s="38">
        <v>0.18992580826828001</v>
      </c>
      <c r="U32" s="37">
        <v>0.146301472784864</v>
      </c>
      <c r="V32" s="19"/>
      <c r="W32" s="36">
        <v>0.58510611906227705</v>
      </c>
      <c r="X32" s="20" t="s">
        <v>77</v>
      </c>
    </row>
    <row r="33" spans="1:25" x14ac:dyDescent="0.25">
      <c r="A33" s="15" t="s">
        <v>79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3">
        <v>0.15906979198579899</v>
      </c>
      <c r="Q33" s="43">
        <v>0.15838178928964999</v>
      </c>
      <c r="R33" s="44">
        <v>0.20827317987307201</v>
      </c>
      <c r="S33" s="43">
        <v>0.15906979198579899</v>
      </c>
      <c r="T33" s="43">
        <v>0.15838178928964999</v>
      </c>
      <c r="U33" s="44">
        <v>0.20827317987307201</v>
      </c>
      <c r="V33" s="42"/>
      <c r="W33" s="45">
        <v>0.58828125201856996</v>
      </c>
      <c r="X33" s="45">
        <v>0.64610189518972605</v>
      </c>
      <c r="Y33" s="46" t="s">
        <v>77</v>
      </c>
    </row>
  </sheetData>
  <mergeCells count="9">
    <mergeCell ref="P4:R4"/>
    <mergeCell ref="S4:U4"/>
    <mergeCell ref="W4:Y4"/>
    <mergeCell ref="B3:G3"/>
    <mergeCell ref="I3:N3"/>
    <mergeCell ref="B4:D4"/>
    <mergeCell ref="E4:G4"/>
    <mergeCell ref="I4:K4"/>
    <mergeCell ref="L4:N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F38" sqref="F38"/>
    </sheetView>
  </sheetViews>
  <sheetFormatPr defaultRowHeight="15" x14ac:dyDescent="0.25"/>
  <cols>
    <col min="1" max="1" width="25.140625" customWidth="1"/>
  </cols>
  <sheetData>
    <row r="1" spans="1:25" x14ac:dyDescent="0.25">
      <c r="A1" t="s">
        <v>64</v>
      </c>
    </row>
    <row r="2" spans="1:25" x14ac:dyDescent="0.25">
      <c r="A2" s="2" t="s">
        <v>98</v>
      </c>
    </row>
    <row r="3" spans="1:25" x14ac:dyDescent="0.25">
      <c r="B3" s="51" t="s">
        <v>65</v>
      </c>
      <c r="C3" s="51"/>
      <c r="D3" s="51"/>
      <c r="E3" s="51"/>
      <c r="F3" s="51"/>
      <c r="G3" s="51"/>
      <c r="H3" s="48"/>
      <c r="I3" s="51" t="s">
        <v>66</v>
      </c>
      <c r="J3" s="51"/>
      <c r="K3" s="51"/>
      <c r="L3" s="51"/>
      <c r="M3" s="51"/>
      <c r="N3" s="51"/>
      <c r="O3" s="48"/>
    </row>
    <row r="4" spans="1:25" x14ac:dyDescent="0.25">
      <c r="B4" s="51" t="s">
        <v>67</v>
      </c>
      <c r="C4" s="51"/>
      <c r="D4" s="51"/>
      <c r="E4" s="51" t="s">
        <v>68</v>
      </c>
      <c r="F4" s="51"/>
      <c r="G4" s="51"/>
      <c r="H4" s="48"/>
      <c r="I4" s="51" t="s">
        <v>67</v>
      </c>
      <c r="J4" s="51"/>
      <c r="K4" s="51"/>
      <c r="L4" s="51" t="s">
        <v>68</v>
      </c>
      <c r="M4" s="51"/>
      <c r="N4" s="51"/>
      <c r="O4" s="48"/>
      <c r="P4" s="51" t="s">
        <v>69</v>
      </c>
      <c r="Q4" s="51"/>
      <c r="R4" s="51"/>
      <c r="S4" s="51" t="s">
        <v>70</v>
      </c>
      <c r="T4" s="51"/>
      <c r="U4" s="51"/>
      <c r="V4" s="48"/>
      <c r="W4" s="51" t="s">
        <v>71</v>
      </c>
      <c r="X4" s="51"/>
      <c r="Y4" s="51"/>
    </row>
    <row r="5" spans="1:25" x14ac:dyDescent="0.25">
      <c r="A5" s="15"/>
      <c r="B5" s="15" t="s">
        <v>72</v>
      </c>
      <c r="C5" s="15" t="s">
        <v>73</v>
      </c>
      <c r="D5" s="15" t="s">
        <v>74</v>
      </c>
      <c r="E5" s="15" t="s">
        <v>72</v>
      </c>
      <c r="F5" s="15" t="s">
        <v>73</v>
      </c>
      <c r="G5" s="15" t="s">
        <v>74</v>
      </c>
      <c r="H5" s="15"/>
      <c r="I5" s="15" t="s">
        <v>72</v>
      </c>
      <c r="J5" s="15" t="s">
        <v>73</v>
      </c>
      <c r="K5" s="15" t="s">
        <v>74</v>
      </c>
      <c r="L5" s="15" t="s">
        <v>72</v>
      </c>
      <c r="M5" s="15" t="s">
        <v>73</v>
      </c>
      <c r="N5" s="15" t="s">
        <v>74</v>
      </c>
      <c r="O5" s="15"/>
      <c r="P5" s="15" t="s">
        <v>72</v>
      </c>
      <c r="Q5" s="15" t="s">
        <v>73</v>
      </c>
      <c r="R5" s="15" t="s">
        <v>74</v>
      </c>
      <c r="S5" s="15" t="s">
        <v>72</v>
      </c>
      <c r="T5" s="15" t="s">
        <v>73</v>
      </c>
      <c r="U5" s="15" t="s">
        <v>74</v>
      </c>
      <c r="V5" s="15"/>
      <c r="W5" s="15" t="s">
        <v>72</v>
      </c>
      <c r="X5" s="15" t="s">
        <v>73</v>
      </c>
      <c r="Y5" s="15" t="s">
        <v>74</v>
      </c>
    </row>
    <row r="6" spans="1:25" x14ac:dyDescent="0.25">
      <c r="A6" t="s">
        <v>75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spans="1:25" x14ac:dyDescent="0.25">
      <c r="A7" t="s">
        <v>76</v>
      </c>
      <c r="B7" s="56" t="s">
        <v>77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 spans="1:25" x14ac:dyDescent="0.25">
      <c r="A8" t="s">
        <v>78</v>
      </c>
      <c r="B8" s="55">
        <v>0.679704044175102</v>
      </c>
      <c r="C8" s="56" t="s">
        <v>77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x14ac:dyDescent="0.25">
      <c r="A9" t="s">
        <v>79</v>
      </c>
      <c r="B9" s="55">
        <v>0.53047252407521805</v>
      </c>
      <c r="C9" s="55">
        <v>0.61192403833884701</v>
      </c>
      <c r="D9" s="56" t="s">
        <v>77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25">
      <c r="A10" t="s">
        <v>80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x14ac:dyDescent="0.25">
      <c r="A11" t="s">
        <v>76</v>
      </c>
      <c r="B11" s="55">
        <v>0.22990456650781799</v>
      </c>
      <c r="C11" s="55">
        <v>0.12728549041451401</v>
      </c>
      <c r="D11" s="55">
        <v>0.118074461636653</v>
      </c>
      <c r="E11" s="56" t="s">
        <v>77</v>
      </c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25">
      <c r="A12" t="s">
        <v>78</v>
      </c>
      <c r="B12" s="55">
        <v>0.157019429710749</v>
      </c>
      <c r="C12" s="55">
        <v>0.13929480455396501</v>
      </c>
      <c r="D12" s="55">
        <v>8.7371082071716802E-2</v>
      </c>
      <c r="E12" s="55">
        <v>0.70712422606045799</v>
      </c>
      <c r="F12" s="56" t="s">
        <v>77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</row>
    <row r="13" spans="1:25" x14ac:dyDescent="0.25">
      <c r="A13" t="s">
        <v>79</v>
      </c>
      <c r="B13" s="55">
        <v>7.4454641615332398E-2</v>
      </c>
      <c r="C13" s="55">
        <v>6.4343228485428103E-2</v>
      </c>
      <c r="D13" s="55">
        <v>5.5885515165690298E-2</v>
      </c>
      <c r="E13" s="55">
        <v>0.51286055965808197</v>
      </c>
      <c r="F13" s="55">
        <v>0.63149330693990502</v>
      </c>
      <c r="G13" s="56" t="s">
        <v>77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5" x14ac:dyDescent="0.25">
      <c r="A14" t="s">
        <v>81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25">
      <c r="A15" t="s">
        <v>76</v>
      </c>
      <c r="B15" s="55">
        <v>0.100592517897224</v>
      </c>
      <c r="C15" s="55">
        <v>6.1192376746960202E-2</v>
      </c>
      <c r="D15" s="55">
        <v>3.6390736883064601E-2</v>
      </c>
      <c r="E15" s="55">
        <v>8.1866708766635599E-2</v>
      </c>
      <c r="F15" s="55">
        <v>4.9713739824666897E-2</v>
      </c>
      <c r="G15" s="55">
        <v>3.3508719786711702E-2</v>
      </c>
      <c r="H15" s="55"/>
      <c r="I15" s="56" t="s">
        <v>77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x14ac:dyDescent="0.25">
      <c r="A16" t="s">
        <v>78</v>
      </c>
      <c r="B16" s="55">
        <v>5.3679370302575802E-2</v>
      </c>
      <c r="C16" s="55">
        <v>3.53408093387136E-2</v>
      </c>
      <c r="D16" s="55">
        <v>2.96851281895151E-2</v>
      </c>
      <c r="E16" s="55">
        <v>4.54199985537284E-2</v>
      </c>
      <c r="F16" s="55">
        <v>2.65240702218584E-2</v>
      </c>
      <c r="G16" s="55">
        <v>2.4601517966156401E-2</v>
      </c>
      <c r="H16" s="55"/>
      <c r="I16" s="55">
        <v>0.69313331505404496</v>
      </c>
      <c r="J16" s="56" t="s">
        <v>77</v>
      </c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25">
      <c r="A17" t="s">
        <v>79</v>
      </c>
      <c r="B17" s="55">
        <v>5.3340729000612597E-2</v>
      </c>
      <c r="C17" s="55">
        <v>4.0083537777981702E-2</v>
      </c>
      <c r="D17" s="58">
        <v>3.6595438748856901E-2</v>
      </c>
      <c r="E17" s="58">
        <v>2.8713540259787201E-2</v>
      </c>
      <c r="F17" s="58">
        <v>1.9233081762712999E-2</v>
      </c>
      <c r="G17" s="55">
        <v>3.7193446362700201E-2</v>
      </c>
      <c r="H17" s="55"/>
      <c r="I17" s="55">
        <v>0.53747454823951002</v>
      </c>
      <c r="J17" s="55">
        <v>0.62129320203652205</v>
      </c>
      <c r="K17" s="56" t="s">
        <v>77</v>
      </c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25">
      <c r="A18" t="s">
        <v>82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25">
      <c r="A19" t="s">
        <v>76</v>
      </c>
      <c r="B19" s="55">
        <v>8.2314115891861606E-2</v>
      </c>
      <c r="C19" s="55">
        <v>3.5113270899311502E-2</v>
      </c>
      <c r="D19" s="55">
        <v>3.5021154924170503E-2</v>
      </c>
      <c r="E19" s="55">
        <v>8.2082829883872097E-2</v>
      </c>
      <c r="F19" s="55">
        <v>3.7403476834475098E-2</v>
      </c>
      <c r="G19" s="58">
        <v>8.6811950626919203E-3</v>
      </c>
      <c r="H19" s="55"/>
      <c r="I19" s="55">
        <v>0.226999470599971</v>
      </c>
      <c r="J19" s="55">
        <v>0.14234005389474599</v>
      </c>
      <c r="K19" s="55">
        <v>0.112145970298956</v>
      </c>
      <c r="L19" s="56" t="s">
        <v>77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x14ac:dyDescent="0.25">
      <c r="A20" t="s">
        <v>78</v>
      </c>
      <c r="B20" s="55">
        <v>4.9293489332508503E-2</v>
      </c>
      <c r="C20" s="55">
        <v>1.9947205670290499E-2</v>
      </c>
      <c r="D20" s="55">
        <v>2.35493419546133E-2</v>
      </c>
      <c r="E20" s="55">
        <v>3.08430486203768E-2</v>
      </c>
      <c r="F20" s="55">
        <v>2.2228993834190702E-2</v>
      </c>
      <c r="G20" s="58">
        <v>-4.5768830470277501E-3</v>
      </c>
      <c r="H20" s="55"/>
      <c r="I20" s="55">
        <v>0.15085402492391001</v>
      </c>
      <c r="J20" s="55">
        <v>0.14056295793322901</v>
      </c>
      <c r="K20" s="55">
        <v>9.1804488917516497E-2</v>
      </c>
      <c r="L20" s="55">
        <v>0.71911923240023201</v>
      </c>
      <c r="M20" s="56" t="s">
        <v>77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25">
      <c r="A21" t="s">
        <v>79</v>
      </c>
      <c r="B21" s="58">
        <v>2.2128872145048401E-2</v>
      </c>
      <c r="C21" s="58">
        <v>1.40253702825402E-2</v>
      </c>
      <c r="D21" s="58">
        <v>7.7299807088528497E-3</v>
      </c>
      <c r="E21" s="58">
        <v>1.9928982526309199E-2</v>
      </c>
      <c r="F21" s="58">
        <v>1.1281646833564E-2</v>
      </c>
      <c r="G21" s="58">
        <v>1.0909751951161601E-3</v>
      </c>
      <c r="H21" s="55"/>
      <c r="I21" s="55">
        <v>9.2960501438697399E-2</v>
      </c>
      <c r="J21" s="55">
        <v>8.6366110763715295E-2</v>
      </c>
      <c r="K21" s="55">
        <v>8.2157004244146598E-2</v>
      </c>
      <c r="L21" s="55">
        <v>0.49957171013101997</v>
      </c>
      <c r="M21" s="55">
        <v>0.63598736247617405</v>
      </c>
      <c r="N21" s="56" t="s">
        <v>77</v>
      </c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25">
      <c r="A22" t="s">
        <v>69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25">
      <c r="A23" t="s">
        <v>76</v>
      </c>
      <c r="B23" s="55">
        <v>0.243103996994911</v>
      </c>
      <c r="C23" s="55">
        <v>0.14238573422550199</v>
      </c>
      <c r="D23" s="55">
        <v>0.10921602272082501</v>
      </c>
      <c r="E23" s="55">
        <v>0.22807896861506799</v>
      </c>
      <c r="F23" s="55">
        <v>0.15724796357172999</v>
      </c>
      <c r="G23" s="55">
        <v>9.4866498513058006E-2</v>
      </c>
      <c r="H23" s="55"/>
      <c r="I23" s="55">
        <v>0.13102834290335799</v>
      </c>
      <c r="J23" s="55">
        <v>7.0399920486436895E-2</v>
      </c>
      <c r="K23" s="55">
        <v>6.4582191792302499E-2</v>
      </c>
      <c r="L23" s="55">
        <v>0.118985554207219</v>
      </c>
      <c r="M23" s="55">
        <v>7.2738834224253202E-2</v>
      </c>
      <c r="N23" s="55">
        <v>5.9950281441351803E-2</v>
      </c>
      <c r="O23" s="55"/>
      <c r="P23" s="56" t="s">
        <v>77</v>
      </c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25">
      <c r="A24" t="s">
        <v>78</v>
      </c>
      <c r="B24" s="55">
        <v>0.17615307137154099</v>
      </c>
      <c r="C24" s="55">
        <v>0.13544511300635201</v>
      </c>
      <c r="D24" s="55">
        <v>0.114202661056751</v>
      </c>
      <c r="E24" s="55">
        <v>0.16137466805232301</v>
      </c>
      <c r="F24" s="55">
        <v>0.15248613550635201</v>
      </c>
      <c r="G24" s="55">
        <v>0.108904421222645</v>
      </c>
      <c r="H24" s="55"/>
      <c r="I24" s="55">
        <v>8.1074822387630197E-2</v>
      </c>
      <c r="J24" s="55">
        <v>6.2486212149291002E-2</v>
      </c>
      <c r="K24" s="55">
        <v>5.4760833904361102E-2</v>
      </c>
      <c r="L24" s="55">
        <v>7.8638941905783202E-2</v>
      </c>
      <c r="M24" s="55">
        <v>5.6522869604901403E-2</v>
      </c>
      <c r="N24" s="55">
        <v>5.0781061993061503E-2</v>
      </c>
      <c r="O24" s="55"/>
      <c r="P24" s="55">
        <v>0.74114527206229996</v>
      </c>
      <c r="Q24" s="56" t="s">
        <v>77</v>
      </c>
      <c r="R24" s="55"/>
      <c r="S24" s="55"/>
      <c r="T24" s="55"/>
      <c r="U24" s="55"/>
      <c r="V24" s="55"/>
      <c r="W24" s="55"/>
      <c r="X24" s="55"/>
      <c r="Y24" s="55"/>
    </row>
    <row r="25" spans="1:25" x14ac:dyDescent="0.25">
      <c r="A25" t="s">
        <v>79</v>
      </c>
      <c r="B25" s="55">
        <v>0.15788593858356001</v>
      </c>
      <c r="C25" s="55">
        <v>0.131622096964535</v>
      </c>
      <c r="D25" s="55">
        <v>0.20640427178550999</v>
      </c>
      <c r="E25" s="55">
        <v>0.147517417055647</v>
      </c>
      <c r="F25" s="55">
        <v>0.14597457668187699</v>
      </c>
      <c r="G25" s="55">
        <v>0.18547837408715401</v>
      </c>
      <c r="H25" s="55"/>
      <c r="I25" s="55">
        <v>8.4671068528368101E-2</v>
      </c>
      <c r="J25" s="55">
        <v>5.3319930787768498E-2</v>
      </c>
      <c r="K25" s="55">
        <v>5.5846745810336502E-2</v>
      </c>
      <c r="L25" s="55">
        <v>7.0996357638877503E-2</v>
      </c>
      <c r="M25" s="55">
        <v>4.7685029491414503E-2</v>
      </c>
      <c r="N25" s="55">
        <v>4.9539637314075603E-2</v>
      </c>
      <c r="O25" s="55"/>
      <c r="P25" s="55">
        <v>0.67092198605001996</v>
      </c>
      <c r="Q25" s="55">
        <v>0.65402755035604798</v>
      </c>
      <c r="R25" s="56" t="s">
        <v>77</v>
      </c>
      <c r="S25" s="55"/>
      <c r="T25" s="55"/>
      <c r="U25" s="55"/>
      <c r="V25" s="55"/>
      <c r="W25" s="55"/>
      <c r="X25" s="55"/>
      <c r="Y25" s="55"/>
    </row>
    <row r="26" spans="1:25" x14ac:dyDescent="0.25">
      <c r="A26" t="s">
        <v>70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25">
      <c r="A27" t="s">
        <v>76</v>
      </c>
      <c r="B27" s="55">
        <v>0.12458829100722101</v>
      </c>
      <c r="C27" s="55">
        <v>6.0031114107114897E-2</v>
      </c>
      <c r="D27" s="58">
        <v>2.6331581172680901E-2</v>
      </c>
      <c r="E27" s="55">
        <v>8.7858217885772E-2</v>
      </c>
      <c r="F27" s="55">
        <v>6.0030206545711902E-2</v>
      </c>
      <c r="G27" s="55">
        <v>3.7112169921320402E-2</v>
      </c>
      <c r="H27" s="55"/>
      <c r="I27" s="55">
        <v>0.22225727101829901</v>
      </c>
      <c r="J27" s="55">
        <v>0.148118914873587</v>
      </c>
      <c r="K27" s="55">
        <v>0.11634916952357199</v>
      </c>
      <c r="L27" s="55">
        <v>0.23500703363140099</v>
      </c>
      <c r="M27" s="55">
        <v>0.17289772492589001</v>
      </c>
      <c r="N27" s="55">
        <v>0.123930514472135</v>
      </c>
      <c r="O27" s="55"/>
      <c r="P27" s="55">
        <v>0.30369987350407701</v>
      </c>
      <c r="Q27" s="55">
        <v>0.17312988359263001</v>
      </c>
      <c r="R27" s="55">
        <v>0.20477385830228501</v>
      </c>
      <c r="S27" s="56" t="s">
        <v>77</v>
      </c>
      <c r="T27" s="55"/>
      <c r="U27" s="55"/>
      <c r="V27" s="55"/>
      <c r="W27" s="55"/>
      <c r="X27" s="55"/>
      <c r="Y27" s="55"/>
    </row>
    <row r="28" spans="1:25" x14ac:dyDescent="0.25">
      <c r="A28" t="s">
        <v>78</v>
      </c>
      <c r="B28" s="55">
        <v>8.5866810952055006E-2</v>
      </c>
      <c r="C28" s="55">
        <v>4.8547965408597703E-2</v>
      </c>
      <c r="D28" s="55">
        <v>3.2163671765631299E-2</v>
      </c>
      <c r="E28" s="55">
        <v>7.0806080198297094E-2</v>
      </c>
      <c r="F28" s="55">
        <v>4.5939495038656401E-2</v>
      </c>
      <c r="G28" s="55">
        <v>3.6194481996054503E-2</v>
      </c>
      <c r="H28" s="55"/>
      <c r="I28" s="55">
        <v>0.164808570350675</v>
      </c>
      <c r="J28" s="55">
        <v>0.15473446366627999</v>
      </c>
      <c r="K28" s="55">
        <v>0.131535855783455</v>
      </c>
      <c r="L28" s="55">
        <v>0.193460395182911</v>
      </c>
      <c r="M28" s="55">
        <v>0.17617811938820499</v>
      </c>
      <c r="N28" s="55">
        <v>0.127740781653081</v>
      </c>
      <c r="O28" s="55"/>
      <c r="P28" s="55">
        <v>0.198246093078873</v>
      </c>
      <c r="Q28" s="55">
        <v>0.196920957958159</v>
      </c>
      <c r="R28" s="55">
        <v>0.162126131968158</v>
      </c>
      <c r="S28" s="55">
        <v>0.72719414333985699</v>
      </c>
      <c r="T28" s="56" t="s">
        <v>77</v>
      </c>
      <c r="U28" s="55"/>
      <c r="V28" s="55"/>
      <c r="W28" s="55"/>
      <c r="X28" s="55"/>
      <c r="Y28" s="55"/>
    </row>
    <row r="29" spans="1:25" x14ac:dyDescent="0.25">
      <c r="A29" t="s">
        <v>79</v>
      </c>
      <c r="B29" s="55">
        <v>5.1967153452239602E-2</v>
      </c>
      <c r="C29" s="55">
        <v>2.0343931011950301E-2</v>
      </c>
      <c r="D29" s="58">
        <v>1.1333062924780399E-2</v>
      </c>
      <c r="E29" s="55">
        <v>4.4159621442090603E-2</v>
      </c>
      <c r="F29" s="55">
        <v>3.0952342326200501E-2</v>
      </c>
      <c r="G29" s="55">
        <v>5.3784752493274399E-2</v>
      </c>
      <c r="H29" s="55"/>
      <c r="I29" s="55">
        <v>0.143599880010783</v>
      </c>
      <c r="J29" s="55">
        <v>0.13105578402068499</v>
      </c>
      <c r="K29" s="55">
        <v>0.198907152787066</v>
      </c>
      <c r="L29" s="55">
        <v>0.163157501388948</v>
      </c>
      <c r="M29" s="55">
        <v>0.157136488019683</v>
      </c>
      <c r="N29" s="55">
        <v>0.21574003708721001</v>
      </c>
      <c r="O29" s="55"/>
      <c r="P29" s="55">
        <v>0.17725174247814399</v>
      </c>
      <c r="Q29" s="55">
        <v>0.136296612507745</v>
      </c>
      <c r="R29" s="55">
        <v>0.20264159289372599</v>
      </c>
      <c r="S29" s="55">
        <v>0.62739406213084203</v>
      </c>
      <c r="T29" s="55">
        <v>0.69564200250547004</v>
      </c>
      <c r="U29" s="56" t="s">
        <v>77</v>
      </c>
      <c r="V29" s="55"/>
      <c r="W29" s="55"/>
      <c r="X29" s="55"/>
      <c r="Y29" s="55"/>
    </row>
    <row r="30" spans="1:25" x14ac:dyDescent="0.25">
      <c r="A30" t="s">
        <v>71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25">
      <c r="A31" t="s">
        <v>76</v>
      </c>
      <c r="B31" s="55">
        <v>0.12277063530402101</v>
      </c>
      <c r="C31" s="55">
        <v>6.3583588215852693E-2</v>
      </c>
      <c r="D31" s="55">
        <v>4.7350148074873297E-2</v>
      </c>
      <c r="E31" s="55">
        <v>0.101416795910225</v>
      </c>
      <c r="F31" s="55">
        <v>6.3675764268874599E-2</v>
      </c>
      <c r="G31" s="55">
        <v>2.44167725151422E-2</v>
      </c>
      <c r="H31" s="55"/>
      <c r="I31" s="55">
        <v>0.11750462856300301</v>
      </c>
      <c r="J31" s="55">
        <v>6.65800924742464E-2</v>
      </c>
      <c r="K31" s="55">
        <v>3.9174630680823802E-2</v>
      </c>
      <c r="L31" s="55">
        <v>0.104810101288746</v>
      </c>
      <c r="M31" s="55">
        <v>7.8932305499206198E-2</v>
      </c>
      <c r="N31" s="55">
        <v>5.3792445662116099E-2</v>
      </c>
      <c r="O31" s="55"/>
      <c r="P31" s="55">
        <v>0.25787988536709</v>
      </c>
      <c r="Q31" s="55">
        <v>0.19162968753749901</v>
      </c>
      <c r="R31" s="55">
        <v>0.167450020933677</v>
      </c>
      <c r="S31" s="55">
        <v>0.29503203453480997</v>
      </c>
      <c r="T31" s="55">
        <v>0.246159031293123</v>
      </c>
      <c r="U31" s="55">
        <v>0.19208139819700801</v>
      </c>
      <c r="V31" s="55"/>
      <c r="W31" s="56" t="s">
        <v>77</v>
      </c>
      <c r="X31" s="55"/>
      <c r="Y31" s="55"/>
    </row>
    <row r="32" spans="1:25" x14ac:dyDescent="0.25">
      <c r="A32" t="s">
        <v>78</v>
      </c>
      <c r="B32" s="55">
        <v>8.7812828518924205E-2</v>
      </c>
      <c r="C32" s="55">
        <v>5.0470549924868699E-2</v>
      </c>
      <c r="D32" s="55">
        <v>5.8278319731993697E-2</v>
      </c>
      <c r="E32" s="55">
        <v>7.2746017904661897E-2</v>
      </c>
      <c r="F32" s="55">
        <v>6.5111739601211402E-2</v>
      </c>
      <c r="G32" s="55">
        <v>3.1977012315752999E-2</v>
      </c>
      <c r="H32" s="55"/>
      <c r="I32" s="55">
        <v>8.5983974406232996E-2</v>
      </c>
      <c r="J32" s="55">
        <v>6.8961165964826293E-2</v>
      </c>
      <c r="K32" s="55">
        <v>4.2314165646375003E-2</v>
      </c>
      <c r="L32" s="55">
        <v>8.8672474844038507E-2</v>
      </c>
      <c r="M32" s="55">
        <v>8.0202301990229805E-2</v>
      </c>
      <c r="N32" s="55">
        <v>4.6030786030849098E-2</v>
      </c>
      <c r="O32" s="55"/>
      <c r="P32" s="55">
        <v>0.189103022990873</v>
      </c>
      <c r="Q32" s="55">
        <v>0.19476463013538001</v>
      </c>
      <c r="R32" s="55">
        <v>0.15609952116477199</v>
      </c>
      <c r="S32" s="55">
        <v>0.21303883638417401</v>
      </c>
      <c r="T32" s="55">
        <v>0.25644767693585901</v>
      </c>
      <c r="U32" s="55">
        <v>0.199148861712486</v>
      </c>
      <c r="V32" s="55"/>
      <c r="W32" s="55">
        <v>0.585106282242428</v>
      </c>
      <c r="X32" s="56" t="s">
        <v>77</v>
      </c>
      <c r="Y32" s="55"/>
    </row>
    <row r="33" spans="1:25" x14ac:dyDescent="0.25">
      <c r="A33" s="15" t="s">
        <v>79</v>
      </c>
      <c r="B33" s="60">
        <v>7.3703189203141506E-2</v>
      </c>
      <c r="C33" s="60">
        <v>5.1119554400192599E-2</v>
      </c>
      <c r="D33" s="60">
        <v>7.2089445242640202E-2</v>
      </c>
      <c r="E33" s="60">
        <v>7.9343990745343596E-2</v>
      </c>
      <c r="F33" s="60">
        <v>4.6000800565165499E-2</v>
      </c>
      <c r="G33" s="60">
        <v>4.8347146836176198E-2</v>
      </c>
      <c r="H33" s="60"/>
      <c r="I33" s="60">
        <v>6.2032241093081503E-2</v>
      </c>
      <c r="J33" s="60">
        <v>5.3474146352578501E-2</v>
      </c>
      <c r="K33" s="60">
        <v>4.4704866554893002E-2</v>
      </c>
      <c r="L33" s="60">
        <v>6.8741491966190907E-2</v>
      </c>
      <c r="M33" s="60">
        <v>6.6464372318380704E-2</v>
      </c>
      <c r="N33" s="60">
        <v>7.1018540853152498E-2</v>
      </c>
      <c r="O33" s="60"/>
      <c r="P33" s="60">
        <v>0.16211200452504501</v>
      </c>
      <c r="Q33" s="60">
        <v>0.152634035510719</v>
      </c>
      <c r="R33" s="60">
        <v>0.198170032648089</v>
      </c>
      <c r="S33" s="60">
        <v>0.17028537834354199</v>
      </c>
      <c r="T33" s="60">
        <v>0.18933182995762499</v>
      </c>
      <c r="U33" s="60">
        <v>0.22825781626556299</v>
      </c>
      <c r="V33" s="60"/>
      <c r="W33" s="60">
        <v>0.588281708933999</v>
      </c>
      <c r="X33" s="60">
        <v>0.64610206058351105</v>
      </c>
      <c r="Y33" s="63" t="s">
        <v>77</v>
      </c>
    </row>
    <row r="36" spans="1:25" x14ac:dyDescent="0.25">
      <c r="A36" s="64" t="s">
        <v>99</v>
      </c>
    </row>
  </sheetData>
  <mergeCells count="9">
    <mergeCell ref="P4:R4"/>
    <mergeCell ref="S4:U4"/>
    <mergeCell ref="W4:Y4"/>
    <mergeCell ref="B3:G3"/>
    <mergeCell ref="I3:N3"/>
    <mergeCell ref="B4:D4"/>
    <mergeCell ref="E4:G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SampleDescriptives</vt:lpstr>
      <vt:lpstr>ModelParameters</vt:lpstr>
      <vt:lpstr>Polychoric</vt:lpstr>
      <vt:lpstr>ModelFit</vt:lpstr>
      <vt:lpstr>ModelParam_1child</vt:lpstr>
      <vt:lpstr>Polychoric_1child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Sofie Tegner Anker</dc:creator>
  <cp:lastModifiedBy>Anne Sofie Tegner Anker</cp:lastModifiedBy>
  <dcterms:created xsi:type="dcterms:W3CDTF">2024-11-21T10:25:57Z</dcterms:created>
  <dcterms:modified xsi:type="dcterms:W3CDTF">2024-12-10T09:09:02Z</dcterms:modified>
</cp:coreProperties>
</file>