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eitinitiative.sharepoint.com/sites/Ardagh_GraduateAccelerator_CPT_2024Mar-Group2/Shared Documents/Encryption Elite Enforcers/"/>
    </mc:Choice>
  </mc:AlternateContent>
  <xr:revisionPtr revIDLastSave="106" documentId="13_ncr:1_{029596A3-1D00-42B0-81FF-03B01FD5917D}" xr6:coauthVersionLast="47" xr6:coauthVersionMax="47" xr10:uidLastSave="{33EBDAAA-B6D3-4594-81E7-4C6DF60320AD}"/>
  <bookViews>
    <workbookView xWindow="-120" yWindow="-120" windowWidth="24240" windowHeight="13140" activeTab="1" xr2:uid="{C615DA02-E1E3-43EF-9667-2A33A14453A6}"/>
  </bookViews>
  <sheets>
    <sheet name="2022" sheetId="17" r:id="rId1"/>
    <sheet name="2023" sheetId="18" r:id="rId2"/>
  </sheets>
  <externalReferences>
    <externalReference r:id="rId3"/>
  </externalReferences>
  <definedNames>
    <definedName name="_xlnm._FilterDatabase" localSheetId="0" hidden="1">'2022'!$A$1:$G$389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3" i="18"/>
  <c r="H4" i="18"/>
  <c r="H2" i="18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2" i="17"/>
  <c r="I66" i="18"/>
  <c r="I130" i="18"/>
  <c r="I194" i="18"/>
  <c r="I351" i="18"/>
  <c r="I383" i="18"/>
  <c r="I370" i="18"/>
  <c r="I371" i="18"/>
  <c r="I372" i="18"/>
  <c r="I373" i="18"/>
  <c r="I374" i="18"/>
  <c r="I375" i="18"/>
  <c r="I376" i="18"/>
  <c r="I377" i="18"/>
  <c r="I378" i="18"/>
  <c r="I379" i="18"/>
  <c r="I380" i="18"/>
  <c r="I381" i="18"/>
  <c r="I382" i="18"/>
  <c r="I384" i="18"/>
  <c r="I385" i="18"/>
  <c r="I386" i="18"/>
  <c r="I387" i="18"/>
  <c r="I388" i="18"/>
  <c r="I389" i="18"/>
  <c r="A2" i="18"/>
  <c r="C2" i="18"/>
  <c r="D2" i="18"/>
  <c r="A3" i="18"/>
  <c r="C3" i="18"/>
  <c r="D3" i="18"/>
  <c r="A4" i="18"/>
  <c r="C4" i="18"/>
  <c r="D4" i="18"/>
  <c r="A5" i="18"/>
  <c r="C5" i="18"/>
  <c r="D5" i="18"/>
  <c r="A6" i="18"/>
  <c r="C6" i="18"/>
  <c r="D6" i="18"/>
  <c r="A7" i="18"/>
  <c r="C7" i="18"/>
  <c r="D7" i="18"/>
  <c r="A8" i="18"/>
  <c r="C8" i="18"/>
  <c r="D8" i="18"/>
  <c r="A9" i="18"/>
  <c r="C9" i="18"/>
  <c r="D9" i="18"/>
  <c r="A10" i="18"/>
  <c r="C10" i="18"/>
  <c r="D10" i="18"/>
  <c r="A11" i="18"/>
  <c r="C11" i="18"/>
  <c r="D11" i="18"/>
  <c r="A12" i="18"/>
  <c r="C12" i="18"/>
  <c r="D12" i="18"/>
  <c r="A13" i="18"/>
  <c r="C13" i="18"/>
  <c r="D13" i="18"/>
  <c r="A14" i="18"/>
  <c r="C14" i="18"/>
  <c r="D14" i="18"/>
  <c r="A15" i="18"/>
  <c r="C15" i="18"/>
  <c r="D15" i="18"/>
  <c r="A16" i="18"/>
  <c r="C16" i="18"/>
  <c r="D16" i="18"/>
  <c r="A17" i="18"/>
  <c r="C17" i="18"/>
  <c r="D17" i="18"/>
  <c r="A18" i="18"/>
  <c r="C18" i="18"/>
  <c r="D18" i="18"/>
  <c r="A19" i="18"/>
  <c r="C19" i="18"/>
  <c r="D19" i="18"/>
  <c r="A20" i="18"/>
  <c r="C20" i="18"/>
  <c r="D20" i="18"/>
  <c r="A21" i="18"/>
  <c r="C21" i="18"/>
  <c r="D21" i="18"/>
  <c r="A22" i="18"/>
  <c r="C22" i="18"/>
  <c r="D22" i="18"/>
  <c r="A23" i="18"/>
  <c r="C23" i="18"/>
  <c r="D23" i="18"/>
  <c r="A24" i="18"/>
  <c r="C24" i="18"/>
  <c r="D24" i="18"/>
  <c r="A25" i="18"/>
  <c r="C25" i="18"/>
  <c r="D25" i="18"/>
  <c r="A26" i="18"/>
  <c r="C26" i="18"/>
  <c r="D26" i="18"/>
  <c r="A27" i="18"/>
  <c r="C27" i="18"/>
  <c r="D27" i="18"/>
  <c r="A28" i="18"/>
  <c r="C28" i="18"/>
  <c r="D28" i="18"/>
  <c r="A29" i="18"/>
  <c r="C29" i="18"/>
  <c r="D29" i="18"/>
  <c r="A30" i="18"/>
  <c r="C30" i="18"/>
  <c r="D30" i="18"/>
  <c r="A31" i="18"/>
  <c r="C31" i="18"/>
  <c r="D31" i="18"/>
  <c r="A32" i="18"/>
  <c r="C32" i="18"/>
  <c r="D32" i="18"/>
  <c r="A33" i="18"/>
  <c r="C33" i="18"/>
  <c r="D33" i="18"/>
  <c r="A34" i="18"/>
  <c r="C34" i="18"/>
  <c r="D34" i="18"/>
  <c r="A35" i="18"/>
  <c r="C35" i="18"/>
  <c r="D35" i="18"/>
  <c r="A36" i="18"/>
  <c r="C36" i="18"/>
  <c r="D36" i="18"/>
  <c r="A37" i="18"/>
  <c r="C37" i="18"/>
  <c r="D37" i="18"/>
  <c r="A38" i="18"/>
  <c r="C38" i="18"/>
  <c r="D38" i="18"/>
  <c r="A39" i="18"/>
  <c r="C39" i="18"/>
  <c r="D39" i="18"/>
  <c r="A40" i="18"/>
  <c r="C40" i="18"/>
  <c r="D40" i="18"/>
  <c r="A41" i="18"/>
  <c r="C41" i="18"/>
  <c r="D41" i="18"/>
  <c r="A42" i="18"/>
  <c r="C42" i="18"/>
  <c r="D42" i="18"/>
  <c r="A43" i="18"/>
  <c r="C43" i="18"/>
  <c r="D43" i="18"/>
  <c r="A44" i="18"/>
  <c r="C44" i="18"/>
  <c r="D44" i="18"/>
  <c r="A45" i="18"/>
  <c r="C45" i="18"/>
  <c r="D45" i="18"/>
  <c r="A46" i="18"/>
  <c r="C46" i="18"/>
  <c r="D46" i="18"/>
  <c r="A47" i="18"/>
  <c r="C47" i="18"/>
  <c r="D47" i="18"/>
  <c r="A48" i="18"/>
  <c r="C48" i="18"/>
  <c r="D48" i="18"/>
  <c r="A49" i="18"/>
  <c r="C49" i="18"/>
  <c r="D49" i="18"/>
  <c r="A50" i="18"/>
  <c r="C50" i="18"/>
  <c r="D50" i="18"/>
  <c r="A51" i="18"/>
  <c r="C51" i="18"/>
  <c r="D51" i="18"/>
  <c r="A52" i="18"/>
  <c r="C52" i="18"/>
  <c r="D52" i="18"/>
  <c r="A53" i="18"/>
  <c r="C53" i="18"/>
  <c r="D53" i="18"/>
  <c r="A54" i="18"/>
  <c r="C54" i="18"/>
  <c r="D54" i="18"/>
  <c r="A55" i="18"/>
  <c r="C55" i="18"/>
  <c r="D55" i="18"/>
  <c r="A56" i="18"/>
  <c r="C56" i="18"/>
  <c r="D56" i="18"/>
  <c r="A57" i="18"/>
  <c r="C57" i="18"/>
  <c r="D57" i="18"/>
  <c r="A58" i="18"/>
  <c r="C58" i="18"/>
  <c r="D58" i="18"/>
  <c r="A59" i="18"/>
  <c r="C59" i="18"/>
  <c r="D59" i="18"/>
  <c r="A60" i="18"/>
  <c r="C60" i="18"/>
  <c r="D60" i="18"/>
  <c r="A61" i="18"/>
  <c r="C61" i="18"/>
  <c r="D61" i="18"/>
  <c r="A62" i="18"/>
  <c r="C62" i="18"/>
  <c r="D62" i="18"/>
  <c r="A63" i="18"/>
  <c r="C63" i="18"/>
  <c r="D63" i="18"/>
  <c r="A64" i="18"/>
  <c r="C64" i="18"/>
  <c r="D64" i="18"/>
  <c r="A65" i="18"/>
  <c r="C65" i="18"/>
  <c r="D65" i="18"/>
  <c r="A66" i="18"/>
  <c r="C66" i="18"/>
  <c r="D66" i="18"/>
  <c r="A67" i="18"/>
  <c r="C67" i="18"/>
  <c r="D67" i="18"/>
  <c r="A68" i="18"/>
  <c r="C68" i="18"/>
  <c r="D68" i="18"/>
  <c r="A69" i="18"/>
  <c r="C69" i="18"/>
  <c r="D69" i="18"/>
  <c r="A70" i="18"/>
  <c r="C70" i="18"/>
  <c r="D70" i="18"/>
  <c r="A71" i="18"/>
  <c r="C71" i="18"/>
  <c r="D71" i="18"/>
  <c r="A72" i="18"/>
  <c r="C72" i="18"/>
  <c r="D72" i="18"/>
  <c r="A73" i="18"/>
  <c r="C73" i="18"/>
  <c r="D73" i="18"/>
  <c r="A74" i="18"/>
  <c r="C74" i="18"/>
  <c r="D74" i="18"/>
  <c r="A75" i="18"/>
  <c r="C75" i="18"/>
  <c r="D75" i="18"/>
  <c r="A76" i="18"/>
  <c r="C76" i="18"/>
  <c r="D76" i="18"/>
  <c r="A77" i="18"/>
  <c r="C77" i="18"/>
  <c r="D77" i="18"/>
  <c r="A78" i="18"/>
  <c r="C78" i="18"/>
  <c r="D78" i="18"/>
  <c r="A79" i="18"/>
  <c r="C79" i="18"/>
  <c r="D79" i="18"/>
  <c r="A80" i="18"/>
  <c r="C80" i="18"/>
  <c r="D80" i="18"/>
  <c r="A81" i="18"/>
  <c r="C81" i="18"/>
  <c r="D81" i="18"/>
  <c r="A82" i="18"/>
  <c r="C82" i="18"/>
  <c r="D82" i="18"/>
  <c r="A83" i="18"/>
  <c r="C83" i="18"/>
  <c r="D83" i="18"/>
  <c r="A84" i="18"/>
  <c r="C84" i="18"/>
  <c r="D84" i="18"/>
  <c r="A85" i="18"/>
  <c r="C85" i="18"/>
  <c r="D85" i="18"/>
  <c r="A86" i="18"/>
  <c r="C86" i="18"/>
  <c r="D86" i="18"/>
  <c r="A87" i="18"/>
  <c r="C87" i="18"/>
  <c r="D87" i="18"/>
  <c r="A88" i="18"/>
  <c r="C88" i="18"/>
  <c r="D88" i="18"/>
  <c r="A89" i="18"/>
  <c r="C89" i="18"/>
  <c r="D89" i="18"/>
  <c r="A90" i="18"/>
  <c r="C90" i="18"/>
  <c r="D90" i="18"/>
  <c r="A91" i="18"/>
  <c r="C91" i="18"/>
  <c r="D91" i="18"/>
  <c r="A92" i="18"/>
  <c r="C92" i="18"/>
  <c r="D92" i="18"/>
  <c r="A93" i="18"/>
  <c r="C93" i="18"/>
  <c r="D93" i="18"/>
  <c r="A94" i="18"/>
  <c r="C94" i="18"/>
  <c r="D94" i="18"/>
  <c r="A95" i="18"/>
  <c r="C95" i="18"/>
  <c r="D95" i="18"/>
  <c r="A96" i="18"/>
  <c r="C96" i="18"/>
  <c r="D96" i="18"/>
  <c r="A97" i="18"/>
  <c r="C97" i="18"/>
  <c r="D97" i="18"/>
  <c r="A98" i="18"/>
  <c r="C98" i="18"/>
  <c r="D98" i="18"/>
  <c r="A99" i="18"/>
  <c r="C99" i="18"/>
  <c r="D99" i="18"/>
  <c r="A100" i="18"/>
  <c r="C100" i="18"/>
  <c r="D100" i="18"/>
  <c r="A101" i="18"/>
  <c r="C101" i="18"/>
  <c r="D101" i="18"/>
  <c r="A102" i="18"/>
  <c r="C102" i="18"/>
  <c r="D102" i="18"/>
  <c r="A103" i="18"/>
  <c r="C103" i="18"/>
  <c r="D103" i="18"/>
  <c r="A104" i="18"/>
  <c r="C104" i="18"/>
  <c r="D104" i="18"/>
  <c r="A105" i="18"/>
  <c r="C105" i="18"/>
  <c r="D105" i="18"/>
  <c r="A106" i="18"/>
  <c r="C106" i="18"/>
  <c r="D106" i="18"/>
  <c r="A107" i="18"/>
  <c r="C107" i="18"/>
  <c r="D107" i="18"/>
  <c r="A108" i="18"/>
  <c r="C108" i="18"/>
  <c r="D108" i="18"/>
  <c r="A109" i="18"/>
  <c r="C109" i="18"/>
  <c r="D109" i="18"/>
  <c r="A110" i="18"/>
  <c r="C110" i="18"/>
  <c r="D110" i="18"/>
  <c r="A111" i="18"/>
  <c r="C111" i="18"/>
  <c r="D111" i="18"/>
  <c r="A112" i="18"/>
  <c r="C112" i="18"/>
  <c r="D112" i="18"/>
  <c r="A113" i="18"/>
  <c r="C113" i="18"/>
  <c r="D113" i="18"/>
  <c r="A114" i="18"/>
  <c r="C114" i="18"/>
  <c r="D114" i="18"/>
  <c r="A115" i="18"/>
  <c r="C115" i="18"/>
  <c r="D115" i="18"/>
  <c r="A116" i="18"/>
  <c r="C116" i="18"/>
  <c r="D116" i="18"/>
  <c r="A117" i="18"/>
  <c r="C117" i="18"/>
  <c r="D117" i="18"/>
  <c r="A118" i="18"/>
  <c r="C118" i="18"/>
  <c r="D118" i="18"/>
  <c r="A119" i="18"/>
  <c r="C119" i="18"/>
  <c r="D119" i="18"/>
  <c r="A120" i="18"/>
  <c r="C120" i="18"/>
  <c r="D120" i="18"/>
  <c r="A121" i="18"/>
  <c r="C121" i="18"/>
  <c r="D121" i="18"/>
  <c r="A122" i="18"/>
  <c r="C122" i="18"/>
  <c r="D122" i="18"/>
  <c r="A123" i="18"/>
  <c r="C123" i="18"/>
  <c r="D123" i="18"/>
  <c r="A124" i="18"/>
  <c r="C124" i="18"/>
  <c r="D124" i="18"/>
  <c r="A125" i="18"/>
  <c r="C125" i="18"/>
  <c r="D125" i="18"/>
  <c r="A126" i="18"/>
  <c r="C126" i="18"/>
  <c r="D126" i="18"/>
  <c r="A127" i="18"/>
  <c r="C127" i="18"/>
  <c r="D127" i="18"/>
  <c r="A128" i="18"/>
  <c r="C128" i="18"/>
  <c r="D128" i="18"/>
  <c r="A129" i="18"/>
  <c r="C129" i="18"/>
  <c r="D129" i="18"/>
  <c r="A130" i="18"/>
  <c r="C130" i="18"/>
  <c r="D130" i="18"/>
  <c r="A131" i="18"/>
  <c r="C131" i="18"/>
  <c r="D131" i="18"/>
  <c r="A132" i="18"/>
  <c r="C132" i="18"/>
  <c r="D132" i="18"/>
  <c r="A133" i="18"/>
  <c r="C133" i="18"/>
  <c r="D133" i="18"/>
  <c r="A134" i="18"/>
  <c r="C134" i="18"/>
  <c r="D134" i="18"/>
  <c r="A135" i="18"/>
  <c r="C135" i="18"/>
  <c r="D135" i="18"/>
  <c r="A136" i="18"/>
  <c r="C136" i="18"/>
  <c r="D136" i="18"/>
  <c r="A137" i="18"/>
  <c r="C137" i="18"/>
  <c r="D137" i="18"/>
  <c r="A138" i="18"/>
  <c r="C138" i="18"/>
  <c r="D138" i="18"/>
  <c r="A139" i="18"/>
  <c r="C139" i="18"/>
  <c r="D139" i="18"/>
  <c r="A140" i="18"/>
  <c r="C140" i="18"/>
  <c r="D140" i="18"/>
  <c r="A141" i="18"/>
  <c r="C141" i="18"/>
  <c r="D141" i="18"/>
  <c r="A142" i="18"/>
  <c r="C142" i="18"/>
  <c r="D142" i="18"/>
  <c r="A143" i="18"/>
  <c r="C143" i="18"/>
  <c r="D143" i="18"/>
  <c r="A144" i="18"/>
  <c r="C144" i="18"/>
  <c r="D144" i="18"/>
  <c r="A145" i="18"/>
  <c r="C145" i="18"/>
  <c r="D145" i="18"/>
  <c r="A146" i="18"/>
  <c r="C146" i="18"/>
  <c r="D146" i="18"/>
  <c r="A147" i="18"/>
  <c r="C147" i="18"/>
  <c r="D147" i="18"/>
  <c r="A148" i="18"/>
  <c r="C148" i="18"/>
  <c r="D148" i="18"/>
  <c r="A149" i="18"/>
  <c r="C149" i="18"/>
  <c r="D149" i="18"/>
  <c r="A150" i="18"/>
  <c r="C150" i="18"/>
  <c r="D150" i="18"/>
  <c r="A151" i="18"/>
  <c r="C151" i="18"/>
  <c r="D151" i="18"/>
  <c r="A152" i="18"/>
  <c r="C152" i="18"/>
  <c r="D152" i="18"/>
  <c r="A153" i="18"/>
  <c r="C153" i="18"/>
  <c r="D153" i="18"/>
  <c r="A154" i="18"/>
  <c r="C154" i="18"/>
  <c r="D154" i="18"/>
  <c r="A155" i="18"/>
  <c r="C155" i="18"/>
  <c r="D155" i="18"/>
  <c r="A156" i="18"/>
  <c r="C156" i="18"/>
  <c r="D156" i="18"/>
  <c r="A157" i="18"/>
  <c r="C157" i="18"/>
  <c r="D157" i="18"/>
  <c r="A158" i="18"/>
  <c r="C158" i="18"/>
  <c r="D158" i="18"/>
  <c r="A159" i="18"/>
  <c r="C159" i="18"/>
  <c r="D159" i="18"/>
  <c r="A160" i="18"/>
  <c r="C160" i="18"/>
  <c r="D160" i="18"/>
  <c r="A161" i="18"/>
  <c r="C161" i="18"/>
  <c r="D161" i="18"/>
  <c r="A162" i="18"/>
  <c r="C162" i="18"/>
  <c r="D162" i="18"/>
  <c r="A163" i="18"/>
  <c r="C163" i="18"/>
  <c r="D163" i="18"/>
  <c r="A164" i="18"/>
  <c r="C164" i="18"/>
  <c r="D164" i="18"/>
  <c r="A165" i="18"/>
  <c r="C165" i="18"/>
  <c r="D165" i="18"/>
  <c r="A166" i="18"/>
  <c r="C166" i="18"/>
  <c r="D166" i="18"/>
  <c r="A167" i="18"/>
  <c r="C167" i="18"/>
  <c r="D167" i="18"/>
  <c r="A168" i="18"/>
  <c r="C168" i="18"/>
  <c r="D168" i="18"/>
  <c r="A169" i="18"/>
  <c r="C169" i="18"/>
  <c r="D169" i="18"/>
  <c r="A170" i="18"/>
  <c r="C170" i="18"/>
  <c r="D170" i="18"/>
  <c r="A171" i="18"/>
  <c r="C171" i="18"/>
  <c r="D171" i="18"/>
  <c r="A172" i="18"/>
  <c r="C172" i="18"/>
  <c r="D172" i="18"/>
  <c r="A173" i="18"/>
  <c r="C173" i="18"/>
  <c r="D173" i="18"/>
  <c r="A174" i="18"/>
  <c r="C174" i="18"/>
  <c r="D174" i="18"/>
  <c r="A175" i="18"/>
  <c r="C175" i="18"/>
  <c r="D175" i="18"/>
  <c r="A176" i="18"/>
  <c r="C176" i="18"/>
  <c r="D176" i="18"/>
  <c r="A177" i="18"/>
  <c r="C177" i="18"/>
  <c r="D177" i="18"/>
  <c r="A178" i="18"/>
  <c r="C178" i="18"/>
  <c r="D178" i="18"/>
  <c r="A179" i="18"/>
  <c r="C179" i="18"/>
  <c r="D179" i="18"/>
  <c r="A180" i="18"/>
  <c r="C180" i="18"/>
  <c r="D180" i="18"/>
  <c r="A181" i="18"/>
  <c r="C181" i="18"/>
  <c r="D181" i="18"/>
  <c r="A182" i="18"/>
  <c r="C182" i="18"/>
  <c r="D182" i="18"/>
  <c r="A183" i="18"/>
  <c r="C183" i="18"/>
  <c r="D183" i="18"/>
  <c r="A184" i="18"/>
  <c r="C184" i="18"/>
  <c r="D184" i="18"/>
  <c r="A185" i="18"/>
  <c r="C185" i="18"/>
  <c r="D185" i="18"/>
  <c r="A186" i="18"/>
  <c r="C186" i="18"/>
  <c r="D186" i="18"/>
  <c r="A187" i="18"/>
  <c r="C187" i="18"/>
  <c r="D187" i="18"/>
  <c r="A188" i="18"/>
  <c r="C188" i="18"/>
  <c r="D188" i="18"/>
  <c r="A189" i="18"/>
  <c r="C189" i="18"/>
  <c r="D189" i="18"/>
  <c r="A190" i="18"/>
  <c r="C190" i="18"/>
  <c r="D190" i="18"/>
  <c r="A191" i="18"/>
  <c r="C191" i="18"/>
  <c r="D191" i="18"/>
  <c r="A192" i="18"/>
  <c r="C192" i="18"/>
  <c r="D192" i="18"/>
  <c r="A193" i="18"/>
  <c r="C193" i="18"/>
  <c r="D193" i="18"/>
  <c r="A194" i="18"/>
  <c r="C194" i="18"/>
  <c r="D194" i="18"/>
  <c r="A195" i="18"/>
  <c r="C195" i="18"/>
  <c r="D195" i="18"/>
  <c r="A196" i="18"/>
  <c r="C196" i="18"/>
  <c r="D196" i="18"/>
  <c r="A197" i="18"/>
  <c r="C197" i="18"/>
  <c r="D197" i="18"/>
  <c r="A198" i="18"/>
  <c r="C198" i="18"/>
  <c r="D198" i="18"/>
  <c r="A199" i="18"/>
  <c r="C199" i="18"/>
  <c r="D199" i="18"/>
  <c r="A200" i="18"/>
  <c r="C200" i="18"/>
  <c r="D200" i="18"/>
  <c r="A201" i="18"/>
  <c r="C201" i="18"/>
  <c r="D201" i="18"/>
  <c r="A202" i="18"/>
  <c r="C202" i="18"/>
  <c r="D202" i="18"/>
  <c r="A203" i="18"/>
  <c r="C203" i="18"/>
  <c r="D203" i="18"/>
  <c r="A204" i="18"/>
  <c r="C204" i="18"/>
  <c r="D204" i="18"/>
  <c r="A205" i="18"/>
  <c r="C205" i="18"/>
  <c r="D205" i="18"/>
  <c r="A206" i="18"/>
  <c r="C206" i="18"/>
  <c r="D206" i="18"/>
  <c r="A207" i="18"/>
  <c r="C207" i="18"/>
  <c r="D207" i="18"/>
  <c r="A208" i="18"/>
  <c r="C208" i="18"/>
  <c r="D208" i="18"/>
  <c r="A209" i="18"/>
  <c r="C209" i="18"/>
  <c r="D209" i="18"/>
  <c r="A210" i="18"/>
  <c r="C210" i="18"/>
  <c r="D210" i="18"/>
  <c r="A211" i="18"/>
  <c r="C211" i="18"/>
  <c r="D211" i="18"/>
  <c r="A212" i="18"/>
  <c r="C212" i="18"/>
  <c r="D212" i="18"/>
  <c r="A213" i="18"/>
  <c r="C213" i="18"/>
  <c r="D213" i="18"/>
  <c r="A214" i="18"/>
  <c r="C214" i="18"/>
  <c r="D214" i="18"/>
  <c r="A215" i="18"/>
  <c r="C215" i="18"/>
  <c r="D215" i="18"/>
  <c r="A216" i="18"/>
  <c r="C216" i="18"/>
  <c r="D216" i="18"/>
  <c r="A217" i="18"/>
  <c r="C217" i="18"/>
  <c r="D217" i="18"/>
  <c r="A218" i="18"/>
  <c r="C218" i="18"/>
  <c r="D218" i="18"/>
  <c r="A219" i="18"/>
  <c r="C219" i="18"/>
  <c r="D219" i="18"/>
  <c r="A220" i="18"/>
  <c r="C220" i="18"/>
  <c r="D220" i="18"/>
  <c r="A221" i="18"/>
  <c r="C221" i="18"/>
  <c r="D221" i="18"/>
  <c r="A222" i="18"/>
  <c r="C222" i="18"/>
  <c r="D222" i="18"/>
  <c r="A223" i="18"/>
  <c r="C223" i="18"/>
  <c r="D223" i="18"/>
  <c r="A224" i="18"/>
  <c r="C224" i="18"/>
  <c r="D224" i="18"/>
  <c r="A225" i="18"/>
  <c r="C225" i="18"/>
  <c r="D225" i="18"/>
  <c r="A226" i="18"/>
  <c r="C226" i="18"/>
  <c r="D226" i="18"/>
  <c r="A227" i="18"/>
  <c r="C227" i="18"/>
  <c r="D227" i="18"/>
  <c r="A228" i="18"/>
  <c r="C228" i="18"/>
  <c r="D228" i="18"/>
  <c r="A229" i="18"/>
  <c r="C229" i="18"/>
  <c r="D229" i="18"/>
  <c r="A230" i="18"/>
  <c r="C230" i="18"/>
  <c r="D230" i="18"/>
  <c r="A231" i="18"/>
  <c r="C231" i="18"/>
  <c r="D231" i="18"/>
  <c r="A232" i="18"/>
  <c r="C232" i="18"/>
  <c r="D232" i="18"/>
  <c r="A233" i="18"/>
  <c r="C233" i="18"/>
  <c r="D233" i="18"/>
  <c r="A234" i="18"/>
  <c r="C234" i="18"/>
  <c r="D234" i="18"/>
  <c r="A235" i="18"/>
  <c r="C235" i="18"/>
  <c r="D235" i="18"/>
  <c r="A236" i="18"/>
  <c r="C236" i="18"/>
  <c r="D236" i="18"/>
  <c r="A237" i="18"/>
  <c r="C237" i="18"/>
  <c r="D237" i="18"/>
  <c r="A238" i="18"/>
  <c r="C238" i="18"/>
  <c r="D238" i="18"/>
  <c r="A239" i="18"/>
  <c r="C239" i="18"/>
  <c r="D239" i="18"/>
  <c r="A240" i="18"/>
  <c r="C240" i="18"/>
  <c r="D240" i="18"/>
  <c r="A241" i="18"/>
  <c r="C241" i="18"/>
  <c r="D241" i="18"/>
  <c r="A242" i="18"/>
  <c r="C242" i="18"/>
  <c r="D242" i="18"/>
  <c r="A243" i="18"/>
  <c r="C243" i="18"/>
  <c r="D243" i="18"/>
  <c r="A244" i="18"/>
  <c r="C244" i="18"/>
  <c r="D244" i="18"/>
  <c r="A245" i="18"/>
  <c r="C245" i="18"/>
  <c r="D245" i="18"/>
  <c r="A246" i="18"/>
  <c r="C246" i="18"/>
  <c r="D246" i="18"/>
  <c r="A247" i="18"/>
  <c r="C247" i="18"/>
  <c r="D247" i="18"/>
  <c r="A248" i="18"/>
  <c r="C248" i="18"/>
  <c r="D248" i="18"/>
  <c r="A249" i="18"/>
  <c r="C249" i="18"/>
  <c r="D249" i="18"/>
  <c r="A250" i="18"/>
  <c r="C250" i="18"/>
  <c r="D250" i="18"/>
  <c r="A251" i="18"/>
  <c r="C251" i="18"/>
  <c r="D251" i="18"/>
  <c r="A252" i="18"/>
  <c r="C252" i="18"/>
  <c r="D252" i="18"/>
  <c r="A253" i="18"/>
  <c r="C253" i="18"/>
  <c r="D253" i="18"/>
  <c r="A254" i="18"/>
  <c r="C254" i="18"/>
  <c r="D254" i="18"/>
  <c r="A255" i="18"/>
  <c r="C255" i="18"/>
  <c r="D255" i="18"/>
  <c r="A256" i="18"/>
  <c r="C256" i="18"/>
  <c r="D256" i="18"/>
  <c r="A257" i="18"/>
  <c r="C257" i="18"/>
  <c r="D257" i="18"/>
  <c r="A258" i="18"/>
  <c r="C258" i="18"/>
  <c r="D258" i="18"/>
  <c r="A259" i="18"/>
  <c r="C259" i="18"/>
  <c r="D259" i="18"/>
  <c r="A260" i="18"/>
  <c r="C260" i="18"/>
  <c r="D260" i="18"/>
  <c r="A261" i="18"/>
  <c r="C261" i="18"/>
  <c r="D261" i="18"/>
  <c r="A262" i="18"/>
  <c r="C262" i="18"/>
  <c r="D262" i="18"/>
  <c r="A263" i="18"/>
  <c r="C263" i="18"/>
  <c r="D263" i="18"/>
  <c r="A264" i="18"/>
  <c r="C264" i="18"/>
  <c r="D264" i="18"/>
  <c r="A265" i="18"/>
  <c r="C265" i="18"/>
  <c r="D265" i="18"/>
  <c r="A266" i="18"/>
  <c r="C266" i="18"/>
  <c r="D266" i="18"/>
  <c r="A267" i="18"/>
  <c r="C267" i="18"/>
  <c r="D267" i="18"/>
  <c r="A268" i="18"/>
  <c r="C268" i="18"/>
  <c r="D268" i="18"/>
  <c r="A269" i="18"/>
  <c r="C269" i="18"/>
  <c r="D269" i="18"/>
  <c r="A270" i="18"/>
  <c r="C270" i="18"/>
  <c r="D270" i="18"/>
  <c r="A271" i="18"/>
  <c r="C271" i="18"/>
  <c r="D271" i="18"/>
  <c r="A272" i="18"/>
  <c r="C272" i="18"/>
  <c r="D272" i="18"/>
  <c r="A273" i="18"/>
  <c r="C273" i="18"/>
  <c r="D273" i="18"/>
  <c r="A274" i="18"/>
  <c r="C274" i="18"/>
  <c r="D274" i="18"/>
  <c r="A275" i="18"/>
  <c r="C275" i="18"/>
  <c r="D275" i="18"/>
  <c r="A276" i="18"/>
  <c r="C276" i="18"/>
  <c r="D276" i="18"/>
  <c r="A277" i="18"/>
  <c r="C277" i="18"/>
  <c r="D277" i="18"/>
  <c r="A278" i="18"/>
  <c r="C278" i="18"/>
  <c r="D278" i="18"/>
  <c r="A279" i="18"/>
  <c r="C279" i="18"/>
  <c r="D279" i="18"/>
  <c r="A280" i="18"/>
  <c r="C280" i="18"/>
  <c r="D280" i="18"/>
  <c r="A281" i="18"/>
  <c r="C281" i="18"/>
  <c r="D281" i="18"/>
  <c r="A282" i="18"/>
  <c r="C282" i="18"/>
  <c r="D282" i="18"/>
  <c r="A283" i="18"/>
  <c r="C283" i="18"/>
  <c r="D283" i="18"/>
  <c r="A284" i="18"/>
  <c r="C284" i="18"/>
  <c r="D284" i="18"/>
  <c r="A285" i="18"/>
  <c r="C285" i="18"/>
  <c r="D285" i="18"/>
  <c r="A286" i="18"/>
  <c r="C286" i="18"/>
  <c r="D286" i="18"/>
  <c r="A287" i="18"/>
  <c r="C287" i="18"/>
  <c r="D287" i="18"/>
  <c r="A288" i="18"/>
  <c r="C288" i="18"/>
  <c r="D288" i="18"/>
  <c r="A289" i="18"/>
  <c r="C289" i="18"/>
  <c r="D289" i="18"/>
  <c r="A290" i="18"/>
  <c r="C290" i="18"/>
  <c r="D290" i="18"/>
  <c r="A291" i="18"/>
  <c r="C291" i="18"/>
  <c r="D291" i="18"/>
  <c r="A292" i="18"/>
  <c r="C292" i="18"/>
  <c r="D292" i="18"/>
  <c r="A293" i="18"/>
  <c r="C293" i="18"/>
  <c r="D293" i="18"/>
  <c r="A294" i="18"/>
  <c r="C294" i="18"/>
  <c r="D294" i="18"/>
  <c r="A295" i="18"/>
  <c r="C295" i="18"/>
  <c r="D295" i="18"/>
  <c r="A296" i="18"/>
  <c r="C296" i="18"/>
  <c r="D296" i="18"/>
  <c r="A297" i="18"/>
  <c r="C297" i="18"/>
  <c r="D297" i="18"/>
  <c r="A298" i="18"/>
  <c r="C298" i="18"/>
  <c r="D298" i="18"/>
  <c r="A299" i="18"/>
  <c r="C299" i="18"/>
  <c r="D299" i="18"/>
  <c r="A300" i="18"/>
  <c r="C300" i="18"/>
  <c r="D300" i="18"/>
  <c r="A301" i="18"/>
  <c r="C301" i="18"/>
  <c r="D301" i="18"/>
  <c r="A302" i="18"/>
  <c r="C302" i="18"/>
  <c r="D302" i="18"/>
  <c r="A303" i="18"/>
  <c r="C303" i="18"/>
  <c r="D303" i="18"/>
  <c r="A304" i="18"/>
  <c r="C304" i="18"/>
  <c r="D304" i="18"/>
  <c r="A305" i="18"/>
  <c r="C305" i="18"/>
  <c r="D305" i="18"/>
  <c r="A306" i="18"/>
  <c r="C306" i="18"/>
  <c r="D306" i="18"/>
  <c r="A307" i="18"/>
  <c r="C307" i="18"/>
  <c r="D307" i="18"/>
  <c r="A308" i="18"/>
  <c r="C308" i="18"/>
  <c r="D308" i="18"/>
  <c r="A309" i="18"/>
  <c r="C309" i="18"/>
  <c r="D309" i="18"/>
  <c r="A310" i="18"/>
  <c r="C310" i="18"/>
  <c r="D310" i="18"/>
  <c r="A311" i="18"/>
  <c r="C311" i="18"/>
  <c r="D311" i="18"/>
  <c r="A312" i="18"/>
  <c r="C312" i="18"/>
  <c r="D312" i="18"/>
  <c r="A313" i="18"/>
  <c r="C313" i="18"/>
  <c r="D313" i="18"/>
  <c r="A314" i="18"/>
  <c r="C314" i="18"/>
  <c r="D314" i="18"/>
  <c r="A315" i="18"/>
  <c r="C315" i="18"/>
  <c r="D315" i="18"/>
  <c r="A316" i="18"/>
  <c r="C316" i="18"/>
  <c r="D316" i="18"/>
  <c r="A317" i="18"/>
  <c r="C317" i="18"/>
  <c r="D317" i="18"/>
  <c r="A318" i="18"/>
  <c r="C318" i="18"/>
  <c r="D318" i="18"/>
  <c r="A319" i="18"/>
  <c r="C319" i="18"/>
  <c r="D319" i="18"/>
  <c r="A320" i="18"/>
  <c r="C320" i="18"/>
  <c r="D320" i="18"/>
  <c r="A321" i="18"/>
  <c r="C321" i="18"/>
  <c r="D321" i="18"/>
  <c r="A322" i="18"/>
  <c r="C322" i="18"/>
  <c r="D322" i="18"/>
  <c r="A323" i="18"/>
  <c r="C323" i="18"/>
  <c r="D323" i="18"/>
  <c r="A324" i="18"/>
  <c r="C324" i="18"/>
  <c r="D324" i="18"/>
  <c r="A325" i="18"/>
  <c r="C325" i="18"/>
  <c r="D325" i="18"/>
  <c r="A326" i="18"/>
  <c r="C326" i="18"/>
  <c r="D326" i="18"/>
  <c r="A327" i="18"/>
  <c r="C327" i="18"/>
  <c r="D327" i="18"/>
  <c r="A328" i="18"/>
  <c r="C328" i="18"/>
  <c r="D328" i="18"/>
  <c r="A329" i="18"/>
  <c r="C329" i="18"/>
  <c r="D329" i="18"/>
  <c r="A330" i="18"/>
  <c r="C330" i="18"/>
  <c r="D330" i="18"/>
  <c r="A331" i="18"/>
  <c r="C331" i="18"/>
  <c r="D331" i="18"/>
  <c r="A332" i="18"/>
  <c r="C332" i="18"/>
  <c r="D332" i="18"/>
  <c r="A333" i="18"/>
  <c r="C333" i="18"/>
  <c r="D333" i="18"/>
  <c r="A334" i="18"/>
  <c r="C334" i="18"/>
  <c r="D334" i="18"/>
  <c r="A335" i="18"/>
  <c r="C335" i="18"/>
  <c r="D335" i="18"/>
  <c r="A336" i="18"/>
  <c r="C336" i="18"/>
  <c r="D336" i="18"/>
  <c r="A337" i="18"/>
  <c r="C337" i="18"/>
  <c r="D337" i="18"/>
  <c r="A338" i="18"/>
  <c r="C338" i="18"/>
  <c r="D338" i="18"/>
  <c r="A339" i="18"/>
  <c r="C339" i="18"/>
  <c r="D339" i="18"/>
  <c r="A340" i="18"/>
  <c r="C340" i="18"/>
  <c r="D340" i="18"/>
  <c r="A341" i="18"/>
  <c r="C341" i="18"/>
  <c r="D341" i="18"/>
  <c r="A342" i="18"/>
  <c r="C342" i="18"/>
  <c r="D342" i="18"/>
  <c r="A343" i="18"/>
  <c r="C343" i="18"/>
  <c r="D343" i="18"/>
  <c r="A344" i="18"/>
  <c r="C344" i="18"/>
  <c r="D344" i="18"/>
  <c r="A345" i="18"/>
  <c r="C345" i="18"/>
  <c r="D345" i="18"/>
  <c r="A346" i="18"/>
  <c r="C346" i="18"/>
  <c r="D346" i="18"/>
  <c r="A347" i="18"/>
  <c r="C347" i="18"/>
  <c r="D347" i="18"/>
  <c r="A348" i="18"/>
  <c r="C348" i="18"/>
  <c r="D348" i="18"/>
  <c r="A349" i="18"/>
  <c r="C349" i="18"/>
  <c r="D349" i="18"/>
  <c r="A350" i="18"/>
  <c r="C350" i="18"/>
  <c r="D350" i="18"/>
  <c r="A351" i="18"/>
  <c r="C351" i="18"/>
  <c r="D351" i="18"/>
  <c r="A352" i="18"/>
  <c r="C352" i="18"/>
  <c r="D352" i="18"/>
  <c r="A353" i="18"/>
  <c r="C353" i="18"/>
  <c r="D353" i="18"/>
  <c r="A354" i="18"/>
  <c r="C354" i="18"/>
  <c r="D354" i="18"/>
  <c r="A355" i="18"/>
  <c r="C355" i="18"/>
  <c r="D355" i="18"/>
  <c r="A356" i="18"/>
  <c r="C356" i="18"/>
  <c r="D356" i="18"/>
  <c r="A357" i="18"/>
  <c r="C357" i="18"/>
  <c r="D357" i="18"/>
  <c r="A358" i="18"/>
  <c r="C358" i="18"/>
  <c r="D358" i="18"/>
  <c r="A359" i="18"/>
  <c r="C359" i="18"/>
  <c r="D359" i="18"/>
  <c r="A360" i="18"/>
  <c r="C360" i="18"/>
  <c r="D360" i="18"/>
  <c r="A361" i="18"/>
  <c r="C361" i="18"/>
  <c r="D361" i="18"/>
  <c r="A362" i="18"/>
  <c r="C362" i="18"/>
  <c r="D362" i="18"/>
  <c r="A363" i="18"/>
  <c r="C363" i="18"/>
  <c r="D363" i="18"/>
  <c r="A364" i="18"/>
  <c r="C364" i="18"/>
  <c r="D364" i="18"/>
  <c r="A365" i="18"/>
  <c r="C365" i="18"/>
  <c r="D365" i="18"/>
  <c r="A366" i="18"/>
  <c r="C366" i="18"/>
  <c r="D366" i="18"/>
  <c r="A367" i="18"/>
  <c r="C367" i="18"/>
  <c r="D367" i="18"/>
  <c r="A368" i="18"/>
  <c r="C368" i="18"/>
  <c r="D368" i="18"/>
  <c r="A369" i="18"/>
  <c r="C369" i="18"/>
  <c r="D369" i="18"/>
  <c r="A370" i="18"/>
  <c r="C370" i="18"/>
  <c r="D370" i="18"/>
  <c r="A371" i="18"/>
  <c r="C371" i="18"/>
  <c r="D371" i="18"/>
  <c r="A372" i="18"/>
  <c r="C372" i="18"/>
  <c r="D372" i="18"/>
  <c r="A373" i="18"/>
  <c r="C373" i="18"/>
  <c r="D373" i="18"/>
  <c r="A374" i="18"/>
  <c r="C374" i="18"/>
  <c r="D374" i="18"/>
  <c r="A375" i="18"/>
  <c r="C375" i="18"/>
  <c r="D375" i="18"/>
  <c r="A376" i="18"/>
  <c r="C376" i="18"/>
  <c r="D376" i="18"/>
  <c r="A377" i="18"/>
  <c r="C377" i="18"/>
  <c r="D377" i="18"/>
  <c r="A378" i="18"/>
  <c r="C378" i="18"/>
  <c r="D378" i="18"/>
  <c r="A379" i="18"/>
  <c r="C379" i="18"/>
  <c r="D379" i="18"/>
  <c r="A380" i="18"/>
  <c r="C380" i="18"/>
  <c r="D380" i="18"/>
  <c r="A381" i="18"/>
  <c r="C381" i="18"/>
  <c r="D381" i="18"/>
  <c r="A382" i="18"/>
  <c r="C382" i="18"/>
  <c r="D382" i="18"/>
  <c r="A383" i="18"/>
  <c r="C383" i="18"/>
  <c r="D383" i="18"/>
  <c r="A384" i="18"/>
  <c r="C384" i="18"/>
  <c r="D384" i="18"/>
  <c r="A385" i="18"/>
  <c r="C385" i="18"/>
  <c r="D385" i="18"/>
  <c r="A386" i="18"/>
  <c r="C386" i="18"/>
  <c r="D386" i="18"/>
  <c r="A387" i="18"/>
  <c r="C387" i="18"/>
  <c r="D387" i="18"/>
  <c r="A388" i="18"/>
  <c r="C388" i="18"/>
  <c r="D388" i="18"/>
  <c r="A389" i="18"/>
  <c r="C389" i="18"/>
  <c r="D389" i="18"/>
  <c r="E2" i="18"/>
  <c r="F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E102" i="18"/>
  <c r="F102" i="18"/>
  <c r="E103" i="18"/>
  <c r="F103" i="18"/>
  <c r="E104" i="18"/>
  <c r="F104" i="18"/>
  <c r="E105" i="18"/>
  <c r="F105" i="18"/>
  <c r="E106" i="18"/>
  <c r="F106" i="18"/>
  <c r="E107" i="18"/>
  <c r="F107" i="18"/>
  <c r="E108" i="18"/>
  <c r="F108" i="18"/>
  <c r="E109" i="18"/>
  <c r="F109" i="18"/>
  <c r="E110" i="18"/>
  <c r="F110" i="18"/>
  <c r="E111" i="18"/>
  <c r="F111" i="18"/>
  <c r="E112" i="18"/>
  <c r="F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E127" i="18"/>
  <c r="F127" i="18"/>
  <c r="E128" i="18"/>
  <c r="F128" i="18"/>
  <c r="E129" i="18"/>
  <c r="F129" i="18"/>
  <c r="E130" i="18"/>
  <c r="F130" i="18"/>
  <c r="E131" i="18"/>
  <c r="F131" i="18"/>
  <c r="E132" i="18"/>
  <c r="F132" i="18"/>
  <c r="E133" i="18"/>
  <c r="F133" i="18"/>
  <c r="E134" i="18"/>
  <c r="F134" i="18"/>
  <c r="E135" i="18"/>
  <c r="F135" i="18"/>
  <c r="E136" i="18"/>
  <c r="F136" i="18"/>
  <c r="E137" i="18"/>
  <c r="F137" i="18"/>
  <c r="E138" i="18"/>
  <c r="F138" i="18"/>
  <c r="E139" i="18"/>
  <c r="F139" i="18"/>
  <c r="E140" i="18"/>
  <c r="F140" i="18"/>
  <c r="E141" i="18"/>
  <c r="F141" i="18"/>
  <c r="E142" i="18"/>
  <c r="F142" i="18"/>
  <c r="E143" i="18"/>
  <c r="F143" i="18"/>
  <c r="E144" i="18"/>
  <c r="F144" i="18"/>
  <c r="E145" i="18"/>
  <c r="F145" i="18"/>
  <c r="E146" i="18"/>
  <c r="F146" i="18"/>
  <c r="E147" i="18"/>
  <c r="F147" i="18"/>
  <c r="E148" i="18"/>
  <c r="F148" i="18"/>
  <c r="E149" i="18"/>
  <c r="F149" i="18"/>
  <c r="E150" i="18"/>
  <c r="F150" i="18"/>
  <c r="E151" i="18"/>
  <c r="F151" i="18"/>
  <c r="E152" i="18"/>
  <c r="F152" i="18"/>
  <c r="E153" i="18"/>
  <c r="F153" i="18"/>
  <c r="E154" i="18"/>
  <c r="F154" i="18"/>
  <c r="E155" i="18"/>
  <c r="F155" i="18"/>
  <c r="E156" i="18"/>
  <c r="F156" i="18"/>
  <c r="E157" i="18"/>
  <c r="F157" i="18"/>
  <c r="E158" i="18"/>
  <c r="F158" i="18"/>
  <c r="E159" i="18"/>
  <c r="F159" i="18"/>
  <c r="E160" i="18"/>
  <c r="F160" i="18"/>
  <c r="E161" i="18"/>
  <c r="F161" i="18"/>
  <c r="E162" i="18"/>
  <c r="F162" i="18"/>
  <c r="E163" i="18"/>
  <c r="F163" i="18"/>
  <c r="E164" i="18"/>
  <c r="F164" i="18"/>
  <c r="E165" i="18"/>
  <c r="F165" i="18"/>
  <c r="E166" i="18"/>
  <c r="F166" i="18"/>
  <c r="E167" i="18"/>
  <c r="F167" i="18"/>
  <c r="E168" i="18"/>
  <c r="F168" i="18"/>
  <c r="E169" i="18"/>
  <c r="F169" i="18"/>
  <c r="E170" i="18"/>
  <c r="F170" i="18"/>
  <c r="E171" i="18"/>
  <c r="F171" i="18"/>
  <c r="E172" i="18"/>
  <c r="F172" i="18"/>
  <c r="E173" i="18"/>
  <c r="F173" i="18"/>
  <c r="E174" i="18"/>
  <c r="F174" i="18"/>
  <c r="E175" i="18"/>
  <c r="F175" i="18"/>
  <c r="E176" i="18"/>
  <c r="F176" i="18"/>
  <c r="E177" i="18"/>
  <c r="F177" i="18"/>
  <c r="E178" i="18"/>
  <c r="F178" i="18"/>
  <c r="E179" i="18"/>
  <c r="F179" i="18"/>
  <c r="E180" i="18"/>
  <c r="F180" i="18"/>
  <c r="E181" i="18"/>
  <c r="F181" i="18"/>
  <c r="E182" i="18"/>
  <c r="F182" i="18"/>
  <c r="E183" i="18"/>
  <c r="F183" i="18"/>
  <c r="E184" i="18"/>
  <c r="F184" i="18"/>
  <c r="E185" i="18"/>
  <c r="F185" i="18"/>
  <c r="E186" i="18"/>
  <c r="F186" i="18"/>
  <c r="E187" i="18"/>
  <c r="F187" i="18"/>
  <c r="E188" i="18"/>
  <c r="F188" i="18"/>
  <c r="E189" i="18"/>
  <c r="F189" i="18"/>
  <c r="E190" i="18"/>
  <c r="F190" i="18"/>
  <c r="E191" i="18"/>
  <c r="F191" i="18"/>
  <c r="E192" i="18"/>
  <c r="F192" i="18"/>
  <c r="E193" i="18"/>
  <c r="F193" i="18"/>
  <c r="E194" i="18"/>
  <c r="F194" i="18"/>
  <c r="E195" i="18"/>
  <c r="F195" i="18"/>
  <c r="E196" i="18"/>
  <c r="F196" i="18"/>
  <c r="E197" i="18"/>
  <c r="F197" i="18"/>
  <c r="E198" i="18"/>
  <c r="F198" i="18"/>
  <c r="E199" i="18"/>
  <c r="F199" i="18"/>
  <c r="E200" i="18"/>
  <c r="F200" i="18"/>
  <c r="E201" i="18"/>
  <c r="F201" i="18"/>
  <c r="E202" i="18"/>
  <c r="F202" i="18"/>
  <c r="E203" i="18"/>
  <c r="F203" i="18"/>
  <c r="E204" i="18"/>
  <c r="F204" i="18"/>
  <c r="E205" i="18"/>
  <c r="F205" i="18"/>
  <c r="E206" i="18"/>
  <c r="F206" i="18"/>
  <c r="E207" i="18"/>
  <c r="F207" i="18"/>
  <c r="E208" i="18"/>
  <c r="F208" i="18"/>
  <c r="E209" i="18"/>
  <c r="F209" i="18"/>
  <c r="E210" i="18"/>
  <c r="F210" i="18"/>
  <c r="E211" i="18"/>
  <c r="F211" i="18"/>
  <c r="E212" i="18"/>
  <c r="F212" i="18"/>
  <c r="E213" i="18"/>
  <c r="F213" i="18"/>
  <c r="E214" i="18"/>
  <c r="F214" i="18"/>
  <c r="E215" i="18"/>
  <c r="F215" i="18"/>
  <c r="E216" i="18"/>
  <c r="F216" i="18"/>
  <c r="E217" i="18"/>
  <c r="F217" i="18"/>
  <c r="E218" i="18"/>
  <c r="F218" i="18"/>
  <c r="E219" i="18"/>
  <c r="F219" i="18"/>
  <c r="E220" i="18"/>
  <c r="F220" i="18"/>
  <c r="E221" i="18"/>
  <c r="F221" i="18"/>
  <c r="E222" i="18"/>
  <c r="F222" i="18"/>
  <c r="E223" i="18"/>
  <c r="F223" i="18"/>
  <c r="E224" i="18"/>
  <c r="F224" i="18"/>
  <c r="E225" i="18"/>
  <c r="F225" i="18"/>
  <c r="E226" i="18"/>
  <c r="F226" i="18"/>
  <c r="E227" i="18"/>
  <c r="F227" i="18"/>
  <c r="E228" i="18"/>
  <c r="F228" i="18"/>
  <c r="E229" i="18"/>
  <c r="F229" i="18"/>
  <c r="E230" i="18"/>
  <c r="F230" i="18"/>
  <c r="E231" i="18"/>
  <c r="F231" i="18"/>
  <c r="E232" i="18"/>
  <c r="I232" i="18" s="1"/>
  <c r="F232" i="18"/>
  <c r="E233" i="18"/>
  <c r="F233" i="18"/>
  <c r="E234" i="18"/>
  <c r="F234" i="18"/>
  <c r="E235" i="18"/>
  <c r="F235" i="18"/>
  <c r="E236" i="18"/>
  <c r="F236" i="18"/>
  <c r="E237" i="18"/>
  <c r="F237" i="18"/>
  <c r="E238" i="18"/>
  <c r="F238" i="18"/>
  <c r="E239" i="18"/>
  <c r="F239" i="18"/>
  <c r="E240" i="18"/>
  <c r="F240" i="18"/>
  <c r="E241" i="18"/>
  <c r="F241" i="18"/>
  <c r="E242" i="18"/>
  <c r="F242" i="18"/>
  <c r="E243" i="18"/>
  <c r="F243" i="18"/>
  <c r="E244" i="18"/>
  <c r="F244" i="18"/>
  <c r="E245" i="18"/>
  <c r="F245" i="18"/>
  <c r="E246" i="18"/>
  <c r="F246" i="18"/>
  <c r="E247" i="18"/>
  <c r="F247" i="18"/>
  <c r="E248" i="18"/>
  <c r="F248" i="18"/>
  <c r="E249" i="18"/>
  <c r="F249" i="18"/>
  <c r="E250" i="18"/>
  <c r="F250" i="18"/>
  <c r="E251" i="18"/>
  <c r="F251" i="18"/>
  <c r="E252" i="18"/>
  <c r="F252" i="18"/>
  <c r="E253" i="18"/>
  <c r="F253" i="18"/>
  <c r="E254" i="18"/>
  <c r="F254" i="18"/>
  <c r="E255" i="18"/>
  <c r="F255" i="18"/>
  <c r="E256" i="18"/>
  <c r="F256" i="18"/>
  <c r="E257" i="18"/>
  <c r="F257" i="18"/>
  <c r="E258" i="18"/>
  <c r="F258" i="18"/>
  <c r="E259" i="18"/>
  <c r="F259" i="18"/>
  <c r="E260" i="18"/>
  <c r="F260" i="18"/>
  <c r="E261" i="18"/>
  <c r="F261" i="18"/>
  <c r="E262" i="18"/>
  <c r="F262" i="18"/>
  <c r="E263" i="18"/>
  <c r="F263" i="18"/>
  <c r="E264" i="18"/>
  <c r="I264" i="18" s="1"/>
  <c r="F264" i="18"/>
  <c r="E265" i="18"/>
  <c r="F265" i="18"/>
  <c r="E266" i="18"/>
  <c r="F266" i="18"/>
  <c r="E267" i="18"/>
  <c r="F267" i="18"/>
  <c r="E268" i="18"/>
  <c r="F268" i="18"/>
  <c r="E269" i="18"/>
  <c r="F269" i="18"/>
  <c r="E270" i="18"/>
  <c r="F270" i="18"/>
  <c r="E271" i="18"/>
  <c r="F271" i="18"/>
  <c r="E272" i="18"/>
  <c r="F272" i="18"/>
  <c r="E273" i="18"/>
  <c r="F273" i="18"/>
  <c r="E274" i="18"/>
  <c r="F274" i="18"/>
  <c r="E275" i="18"/>
  <c r="F275" i="18"/>
  <c r="E276" i="18"/>
  <c r="F276" i="18"/>
  <c r="E277" i="18"/>
  <c r="F277" i="18"/>
  <c r="E278" i="18"/>
  <c r="F278" i="18"/>
  <c r="E279" i="18"/>
  <c r="F279" i="18"/>
  <c r="E280" i="18"/>
  <c r="F280" i="18"/>
  <c r="E281" i="18"/>
  <c r="F281" i="18"/>
  <c r="E282" i="18"/>
  <c r="F282" i="18"/>
  <c r="E283" i="18"/>
  <c r="F283" i="18"/>
  <c r="E284" i="18"/>
  <c r="F284" i="18"/>
  <c r="E285" i="18"/>
  <c r="F285" i="18"/>
  <c r="E286" i="18"/>
  <c r="E287" i="18"/>
  <c r="E288" i="18"/>
  <c r="F288" i="18"/>
  <c r="E289" i="18"/>
  <c r="F289" i="18"/>
  <c r="E290" i="18"/>
  <c r="F290" i="18"/>
  <c r="E291" i="18"/>
  <c r="E292" i="18"/>
  <c r="F292" i="18"/>
  <c r="E293" i="18"/>
  <c r="E294" i="18"/>
  <c r="E295" i="18"/>
  <c r="E296" i="18"/>
  <c r="I296" i="18" s="1"/>
  <c r="E297" i="18"/>
  <c r="F297" i="18"/>
  <c r="E298" i="18"/>
  <c r="F298" i="18"/>
  <c r="E299" i="18"/>
  <c r="F299" i="18"/>
  <c r="E300" i="18"/>
  <c r="F300" i="18"/>
  <c r="E301" i="18"/>
  <c r="F301" i="18"/>
  <c r="E302" i="18"/>
  <c r="F302" i="18"/>
  <c r="E303" i="18"/>
  <c r="F303" i="18"/>
  <c r="E304" i="18"/>
  <c r="F304" i="18"/>
  <c r="E305" i="18"/>
  <c r="E306" i="18"/>
  <c r="F306" i="18"/>
  <c r="E307" i="18"/>
  <c r="F307" i="18"/>
  <c r="E308" i="18"/>
  <c r="F308" i="18"/>
  <c r="E309" i="18"/>
  <c r="F309" i="18"/>
  <c r="E310" i="18"/>
  <c r="F310" i="18"/>
  <c r="E311" i="18"/>
  <c r="F311" i="18"/>
  <c r="E312" i="18"/>
  <c r="F312" i="18"/>
  <c r="E313" i="18"/>
  <c r="E314" i="18"/>
  <c r="E315" i="18"/>
  <c r="E316" i="18"/>
  <c r="E317" i="18"/>
  <c r="E318" i="18"/>
  <c r="E319" i="18"/>
  <c r="F319" i="18"/>
  <c r="E320" i="18"/>
  <c r="F320" i="18"/>
  <c r="E321" i="18"/>
  <c r="F321" i="18"/>
  <c r="E322" i="18"/>
  <c r="F322" i="18"/>
  <c r="E323" i="18"/>
  <c r="F323" i="18"/>
  <c r="E324" i="18"/>
  <c r="F324" i="18"/>
  <c r="E325" i="18"/>
  <c r="F325" i="18"/>
  <c r="E326" i="18"/>
  <c r="F326" i="18"/>
  <c r="E327" i="18"/>
  <c r="F327" i="18"/>
  <c r="E328" i="18"/>
  <c r="I328" i="18" s="1"/>
  <c r="F328" i="18"/>
  <c r="E329" i="18"/>
  <c r="F329" i="18"/>
  <c r="E330" i="18"/>
  <c r="F330" i="18"/>
  <c r="E331" i="18"/>
  <c r="F331" i="18"/>
  <c r="E332" i="18"/>
  <c r="F332" i="18"/>
  <c r="E333" i="18"/>
  <c r="F333" i="18"/>
  <c r="E334" i="18"/>
  <c r="F334" i="18"/>
  <c r="E335" i="18"/>
  <c r="F335" i="18"/>
  <c r="E336" i="18"/>
  <c r="F336" i="18"/>
  <c r="E337" i="18"/>
  <c r="F337" i="18"/>
  <c r="E338" i="18"/>
  <c r="F338" i="18"/>
  <c r="E339" i="18"/>
  <c r="F339" i="18"/>
  <c r="E340" i="18"/>
  <c r="F340" i="18"/>
  <c r="E341" i="18"/>
  <c r="F341" i="18"/>
  <c r="E342" i="18"/>
  <c r="F342" i="18"/>
  <c r="E343" i="18"/>
  <c r="F343" i="18"/>
  <c r="E344" i="18"/>
  <c r="F344" i="18"/>
  <c r="E345" i="18"/>
  <c r="F345" i="18"/>
  <c r="E346" i="18"/>
  <c r="F346" i="18"/>
  <c r="E347" i="18"/>
  <c r="F347" i="18"/>
  <c r="E348" i="18"/>
  <c r="F348" i="18"/>
  <c r="E349" i="18"/>
  <c r="F349" i="18"/>
  <c r="E350" i="18"/>
  <c r="F350" i="18"/>
  <c r="E351" i="18"/>
  <c r="F351" i="18"/>
  <c r="E352" i="18"/>
  <c r="F352" i="18"/>
  <c r="E353" i="18"/>
  <c r="F353" i="18"/>
  <c r="E354" i="18"/>
  <c r="F354" i="18"/>
  <c r="E355" i="18"/>
  <c r="F355" i="18"/>
  <c r="E356" i="18"/>
  <c r="F356" i="18"/>
  <c r="E357" i="18"/>
  <c r="F357" i="18"/>
  <c r="E358" i="18"/>
  <c r="F358" i="18"/>
  <c r="E359" i="18"/>
  <c r="F359" i="18"/>
  <c r="E360" i="18"/>
  <c r="F360" i="18"/>
  <c r="E361" i="18"/>
  <c r="F361" i="18"/>
  <c r="E362" i="18"/>
  <c r="F362" i="18"/>
  <c r="E363" i="18"/>
  <c r="F363" i="18"/>
  <c r="E364" i="18"/>
  <c r="F364" i="18"/>
  <c r="E365" i="18"/>
  <c r="F365" i="18"/>
  <c r="E366" i="18"/>
  <c r="F366" i="18"/>
  <c r="E367" i="18"/>
  <c r="F367" i="18"/>
  <c r="E368" i="18"/>
  <c r="F368" i="18"/>
  <c r="E369" i="18"/>
  <c r="F369" i="18"/>
  <c r="I336" i="18" l="1"/>
  <c r="I272" i="18"/>
  <c r="I208" i="18"/>
  <c r="I363" i="18"/>
  <c r="I359" i="18"/>
  <c r="I345" i="18"/>
  <c r="I341" i="18"/>
  <c r="I335" i="18"/>
  <c r="I331" i="18"/>
  <c r="I327" i="18"/>
  <c r="I323" i="18"/>
  <c r="I319" i="18"/>
  <c r="I315" i="18"/>
  <c r="I311" i="18"/>
  <c r="I307" i="18"/>
  <c r="I303" i="18"/>
  <c r="I299" i="18"/>
  <c r="I295" i="18"/>
  <c r="I289" i="18"/>
  <c r="I285" i="18"/>
  <c r="I281" i="18"/>
  <c r="I277" i="18"/>
  <c r="I273" i="18"/>
  <c r="I271" i="18"/>
  <c r="I267" i="18"/>
  <c r="I263" i="18"/>
  <c r="I259" i="18"/>
  <c r="I255" i="18"/>
  <c r="I251" i="18"/>
  <c r="I247" i="18"/>
  <c r="I243" i="18"/>
  <c r="I239" i="18"/>
  <c r="I237" i="18"/>
  <c r="I233" i="18"/>
  <c r="I229" i="18"/>
  <c r="I225" i="18"/>
  <c r="I219" i="18"/>
  <c r="I215" i="18"/>
  <c r="I209" i="18"/>
  <c r="I205" i="18"/>
  <c r="I201" i="18"/>
  <c r="I199" i="18"/>
  <c r="I195" i="18"/>
  <c r="I193" i="18"/>
  <c r="I191" i="18"/>
  <c r="I187" i="18"/>
  <c r="I185" i="18"/>
  <c r="I183" i="18"/>
  <c r="I179" i="18"/>
  <c r="I167" i="18"/>
  <c r="I165" i="18"/>
  <c r="I161" i="18"/>
  <c r="I159" i="18"/>
  <c r="I157" i="18"/>
  <c r="I153" i="18"/>
  <c r="I151" i="18"/>
  <c r="I147" i="18"/>
  <c r="I143" i="18"/>
  <c r="I139" i="18"/>
  <c r="I137" i="18"/>
  <c r="I133" i="18"/>
  <c r="I131" i="18"/>
  <c r="I129" i="18"/>
  <c r="I127" i="18"/>
  <c r="I125" i="18"/>
  <c r="I121" i="18"/>
  <c r="I119" i="18"/>
  <c r="I117" i="18"/>
  <c r="I115" i="18"/>
  <c r="I113" i="18"/>
  <c r="I111" i="18"/>
  <c r="I105" i="18"/>
  <c r="I103" i="18"/>
  <c r="I101" i="18"/>
  <c r="I99" i="18"/>
  <c r="I97" i="18"/>
  <c r="I95" i="18"/>
  <c r="I93" i="18"/>
  <c r="I91" i="18"/>
  <c r="I87" i="18"/>
  <c r="I123" i="18"/>
  <c r="I369" i="18"/>
  <c r="I365" i="18"/>
  <c r="I361" i="18"/>
  <c r="I357" i="18"/>
  <c r="I355" i="18"/>
  <c r="I353" i="18"/>
  <c r="I349" i="18"/>
  <c r="I347" i="18"/>
  <c r="I343" i="18"/>
  <c r="I339" i="18"/>
  <c r="I337" i="18"/>
  <c r="I333" i="18"/>
  <c r="I329" i="18"/>
  <c r="I325" i="18"/>
  <c r="I321" i="18"/>
  <c r="I317" i="18"/>
  <c r="I313" i="18"/>
  <c r="I309" i="18"/>
  <c r="I305" i="18"/>
  <c r="I301" i="18"/>
  <c r="I297" i="18"/>
  <c r="I293" i="18"/>
  <c r="I291" i="18"/>
  <c r="I287" i="18"/>
  <c r="I283" i="18"/>
  <c r="I279" i="18"/>
  <c r="I275" i="18"/>
  <c r="I269" i="18"/>
  <c r="I265" i="18"/>
  <c r="I261" i="18"/>
  <c r="I257" i="18"/>
  <c r="I253" i="18"/>
  <c r="I249" i="18"/>
  <c r="I245" i="18"/>
  <c r="I241" i="18"/>
  <c r="I235" i="18"/>
  <c r="I231" i="18"/>
  <c r="I227" i="18"/>
  <c r="I223" i="18"/>
  <c r="I221" i="18"/>
  <c r="I217" i="18"/>
  <c r="I213" i="18"/>
  <c r="I211" i="18"/>
  <c r="I207" i="18"/>
  <c r="I203" i="18"/>
  <c r="I197" i="18"/>
  <c r="I189" i="18"/>
  <c r="I181" i="18"/>
  <c r="I177" i="18"/>
  <c r="I175" i="18"/>
  <c r="I173" i="18"/>
  <c r="I169" i="18"/>
  <c r="I163" i="18"/>
  <c r="I155" i="18"/>
  <c r="I149" i="18"/>
  <c r="I145" i="18"/>
  <c r="I141" i="18"/>
  <c r="I135" i="18"/>
  <c r="I109" i="18"/>
  <c r="I171" i="18"/>
  <c r="I107" i="18"/>
  <c r="I367" i="18"/>
  <c r="I63" i="18"/>
  <c r="I43" i="18"/>
  <c r="I37" i="18"/>
  <c r="I25" i="18"/>
  <c r="I21" i="18"/>
  <c r="I17" i="18"/>
  <c r="I13" i="18"/>
  <c r="I9" i="18"/>
  <c r="I3" i="18"/>
  <c r="I71" i="18"/>
  <c r="I320" i="18"/>
  <c r="I288" i="18"/>
  <c r="I256" i="18"/>
  <c r="I224" i="18"/>
  <c r="I178" i="18"/>
  <c r="I114" i="18"/>
  <c r="I50" i="18"/>
  <c r="I89" i="18"/>
  <c r="I85" i="18"/>
  <c r="I81" i="18"/>
  <c r="I75" i="18"/>
  <c r="I59" i="18"/>
  <c r="I57" i="18"/>
  <c r="I53" i="18"/>
  <c r="I39" i="18"/>
  <c r="I33" i="18"/>
  <c r="I27" i="18"/>
  <c r="I23" i="18"/>
  <c r="I19" i="18"/>
  <c r="I11" i="18"/>
  <c r="I7" i="18"/>
  <c r="I5" i="18"/>
  <c r="I312" i="18"/>
  <c r="I304" i="18"/>
  <c r="I280" i="18"/>
  <c r="I248" i="18"/>
  <c r="I240" i="18"/>
  <c r="I216" i="18"/>
  <c r="I83" i="18"/>
  <c r="I67" i="18"/>
  <c r="I51" i="18"/>
  <c r="I162" i="18"/>
  <c r="I98" i="18"/>
  <c r="I34" i="18"/>
  <c r="I77" i="18"/>
  <c r="I73" i="18"/>
  <c r="I69" i="18"/>
  <c r="I65" i="18"/>
  <c r="I61" i="18"/>
  <c r="I55" i="18"/>
  <c r="I49" i="18"/>
  <c r="I45" i="18"/>
  <c r="I41" i="18"/>
  <c r="I35" i="18"/>
  <c r="I29" i="18"/>
  <c r="I368" i="18"/>
  <c r="I366" i="18"/>
  <c r="I364" i="18"/>
  <c r="I362" i="18"/>
  <c r="I360" i="18"/>
  <c r="I358" i="18"/>
  <c r="I356" i="18"/>
  <c r="I354" i="18"/>
  <c r="I352" i="18"/>
  <c r="I350" i="18"/>
  <c r="I348" i="18"/>
  <c r="I346" i="18"/>
  <c r="I344" i="18"/>
  <c r="I342" i="18"/>
  <c r="I340" i="18"/>
  <c r="I338" i="18"/>
  <c r="I334" i="18"/>
  <c r="I332" i="18"/>
  <c r="I330" i="18"/>
  <c r="I326" i="18"/>
  <c r="I324" i="18"/>
  <c r="I322" i="18"/>
  <c r="I318" i="18"/>
  <c r="I316" i="18"/>
  <c r="I314" i="18"/>
  <c r="I310" i="18"/>
  <c r="I308" i="18"/>
  <c r="I306" i="18"/>
  <c r="I302" i="18"/>
  <c r="I300" i="18"/>
  <c r="I298" i="18"/>
  <c r="I294" i="18"/>
  <c r="I292" i="18"/>
  <c r="I290" i="18"/>
  <c r="I286" i="18"/>
  <c r="I284" i="18"/>
  <c r="I282" i="18"/>
  <c r="I278" i="18"/>
  <c r="I276" i="18"/>
  <c r="I274" i="18"/>
  <c r="I270" i="18"/>
  <c r="I268" i="18"/>
  <c r="I266" i="18"/>
  <c r="I262" i="18"/>
  <c r="I260" i="18"/>
  <c r="I258" i="18"/>
  <c r="I254" i="18"/>
  <c r="I252" i="18"/>
  <c r="I250" i="18"/>
  <c r="I246" i="18"/>
  <c r="I244" i="18"/>
  <c r="I242" i="18"/>
  <c r="I238" i="18"/>
  <c r="I236" i="18"/>
  <c r="I234" i="18"/>
  <c r="I230" i="18"/>
  <c r="I228" i="18"/>
  <c r="I226" i="18"/>
  <c r="I222" i="18"/>
  <c r="I220" i="18"/>
  <c r="I218" i="18"/>
  <c r="I214" i="18"/>
  <c r="I212" i="18"/>
  <c r="I210" i="18"/>
  <c r="I206" i="18"/>
  <c r="I204" i="18"/>
  <c r="I202" i="18"/>
  <c r="I200" i="18"/>
  <c r="I198" i="18"/>
  <c r="I196" i="18"/>
  <c r="I192" i="18"/>
  <c r="I190" i="18"/>
  <c r="I188" i="18"/>
  <c r="I186" i="18"/>
  <c r="I184" i="18"/>
  <c r="I182" i="18"/>
  <c r="I180" i="18"/>
  <c r="I176" i="18"/>
  <c r="I174" i="18"/>
  <c r="I172" i="18"/>
  <c r="I170" i="18"/>
  <c r="I168" i="18"/>
  <c r="I166" i="18"/>
  <c r="I164" i="18"/>
  <c r="I160" i="18"/>
  <c r="I158" i="18"/>
  <c r="I156" i="18"/>
  <c r="I154" i="18"/>
  <c r="I152" i="18"/>
  <c r="I150" i="18"/>
  <c r="I148" i="18"/>
  <c r="I144" i="18"/>
  <c r="I142" i="18"/>
  <c r="I140" i="18"/>
  <c r="I138" i="18"/>
  <c r="I136" i="18"/>
  <c r="I134" i="18"/>
  <c r="I132" i="18"/>
  <c r="I128" i="18"/>
  <c r="I126" i="18"/>
  <c r="I124" i="18"/>
  <c r="I122" i="18"/>
  <c r="I120" i="18"/>
  <c r="I118" i="18"/>
  <c r="I116" i="18"/>
  <c r="I112" i="18"/>
  <c r="I110" i="18"/>
  <c r="I108" i="18"/>
  <c r="I106" i="18"/>
  <c r="I104" i="18"/>
  <c r="I102" i="18"/>
  <c r="I100" i="18"/>
  <c r="I96" i="18"/>
  <c r="I94" i="18"/>
  <c r="I92" i="18"/>
  <c r="I90" i="18"/>
  <c r="I88" i="18"/>
  <c r="I86" i="18"/>
  <c r="I84" i="18"/>
  <c r="I80" i="18"/>
  <c r="I78" i="18"/>
  <c r="I76" i="18"/>
  <c r="I74" i="18"/>
  <c r="I72" i="18"/>
  <c r="I70" i="18"/>
  <c r="I68" i="18"/>
  <c r="I64" i="18"/>
  <c r="I62" i="18"/>
  <c r="I60" i="18"/>
  <c r="I58" i="18"/>
  <c r="I56" i="18"/>
  <c r="I54" i="18"/>
  <c r="I52" i="18"/>
  <c r="I48" i="18"/>
  <c r="I46" i="18"/>
  <c r="I44" i="18"/>
  <c r="I42" i="18"/>
  <c r="I40" i="18"/>
  <c r="I38" i="18"/>
  <c r="I36" i="18"/>
  <c r="I32" i="18"/>
  <c r="I30" i="18"/>
  <c r="I28" i="18"/>
  <c r="I26" i="18"/>
  <c r="I24" i="18"/>
  <c r="I22" i="18"/>
  <c r="I20" i="18"/>
  <c r="I16" i="18"/>
  <c r="I14" i="18"/>
  <c r="I12" i="18"/>
  <c r="I10" i="18"/>
  <c r="I8" i="18"/>
  <c r="I6" i="18"/>
  <c r="I4" i="18"/>
  <c r="I2" i="18"/>
  <c r="I79" i="18"/>
  <c r="I47" i="18"/>
  <c r="I31" i="18"/>
  <c r="I15" i="18"/>
  <c r="I146" i="18"/>
  <c r="I82" i="18"/>
  <c r="I18" i="18"/>
</calcChain>
</file>

<file path=xl/sharedStrings.xml><?xml version="1.0" encoding="utf-8"?>
<sst xmlns="http://schemas.openxmlformats.org/spreadsheetml/2006/main" count="794" uniqueCount="408">
  <si>
    <t>NatEmis</t>
  </si>
  <si>
    <t>DataYear</t>
  </si>
  <si>
    <t>School_Name</t>
  </si>
  <si>
    <t>EIDistrict</t>
  </si>
  <si>
    <t>Learners2022</t>
  </si>
  <si>
    <t>Educators2022</t>
  </si>
  <si>
    <t>Matric_Pass_Rate</t>
  </si>
  <si>
    <t>Unemployed</t>
  </si>
  <si>
    <t>Employed</t>
  </si>
  <si>
    <t>SUNRIDGE CIRCLE HIGH SCHOOL</t>
  </si>
  <si>
    <t>METRO NORTH</t>
  </si>
  <si>
    <t>MFULENI TECHNICAL ACADEMY</t>
  </si>
  <si>
    <t>FAIRDALE NO.2 HIGH SCHOOL</t>
  </si>
  <si>
    <t>BOTHASIG HIGH SCHOOL</t>
  </si>
  <si>
    <t>FISANTEKRAAL NO.2 HIGH SCHOOL</t>
  </si>
  <si>
    <t>NEW VREDENBURG HIGH SCHOOL</t>
  </si>
  <si>
    <t>WEST COAST</t>
  </si>
  <si>
    <t>CLAREMONT HIGH SCHOOL</t>
  </si>
  <si>
    <t>METRO CENTRAL</t>
  </si>
  <si>
    <t>CEDERBERG ACADEMY</t>
  </si>
  <si>
    <t>NORTHPINE TECHNICAL HIGH SCHOOL</t>
  </si>
  <si>
    <t>METRO EAST</t>
  </si>
  <si>
    <t>DELFT TECHNICAL HIGH SCHOOL</t>
  </si>
  <si>
    <t>MELKBOS HIGH SCHOOL</t>
  </si>
  <si>
    <t>FISANTEKRAAL HIGH SCHOOL</t>
  </si>
  <si>
    <t>LOUWVILLE HOËRSKOOL</t>
  </si>
  <si>
    <t>SILIKAMVA HIGH SCHOOL</t>
  </si>
  <si>
    <t>CONCORDIA HIGH SCHOOL</t>
  </si>
  <si>
    <t>EDEN AND CENTRAL KAROO</t>
  </si>
  <si>
    <t>A.Z. BERMAN HIGH SCHOOL</t>
  </si>
  <si>
    <t>METRO SOUTH</t>
  </si>
  <si>
    <t>SONEIKE HIGH SCHOOL</t>
  </si>
  <si>
    <t>UMYEZO WAMA APILE HIGH SCHOOL</t>
  </si>
  <si>
    <t>OVERBERG</t>
  </si>
  <si>
    <t>NOMZAMO HIGH SCHOOL</t>
  </si>
  <si>
    <t>HEATHERLANDS HIGH SCHOOL</t>
  </si>
  <si>
    <t>PROTEA HEIGHTS ACADEMY</t>
  </si>
  <si>
    <t>JAKES GERWEL TECHNICAL SCHOOL</t>
  </si>
  <si>
    <t>CAPE WINELANDS</t>
  </si>
  <si>
    <t>PROTEA HOËRSKOOL</t>
  </si>
  <si>
    <t>ZWELETHEMBA HIGH SCHOOL</t>
  </si>
  <si>
    <t>SOMERSET HIGH SCHOOL</t>
  </si>
  <si>
    <t>APEX HIGH SCHOOL</t>
  </si>
  <si>
    <t>KRAAIFONTEIN HIGH SCHOOL</t>
  </si>
  <si>
    <t>JONGA STREET SECONDARY SCHOOL</t>
  </si>
  <si>
    <t>FAIRDALE HIGH SCHOOL</t>
  </si>
  <si>
    <t>DELFT HIGH SCHOOL</t>
  </si>
  <si>
    <t>MITCHELL'S PLAIN HIGH SCHOOL</t>
  </si>
  <si>
    <t>LAMBERTS BAY HIGH SCHOOL</t>
  </si>
  <si>
    <t>BELLVILLE HOËR TEGNIESE SKOOL</t>
  </si>
  <si>
    <t>BELLVILLE HOËRSKOOL</t>
  </si>
  <si>
    <t>D.F. MALAN HOËRSKOOL</t>
  </si>
  <si>
    <t>DURBANVILLE HOËRSKOOL</t>
  </si>
  <si>
    <t>EBEN DONGES HOËRSKOOL</t>
  </si>
  <si>
    <t>FAIRMONT HIGH SCHOOL</t>
  </si>
  <si>
    <t>MONUMENT PARK HOËRSKOOL</t>
  </si>
  <si>
    <t>PAROW HOËRSKOOL</t>
  </si>
  <si>
    <t>THE SETTLERS HIGH SCHOOL</t>
  </si>
  <si>
    <t>TYGERBERG HOËRSKOOL</t>
  </si>
  <si>
    <t>STELLENBERG HOËRSKOOL</t>
  </si>
  <si>
    <t>SCOTTSDENE HIGH SCHOOL</t>
  </si>
  <si>
    <t>BELLVILLE-SUID SEKONDÊR</t>
  </si>
  <si>
    <t>FLORIDA SEKONDÊR</t>
  </si>
  <si>
    <t>BELHAR SEKONDÊR</t>
  </si>
  <si>
    <t>KASSELSVLEI KOMPREHENSIEWE HOËRSKOOL</t>
  </si>
  <si>
    <t>EXCELSIOR SEKONDÊR</t>
  </si>
  <si>
    <t>RAVENSMEAD SEKONDÊR</t>
  </si>
  <si>
    <t>SCOTTSVILLE SEKONDÊR</t>
  </si>
  <si>
    <t>SYMPHONY SEKONDÊR</t>
  </si>
  <si>
    <t>BERNADINO HEIGHTS SEKONDÊR</t>
  </si>
  <si>
    <t>PERSEVERANCE SEK</t>
  </si>
  <si>
    <t>IKAMVALETHU SECONDARY SCHOOL</t>
  </si>
  <si>
    <t>LANGA SECONDARY SCHOOL</t>
  </si>
  <si>
    <t>ISILIMELA SECONDARY SCHOOL</t>
  </si>
  <si>
    <t>KULANI SECONDARY SCHOOL</t>
  </si>
  <si>
    <t>CRAVENBY SECONDARY SCHOOL</t>
  </si>
  <si>
    <t>BOSMANSDAM HOËRSKOOL</t>
  </si>
  <si>
    <t>GOODWOOD KOLLEGE</t>
  </si>
  <si>
    <t>EDGEMEAD HIGH SCHOOL</t>
  </si>
  <si>
    <t>FAIRBAIRN COLLEGE</t>
  </si>
  <si>
    <t>J.G. MEIRING HOËRSKOOL</t>
  </si>
  <si>
    <t>PINELANDS HIGH SCHOOL</t>
  </si>
  <si>
    <t>PRESIDENT HOËRSKOOL</t>
  </si>
  <si>
    <t>ESANGWENI SECONDARY SCHOOL</t>
  </si>
  <si>
    <t>ARCADIA SENIOR SEKONDÊRE SKOOL</t>
  </si>
  <si>
    <t>BEAUVALLON SEKONDÊR</t>
  </si>
  <si>
    <t>BISHOP LAVIS SEKONDÊR</t>
  </si>
  <si>
    <t>BONTEHEUWEL SEKONDÊR</t>
  </si>
  <si>
    <t>ELSIESRIVIER SEKONDÊR</t>
  </si>
  <si>
    <t>ELSWOOD SEKONDÊR</t>
  </si>
  <si>
    <t>JOHN RAMSAY HOËRSKOOL</t>
  </si>
  <si>
    <t>MODDERDAM SEKONDÊR</t>
  </si>
  <si>
    <t>RANGE SEKONDÊR</t>
  </si>
  <si>
    <t>VALHALLA SEKONDÊRE SKOOL</t>
  </si>
  <si>
    <t>ST. ANDREW'S SEKONDÊR</t>
  </si>
  <si>
    <t>ZOLA SENIOR SECONDARY SCHOOL</t>
  </si>
  <si>
    <t>MARIAN RC SECONDARY SCHOOL</t>
  </si>
  <si>
    <t>BLOUBERGRANT SECONDARY SCHOOL</t>
  </si>
  <si>
    <t>OUDE MOLEN HTS.</t>
  </si>
  <si>
    <t>GARDENS COMMERCIAL HIGH SCHOOL</t>
  </si>
  <si>
    <t>BUREN HOËRSKOOL</t>
  </si>
  <si>
    <t>CAPE TOWN HIGH SCHOOL</t>
  </si>
  <si>
    <t>GOOD HOPE SEMINARY HIGH SCHOOL</t>
  </si>
  <si>
    <t>JAN VAN RIEBEECK HOËRSKOOL</t>
  </si>
  <si>
    <t>MILNERTON HIGH SCHOOL</t>
  </si>
  <si>
    <t>QUEENS PARK HIGH SCHOOL</t>
  </si>
  <si>
    <t>SEA POINT HIGH SCHOOL</t>
  </si>
  <si>
    <t>TABLE VIEW HOËRSKOOL</t>
  </si>
  <si>
    <t>CAMPS BAY HIGH SCHOOL</t>
  </si>
  <si>
    <t>ZONNEBLOEM NEST SENIOR SCHOOL</t>
  </si>
  <si>
    <t>WALMER SECONDARY SCHOOL</t>
  </si>
  <si>
    <t>TRAFALGAR SECONDARY SCHOOL</t>
  </si>
  <si>
    <t>HAROLD CRESSY HIGH SCHOOL</t>
  </si>
  <si>
    <t>VISTA HIGH SCHOOL</t>
  </si>
  <si>
    <t>SALT RIVER SECONDARY SCHOOL</t>
  </si>
  <si>
    <t>MASIBAMBISANE SECONDARY SCHOOL</t>
  </si>
  <si>
    <t>THEMBELIHLE HIGH SCHOOL</t>
  </si>
  <si>
    <t>KENSINGTON SECONDARY SCHOOL</t>
  </si>
  <si>
    <t>MAITLAND HIGH SCHOOL</t>
  </si>
  <si>
    <t>WINDERMERE SEKONDÊR</t>
  </si>
  <si>
    <t>HARRY GWALA SECONDARY SCHOOL</t>
  </si>
  <si>
    <t>USASAZO SECONDARY SCHOOL</t>
  </si>
  <si>
    <t>SINENJONGO HIGH SCHOOL</t>
  </si>
  <si>
    <t>INKWENKWEZI SECONDARY SCHOOL</t>
  </si>
  <si>
    <t>MUIZENBERG HIGH SCHOOL</t>
  </si>
  <si>
    <t>SIMON'S TOWN SCHOOL</t>
  </si>
  <si>
    <t>OCEAN VIEW SECONDARY SCHOOL</t>
  </si>
  <si>
    <t>FISH HOEK HIGH SCHOOL</t>
  </si>
  <si>
    <t>MASIPHUMELELE HIGH SCHOOL</t>
  </si>
  <si>
    <t>SILVERSANDS SECONDARY SCHOOL</t>
  </si>
  <si>
    <t>THANDOKHULU SECONDARY SCHOOL</t>
  </si>
  <si>
    <t>PELICAN PARK HIGH SCHOOL</t>
  </si>
  <si>
    <t>RYLANDS HIGH SCHOOL</t>
  </si>
  <si>
    <t>BERGVLIET HIGH SCHOOL</t>
  </si>
  <si>
    <t>GROOTE SCHUUR HIGH SCHOOL</t>
  </si>
  <si>
    <t>NORMAN HENSHILWOOD HIGH SCHOOL</t>
  </si>
  <si>
    <t>PLUMSTEAD HIGH SCHOOL</t>
  </si>
  <si>
    <t>RHODES HIGH SCHOOL</t>
  </si>
  <si>
    <t>RONDEBOSCH BOYS' HIGH SCHOOL</t>
  </si>
  <si>
    <t>RUSTENBURG GIRLS' HIGH SCHOOL</t>
  </si>
  <si>
    <t>S.A. COLLEGE HIGH SCHOOL</t>
  </si>
  <si>
    <t>SANS SOUCI GIRLS' HIGH SCHOOL</t>
  </si>
  <si>
    <t>VOORTREKKER HOËRSKOOL</t>
  </si>
  <si>
    <t>WESTERFORD HIGH SCHOOL</t>
  </si>
  <si>
    <t>WINDSOR HIGH SCHOOL</t>
  </si>
  <si>
    <t>WYNBERG BOYS' HIGH SCHOOL</t>
  </si>
  <si>
    <t>WYNBERG GIRLS' HIGH SCHOOL</t>
  </si>
  <si>
    <t>ZWAANSWYK HIGH SCHOOL</t>
  </si>
  <si>
    <t>SIBELIUS HOËRSKOOL</t>
  </si>
  <si>
    <t>LIVINGSTONE HIGH SCHOOL</t>
  </si>
  <si>
    <t>SOUTH PENINSULA HIGH SCHOOL</t>
  </si>
  <si>
    <t>GRASSY PARK SECONDARY SCHOOL</t>
  </si>
  <si>
    <t>WITTEBOME HIGH SCHOOL</t>
  </si>
  <si>
    <t>OAKLANDS SEKONDÊR</t>
  </si>
  <si>
    <t>HEATHFIELD HIGH SCHOOL</t>
  </si>
  <si>
    <t>STEENBERG SECONDARY SCHOOL</t>
  </si>
  <si>
    <t>CRESTWAY SECONDARY SCHOOL</t>
  </si>
  <si>
    <t>CRYSTAL SEKONDÊR</t>
  </si>
  <si>
    <t>MOUNT VIEW SECONDARY SCHOOL</t>
  </si>
  <si>
    <t>LAVENDER HILL HIGH SCHOOL</t>
  </si>
  <si>
    <t>WYNBERG SEKONDÊR</t>
  </si>
  <si>
    <t>FAIRMOUNT SECONDARY SCHOOL</t>
  </si>
  <si>
    <t>GRASSDALE HOËRSKOOL</t>
  </si>
  <si>
    <t>ZEEKOEVLEI SECONDARY SCHOOL</t>
  </si>
  <si>
    <t>HOUTBAAI SEKONDÊR</t>
  </si>
  <si>
    <t>IMMACULATA RK SECONDARY SCHOOL</t>
  </si>
  <si>
    <t>ALEXANDER SINTON SECONDARY</t>
  </si>
  <si>
    <t>ATHLONE SECONDARY SCHOOL</t>
  </si>
  <si>
    <t>BELGRAVIA SECONDARY</t>
  </si>
  <si>
    <t>BRIDGETOWN SECONDARY</t>
  </si>
  <si>
    <t>CATHKIN SECONDARY SCHOOL</t>
  </si>
  <si>
    <t>GARLANDALE SEKONDÊR</t>
  </si>
  <si>
    <t>GROENVLEI SECONDARY SCHOOL</t>
  </si>
  <si>
    <t>HEIDEVELD SEKONDÊR</t>
  </si>
  <si>
    <t>MANENBERG SEKONDÊR</t>
  </si>
  <si>
    <t>PHOENIX SEKONDÊR</t>
  </si>
  <si>
    <t>NED DOMAN HIGH SCHOOL</t>
  </si>
  <si>
    <t>PEAK VIEW SEKONDÊR</t>
  </si>
  <si>
    <t>SPES BONA HIGH SCHOOL</t>
  </si>
  <si>
    <t>SILVERSTREAM SEKONDÊR</t>
  </si>
  <si>
    <t>CAPE ACADEMY FOR MATHS, SCIENCE AND TECHNOLOGY</t>
  </si>
  <si>
    <t>LOTUS SEKONDÊR</t>
  </si>
  <si>
    <t>SOPHUMELELA SECONDARY SCHOOL</t>
  </si>
  <si>
    <t>ZISUKHANYO SECONDARY SCHOOL</t>
  </si>
  <si>
    <t>PHANDULWAZI HIGH SCHOOL</t>
  </si>
  <si>
    <t>CENTRE OF SCIENCE AND TECHNOLOGY</t>
  </si>
  <si>
    <t>PHILLIPI SECONDARY SCHOOL</t>
  </si>
  <si>
    <t>LUHLAZA SECONDARY SCHOOL</t>
  </si>
  <si>
    <t>MATTHEW GONIWE MEMORIAL HIGH SCHOOL</t>
  </si>
  <si>
    <t>MASIYILE SENIOR SECONDARY SCHOOL</t>
  </si>
  <si>
    <t>BULUMKO SECONDARY SCHOOL</t>
  </si>
  <si>
    <t>JOE SLOVO SECONDARY SCHOOL</t>
  </si>
  <si>
    <t>SINETHEMBA SECONDARY SCHOOL</t>
  </si>
  <si>
    <t>INTLANGANISO SECONDARY SCHOOL</t>
  </si>
  <si>
    <t>CHRIS HANI SECONDARY SCHOOL</t>
  </si>
  <si>
    <t>UXOLO HIGH SCHOOL</t>
  </si>
  <si>
    <t>VUYISEKA SECONDARY SCHOOL</t>
  </si>
  <si>
    <t>SITHEMBELE MATISO SECONDARY SCHOOL</t>
  </si>
  <si>
    <t>INTSHUKUMO SECONDARY SCHOOL</t>
  </si>
  <si>
    <t>FEZEKA SECONDARY SCHOOL</t>
  </si>
  <si>
    <t>OSCAR MPETHA HIGH SCHOOL</t>
  </si>
  <si>
    <t>I. D. MKIZE SEN SECONDARY</t>
  </si>
  <si>
    <t>DR. NELSON R. MANDELA HIGH SCHOOL</t>
  </si>
  <si>
    <t>PHAKAMA SECONDARY SCHOOL</t>
  </si>
  <si>
    <t>KWAMFUNDO SECONDARY SCHOOL</t>
  </si>
  <si>
    <t>SIZIMISELE SECONDARY SCHOOL</t>
  </si>
  <si>
    <t>INTSEBENZISWANO SECONDARY SCHOOL</t>
  </si>
  <si>
    <t>SIPHAMANDLA SECONDARY SCHOOL</t>
  </si>
  <si>
    <t>IQHAYIYA SECONDARY SCHOOL</t>
  </si>
  <si>
    <t>MANYANO HIGH SCHOOL</t>
  </si>
  <si>
    <t>ALOE SECONDARY SCHOOL</t>
  </si>
  <si>
    <t>BEACON HILL SEKONDÊR</t>
  </si>
  <si>
    <t>CEDAR SECONDARY SCHOOL</t>
  </si>
  <si>
    <t>MONDALE HIGH SCHOOL</t>
  </si>
  <si>
    <t>PORTLAND SECONDARY SCHOOL</t>
  </si>
  <si>
    <t>ROCKLANDS SECONDARY SCHOOL</t>
  </si>
  <si>
    <t>LENTEGEUR SECONDARY SCHOOL</t>
  </si>
  <si>
    <t>STRANDFONTEIN SEKONDER</t>
  </si>
  <si>
    <t>TAFELSIG SEKONDÊR</t>
  </si>
  <si>
    <t>SPINE ROAD HIGH SCHOOL</t>
  </si>
  <si>
    <t>GLENDALE SECONDARY SCHOOL</t>
  </si>
  <si>
    <t>WESTRIDGE SECONDARY SCHOOL</t>
  </si>
  <si>
    <t>WOODLANDS SECONDARY SCHOOL</t>
  </si>
  <si>
    <t>PRINCETON SECONDARY SCHOOL</t>
  </si>
  <si>
    <t>OVAL NORTH SECONDARY SCHOOL</t>
  </si>
  <si>
    <t>NEW EISLEBEN SECONDARY SCHOOL</t>
  </si>
  <si>
    <t>SIMUNYE SEKONDÊR</t>
  </si>
  <si>
    <t>BLOEKOMBOS SECONDARY SCHOOL</t>
  </si>
  <si>
    <t>LEIDEN SECONDARY SCHOOL</t>
  </si>
  <si>
    <t>WALLACEDENE SECONDARY SCHOOL</t>
  </si>
  <si>
    <t>MFULENI SECONDARY SCHOOL</t>
  </si>
  <si>
    <t>WESTERN CAPE SPORT SCHOOL</t>
  </si>
  <si>
    <t>HINDLE HIGH SCHOOL</t>
  </si>
  <si>
    <t>BARDALE SECONDARY SCHOOL</t>
  </si>
  <si>
    <t>BRACKENFELL HOËRSKOOL</t>
  </si>
  <si>
    <t>DE KUILEN HOËRSKOOL</t>
  </si>
  <si>
    <t>ROSENDAAL SEKONDÊR</t>
  </si>
  <si>
    <t>HECTOR PETERSON SECONDARY SCHOOL</t>
  </si>
  <si>
    <t>TUSCANY GLEN SECONDARY SCHOOL</t>
  </si>
  <si>
    <t>KLEINVLEI SEKONDÊR</t>
  </si>
  <si>
    <t>SAREPTA SEKONDÊR</t>
  </si>
  <si>
    <t>MALIBU SEKONDÊR</t>
  </si>
  <si>
    <t>VOORBRUG SEKONDÊR</t>
  </si>
  <si>
    <t>FOREST HEIGHTS HOËRSKOOL</t>
  </si>
  <si>
    <t>EERSTERIVIER SEKONDÊR</t>
  </si>
  <si>
    <t>BLACKHEATH SEKONDÊR</t>
  </si>
  <si>
    <t>KUILS RIVER TECHNICAL SECONDARY SCHOOL</t>
  </si>
  <si>
    <t>WEST BANK HIGH SCHOOL</t>
  </si>
  <si>
    <t>MASIBAMBANE SECONDARY SCHOOL</t>
  </si>
  <si>
    <t>BOLAND LANDBOUSKOOL</t>
  </si>
  <si>
    <t>HOËRSKOOL GIMNASIUM PAARL</t>
  </si>
  <si>
    <t>HOËR JONGENSKOOL PAARL</t>
  </si>
  <si>
    <t>LA ROCHELLE MEISIES HOËRSKOOL</t>
  </si>
  <si>
    <t>LABORI HOËRSKOOL</t>
  </si>
  <si>
    <t>FRANSCHHOEK HOËRSKOOL</t>
  </si>
  <si>
    <t>PAARL GIRLS HOËRSKOOL</t>
  </si>
  <si>
    <t>KLEIN NEDERBURG SEKONDÊR</t>
  </si>
  <si>
    <t>NEW ORLEANS SEKONDÊR</t>
  </si>
  <si>
    <t>NOORDER-PAARL SEKONDÊR</t>
  </si>
  <si>
    <t>PAULUS JOUBERT SEKONDÊR</t>
  </si>
  <si>
    <t>CHARLESTON HILL SEKONDÊR</t>
  </si>
  <si>
    <t>KYLEMORE SEKONDÊR</t>
  </si>
  <si>
    <t>GROENDAL SEKONDÊR</t>
  </si>
  <si>
    <t>KAYAMANDI SECONDARY SCHOOL</t>
  </si>
  <si>
    <t>BLOEMHOF HOËRSKOOL</t>
  </si>
  <si>
    <t>PAUL ROOS GIMNASIUM</t>
  </si>
  <si>
    <t>RHENISH GIRLS' HIGH SCHOOL</t>
  </si>
  <si>
    <t>STELLENBOSCH HOËRSKOOL</t>
  </si>
  <si>
    <t>STELLENZICHT SEKONDÊR</t>
  </si>
  <si>
    <t>LUCKHOFF SEKONDÊR</t>
  </si>
  <si>
    <t>CLOETESVILLE HOËRSKOOL</t>
  </si>
  <si>
    <t>MAKUPULA SECONDARY SCHOOL</t>
  </si>
  <si>
    <t>SINAKO HIGH SCHOOL</t>
  </si>
  <si>
    <t>HOTTENTOTS-HOLLAND HOËRSKOOL</t>
  </si>
  <si>
    <t>PAREL VALLEI HOËRSKOOL</t>
  </si>
  <si>
    <t>GORDON SEKONDÊR</t>
  </si>
  <si>
    <t>MACASSAR SEK</t>
  </si>
  <si>
    <t>ZANDVLIET HOËRSKOOL</t>
  </si>
  <si>
    <t>STRAND HOËRSKOOL</t>
  </si>
  <si>
    <t>SIMANYENE SECONDARY SCHOOL</t>
  </si>
  <si>
    <t>STRAND SEKONDÊR</t>
  </si>
  <si>
    <t>RUSTHOF SEKONDÊR</t>
  </si>
  <si>
    <t>KHANYOLWETHU SECONDARY SCHOOL</t>
  </si>
  <si>
    <t>HUGENOTE HOËRSKOOL</t>
  </si>
  <si>
    <t>BERGRIVIER SEKONDÊR</t>
  </si>
  <si>
    <t>WELTEVREDE SEKONDÊR</t>
  </si>
  <si>
    <t>WELLINGTON SECONDARY SCHOOL</t>
  </si>
  <si>
    <t>BREDASDORP HOËRSKOOL</t>
  </si>
  <si>
    <t>ALBERT MYBURGH SEKONDÊRE SKOOL</t>
  </si>
  <si>
    <t>DE VILLIERS GRAAFF HOËRSKOOL</t>
  </si>
  <si>
    <t>OVERBERG HIGH SCHOOL</t>
  </si>
  <si>
    <t>GRABOUW HOËRSKOOL</t>
  </si>
  <si>
    <t>RIVIERSONDEREND HOËRSKOOL</t>
  </si>
  <si>
    <t>VILLIERSDORP SEKONDÊR</t>
  </si>
  <si>
    <t>EMIL WEDER SEKONDÊR</t>
  </si>
  <si>
    <t>SWARTBERG SEKONDÊR</t>
  </si>
  <si>
    <t>GROENBERG SEKONDÊR</t>
  </si>
  <si>
    <t>DE RUST FUTURA AKADEMIE</t>
  </si>
  <si>
    <t>GANSBAAI ACADEMIA</t>
  </si>
  <si>
    <t>HERMANUS HOËRSKOOL</t>
  </si>
  <si>
    <t>HAWSTON SEKONDÊR</t>
  </si>
  <si>
    <t>QHAYIYA SECONDARY SCHOOL</t>
  </si>
  <si>
    <t>HEIDELBERG HOËRSKOOL</t>
  </si>
  <si>
    <t>KAIROS SEKONDÊR</t>
  </si>
  <si>
    <t>SWELLENDAM HOËRSKOOL</t>
  </si>
  <si>
    <t>BARRYDALE HOËRSKOOL</t>
  </si>
  <si>
    <t>BONNIEVALE HOËRSKOOL</t>
  </si>
  <si>
    <t>SWELLENDAM SEKONDÊR</t>
  </si>
  <si>
    <t>IMIZAMO YETHU SECONDARY SCHOOL</t>
  </si>
  <si>
    <t>EDEN TECHNICAL HIGH SCHOOL</t>
  </si>
  <si>
    <t>OUTENIQUA HOËRSKOOL</t>
  </si>
  <si>
    <t>YORK HIGH SCHOOL</t>
  </si>
  <si>
    <t>GEORGE SEKONDÊR</t>
  </si>
  <si>
    <t>PACALTSDORP SEKONDÊR</t>
  </si>
  <si>
    <t>PARKDENE SEKONDÊR</t>
  </si>
  <si>
    <t>THEMBALETHU SECONDARY SCHOOL</t>
  </si>
  <si>
    <t>PERCY MDALA HIGH SCHOOL</t>
  </si>
  <si>
    <t>KNYSNA HOËRSKOOL</t>
  </si>
  <si>
    <t>WITTEDRIFT HOËRSKOOL</t>
  </si>
  <si>
    <t>KNYSNA SEKONDÊR</t>
  </si>
  <si>
    <t>MURRAY HIGH SCHOOL</t>
  </si>
  <si>
    <t>PLETTENBERGBAAI SEKONDÊR</t>
  </si>
  <si>
    <t>INDWE SECONDARY SCHOOL</t>
  </si>
  <si>
    <t>PUNT HOËRSKOOL</t>
  </si>
  <si>
    <t>SAO BRAS SEKONDÊR</t>
  </si>
  <si>
    <t>HILLCREST SEKONDÊR</t>
  </si>
  <si>
    <t>GROOT-BRAKRIVIER SEKONDÊRE SKOOL</t>
  </si>
  <si>
    <t>OAKDALE LANDBOUSKOOL</t>
  </si>
  <si>
    <t>LANGENHOVEN HOËRSKOOL</t>
  </si>
  <si>
    <t>ALBERTINIA HOËRSKOOL</t>
  </si>
  <si>
    <t>GERRIT DU PLESSIS SEKONDÊR</t>
  </si>
  <si>
    <t>CALITZDORP HOËRSKOOL</t>
  </si>
  <si>
    <t>LADISMITH HOËRSKOOL</t>
  </si>
  <si>
    <t>LADISMITH SEKONDÊR</t>
  </si>
  <si>
    <t>AURIAL COLLEGE</t>
  </si>
  <si>
    <t>FEZEKILE SECONDARY SCHOOL</t>
  </si>
  <si>
    <t>LANGENHOVEN GIMNASIUM</t>
  </si>
  <si>
    <t>OUDTSHOORN HOËRSKOOL</t>
  </si>
  <si>
    <t>MORESTER SEK</t>
  </si>
  <si>
    <t>BRIDGTON SEKONDÊR</t>
  </si>
  <si>
    <t>DYSSELSDORP SEKONDÊR</t>
  </si>
  <si>
    <t>DE RUST SEKONDÊR</t>
  </si>
  <si>
    <t>UNIONDALE HOËRSKOOL</t>
  </si>
  <si>
    <t>HAARLEM SEKONDÊRE SKOOL</t>
  </si>
  <si>
    <t>IINGCINGA ZETHU SECONDARY SCHOOL</t>
  </si>
  <si>
    <t>CHARLIE HOFMEYR HOËRSKOOL</t>
  </si>
  <si>
    <t>CERES SEKONDÊR</t>
  </si>
  <si>
    <t>SKURWEBERG SEKONDÊRE SKOOL</t>
  </si>
  <si>
    <t>BELLA VISTA HOËRSKOOL</t>
  </si>
  <si>
    <t>ASHTON PUBLIC COMBINED SCHOOL</t>
  </si>
  <si>
    <t>MONTAGU HOËRSKOOL</t>
  </si>
  <si>
    <t>ASHTON SEKONDÊRE SKOOL</t>
  </si>
  <si>
    <t>MASAKHEKE COMBINED SCHOOL</t>
  </si>
  <si>
    <t>ROBERTSON HOËRSKOOL</t>
  </si>
  <si>
    <t>LANGEBERG SEKONDÊR</t>
  </si>
  <si>
    <t>TULBAGH HOËRSKOOL</t>
  </si>
  <si>
    <t>WAVEREN HOËRSKOOL</t>
  </si>
  <si>
    <t>ROODEZANDT SEKONDÊR</t>
  </si>
  <si>
    <t>WOLSELEY SEKONDÊR</t>
  </si>
  <si>
    <t>IHLUMELO JUNOR SECONDARY SCHOOL</t>
  </si>
  <si>
    <t>VUSISIZWE SECONDARY SCHOOL</t>
  </si>
  <si>
    <t>VAN CUTSEM COMBINED SCHOOL</t>
  </si>
  <si>
    <t>DESMOND MPILO TUTU SECONDARY SCHOOL</t>
  </si>
  <si>
    <t>DROSTDY HTS.</t>
  </si>
  <si>
    <t>WORCESTER GIMNASIUM</t>
  </si>
  <si>
    <t>MONTANA HOËRSKOOL</t>
  </si>
  <si>
    <t>GOUDINI HOËRSKOOL</t>
  </si>
  <si>
    <t>HEXVALLEI HOËRSKOOL</t>
  </si>
  <si>
    <t>ESSELENPARK SEKONDÊR</t>
  </si>
  <si>
    <t>BREËRIVIER HOËRSKOOL</t>
  </si>
  <si>
    <t>WORCESTER SEKONDÊR</t>
  </si>
  <si>
    <t>DE KRUINE SEKONDÊR</t>
  </si>
  <si>
    <t>HEXVALLEI SEKONDÊR</t>
  </si>
  <si>
    <t>HOPEFIELD HOËRSKOOL</t>
  </si>
  <si>
    <t>SWARTLAND HOËRSKOOL</t>
  </si>
  <si>
    <t>WESBANK SEKONDÊR</t>
  </si>
  <si>
    <t>ATLANTIS SEKONDÊRE SKOOL</t>
  </si>
  <si>
    <t>SAXONSEA SEKONDÊR</t>
  </si>
  <si>
    <t>PROTEUS SEKONDÊR</t>
  </si>
  <si>
    <t>SCHOONSPRUIT SEKONDÊR</t>
  </si>
  <si>
    <t>ROBINVALE HIGH SCHOOL</t>
  </si>
  <si>
    <t>ILINGELETHU SECONDARY SCHOOL</t>
  </si>
  <si>
    <t>PIKETBERG HOËRSKOOL</t>
  </si>
  <si>
    <t>PORTERVILLE HOËRSKOOL</t>
  </si>
  <si>
    <t>VELDDRIF HOËRSKOOL</t>
  </si>
  <si>
    <t>STEYNVILLE SEKONDÊR</t>
  </si>
  <si>
    <t>VREDENBURG HOËRSKOOL</t>
  </si>
  <si>
    <t>DIAZVILLE HOËRSKOOL</t>
  </si>
  <si>
    <t>WESTON SEKONDÊR</t>
  </si>
  <si>
    <t>DIRKIE UYS HOËRSKOOL</t>
  </si>
  <si>
    <t>AUGSBURG LANDBOUGIMNASIUM</t>
  </si>
  <si>
    <t>CLANWILLIAM SEKONDÊR</t>
  </si>
  <si>
    <t>NUWERUS HOËRSKOOL</t>
  </si>
  <si>
    <t>VANRHYNSDORP HOËRSKOOL</t>
  </si>
  <si>
    <t>VREDENDAL HOËRSKOOL</t>
  </si>
  <si>
    <t>LUTZVILLE HOËRSKOOL</t>
  </si>
  <si>
    <t>VREDENDAL SEKONDÊR</t>
  </si>
  <si>
    <t>MANDLENKOSI SECONDARY SCHOOL</t>
  </si>
  <si>
    <t>SENTRAAL HOËRSKOOL</t>
  </si>
  <si>
    <t>BEAUFORT-WES SEKONDÊR</t>
  </si>
  <si>
    <t>BASTIAANSE SEKONDÊRE SKOOL</t>
  </si>
  <si>
    <t>LAINGSBURG HOËRSKOOL</t>
  </si>
  <si>
    <t>MURRAYSBURG HOËRSKOOL</t>
  </si>
  <si>
    <t>ZWARTBERG HOËRSKOOL</t>
  </si>
  <si>
    <t>MANZOMTHOMBO SECONDARY SCHOOL</t>
  </si>
  <si>
    <t>District</t>
  </si>
  <si>
    <t>Learners2023</t>
  </si>
  <si>
    <t>Educators2023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</si>
</sst>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%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indexed="8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1" xfId="1" applyFont="1" applyBorder="1" applyAlignment="1">
      <alignment horizontal="left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2" borderId="12" xfId="1" applyFont="1" applyFill="1" applyBorder="1" applyAlignment="1">
      <alignment horizontal="left"/>
    </xf>
    <xf numFmtId="0" fontId="3" fillId="2" borderId="12" xfId="1" applyFont="1" applyFill="1" applyBorder="1" applyAlignment="1">
      <alignment horizontal="center"/>
    </xf>
    <xf numFmtId="0" fontId="5" fillId="2" borderId="12" xfId="1" applyFont="1" applyFill="1" applyBorder="1" applyAlignment="1">
      <alignment horizontal="center"/>
    </xf>
    <xf numFmtId="0" fontId="0" fillId="0" borderId="13" xfId="0" applyBorder="1"/>
    <xf numFmtId="0" fontId="3" fillId="2" borderId="14" xfId="1" applyFont="1" applyFill="1" applyBorder="1" applyAlignment="1">
      <alignment horizontal="left"/>
    </xf>
    <xf numFmtId="1" fontId="3" fillId="2" borderId="12" xfId="1" applyNumberFormat="1" applyFont="1" applyFill="1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2" fillId="0" borderId="15" xfId="0" applyFont="1" applyBorder="1"/>
    <xf numFmtId="1" fontId="0" fillId="0" borderId="16" xfId="0" applyNumberFormat="1" applyBorder="1"/>
    <xf numFmtId="0" fontId="2" fillId="0" borderId="17" xfId="0" applyFont="1" applyBorder="1"/>
    <xf numFmtId="1" fontId="0" fillId="0" borderId="18" xfId="0" applyNumberFormat="1" applyBorder="1"/>
    <xf numFmtId="1" fontId="0" fillId="0" borderId="19" xfId="0" applyNumberFormat="1" applyBorder="1"/>
    <xf numFmtId="0" fontId="0" fillId="0" borderId="20" xfId="0" applyBorder="1"/>
    <xf numFmtId="1" fontId="0" fillId="0" borderId="21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5" xfId="0" applyNumberFormat="1" applyBorder="1"/>
    <xf numFmtId="1" fontId="0" fillId="0" borderId="22" xfId="0" applyNumberFormat="1" applyBorder="1"/>
    <xf numFmtId="1" fontId="0" fillId="0" borderId="23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1" fontId="0" fillId="0" borderId="11" xfId="0" applyNumberFormat="1" applyBorder="1"/>
    <xf numFmtId="1" fontId="2" fillId="0" borderId="15" xfId="0" applyNumberFormat="1" applyFont="1" applyBorder="1"/>
    <xf numFmtId="1" fontId="2" fillId="0" borderId="17" xfId="0" applyNumberFormat="1" applyFont="1" applyBorder="1"/>
    <xf numFmtId="0" fontId="3" fillId="2" borderId="14" xfId="1" applyFont="1" applyFill="1" applyBorder="1" applyAlignment="1">
      <alignment horizontal="center"/>
    </xf>
    <xf numFmtId="1" fontId="2" fillId="0" borderId="24" xfId="0" applyNumberFormat="1" applyFont="1" applyBorder="1"/>
    <xf numFmtId="0" fontId="2" fillId="0" borderId="25" xfId="0" applyFont="1" applyBorder="1" applyAlignment="1">
      <alignment horizontal="left"/>
    </xf>
    <xf numFmtId="0" fontId="4" fillId="0" borderId="25" xfId="1" applyFont="1" applyBorder="1" applyAlignment="1">
      <alignment horizontal="left" wrapText="1"/>
    </xf>
    <xf numFmtId="0" fontId="2" fillId="0" borderId="25" xfId="0" applyFont="1" applyBorder="1"/>
    <xf numFmtId="1" fontId="2" fillId="0" borderId="25" xfId="0" applyNumberFormat="1" applyFont="1" applyBorder="1"/>
    <xf numFmtId="0" fontId="2" fillId="0" borderId="24" xfId="0" applyFont="1" applyBorder="1"/>
    <xf numFmtId="0" fontId="0" fillId="0" borderId="21" xfId="0" applyBorder="1"/>
  </cellXfs>
  <cellStyles count="2">
    <cellStyle name="Normal" xfId="0" builtinId="0"/>
    <cellStyle name="Normal_Sheet1" xfId="1" xr:uid="{26DFF483-5108-4031-B771-9AD7166EAF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lleen.Malatji\Downloads\Western%20Cape%202023%201.xlsx" TargetMode="External"/><Relationship Id="rId1" Type="http://schemas.openxmlformats.org/officeDocument/2006/relationships/externalLinkPath" Target="Western%20Cape%202023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C"/>
      <sheetName val="Sheet1"/>
    </sheetNames>
    <sheetDataSet>
      <sheetData sheetId="0" refreshError="1"/>
      <sheetData sheetId="1">
        <row r="2">
          <cell r="G2">
            <v>504</v>
          </cell>
          <cell r="H2">
            <v>26</v>
          </cell>
        </row>
        <row r="3">
          <cell r="G3">
            <v>871</v>
          </cell>
          <cell r="H3">
            <v>26</v>
          </cell>
        </row>
        <row r="4">
          <cell r="G4">
            <v>617</v>
          </cell>
          <cell r="H4">
            <v>23</v>
          </cell>
        </row>
        <row r="5">
          <cell r="G5">
            <v>875</v>
          </cell>
          <cell r="H5">
            <v>32</v>
          </cell>
        </row>
        <row r="6">
          <cell r="G6">
            <v>1066</v>
          </cell>
          <cell r="H6">
            <v>51</v>
          </cell>
        </row>
        <row r="7">
          <cell r="G7">
            <v>1191</v>
          </cell>
          <cell r="H7">
            <v>43</v>
          </cell>
        </row>
        <row r="8">
          <cell r="G8">
            <v>1482</v>
          </cell>
          <cell r="H8">
            <v>47</v>
          </cell>
        </row>
        <row r="9">
          <cell r="G9">
            <v>902</v>
          </cell>
          <cell r="H9">
            <v>31</v>
          </cell>
        </row>
        <row r="10">
          <cell r="G10">
            <v>1235</v>
          </cell>
          <cell r="H10">
            <v>37</v>
          </cell>
        </row>
        <row r="11">
          <cell r="G11">
            <v>985</v>
          </cell>
          <cell r="H11">
            <v>34</v>
          </cell>
        </row>
        <row r="12">
          <cell r="G12">
            <v>864</v>
          </cell>
          <cell r="H12">
            <v>30</v>
          </cell>
        </row>
        <row r="13">
          <cell r="G13">
            <v>1955</v>
          </cell>
          <cell r="H13">
            <v>51</v>
          </cell>
        </row>
        <row r="14">
          <cell r="G14">
            <v>1285</v>
          </cell>
          <cell r="H14">
            <v>38</v>
          </cell>
        </row>
        <row r="15">
          <cell r="G15">
            <v>767</v>
          </cell>
          <cell r="H15">
            <v>25</v>
          </cell>
        </row>
        <row r="16">
          <cell r="G16">
            <v>1201</v>
          </cell>
          <cell r="H16">
            <v>53</v>
          </cell>
        </row>
        <row r="17">
          <cell r="G17">
            <v>681</v>
          </cell>
          <cell r="H17">
            <v>44</v>
          </cell>
        </row>
        <row r="18">
          <cell r="G18">
            <v>476</v>
          </cell>
          <cell r="H18">
            <v>14</v>
          </cell>
        </row>
        <row r="19">
          <cell r="G19">
            <v>734</v>
          </cell>
          <cell r="H19">
            <v>27</v>
          </cell>
        </row>
        <row r="20">
          <cell r="G20">
            <v>522</v>
          </cell>
          <cell r="H20">
            <v>20</v>
          </cell>
        </row>
        <row r="21">
          <cell r="G21">
            <v>1271</v>
          </cell>
          <cell r="H21">
            <v>43</v>
          </cell>
        </row>
        <row r="22">
          <cell r="G22">
            <v>805</v>
          </cell>
          <cell r="H22">
            <v>23</v>
          </cell>
        </row>
        <row r="23">
          <cell r="G23">
            <v>1434</v>
          </cell>
          <cell r="H23">
            <v>34</v>
          </cell>
        </row>
        <row r="24">
          <cell r="G24">
            <v>1173</v>
          </cell>
          <cell r="H24">
            <v>32</v>
          </cell>
        </row>
        <row r="25">
          <cell r="G25">
            <v>1227</v>
          </cell>
          <cell r="H25">
            <v>32</v>
          </cell>
        </row>
        <row r="26">
          <cell r="G26">
            <v>835</v>
          </cell>
          <cell r="H26">
            <v>36</v>
          </cell>
        </row>
        <row r="27">
          <cell r="G27">
            <v>744</v>
          </cell>
          <cell r="H27">
            <v>24</v>
          </cell>
        </row>
        <row r="28">
          <cell r="G28">
            <v>567</v>
          </cell>
          <cell r="H28">
            <v>17</v>
          </cell>
        </row>
        <row r="29">
          <cell r="G29">
            <v>1212</v>
          </cell>
          <cell r="H29">
            <v>32</v>
          </cell>
        </row>
        <row r="30">
          <cell r="G30">
            <v>0</v>
          </cell>
          <cell r="H30">
            <v>0</v>
          </cell>
        </row>
        <row r="31">
          <cell r="G31">
            <v>1022</v>
          </cell>
          <cell r="H31">
            <v>24</v>
          </cell>
        </row>
        <row r="32">
          <cell r="G32">
            <v>506</v>
          </cell>
          <cell r="H32">
            <v>18</v>
          </cell>
        </row>
        <row r="33">
          <cell r="G33">
            <v>394</v>
          </cell>
          <cell r="H33">
            <v>15</v>
          </cell>
        </row>
        <row r="34">
          <cell r="G34">
            <v>447</v>
          </cell>
          <cell r="H34">
            <v>10</v>
          </cell>
        </row>
        <row r="35">
          <cell r="G35">
            <v>544</v>
          </cell>
          <cell r="H35">
            <v>16</v>
          </cell>
        </row>
        <row r="36">
          <cell r="G36">
            <v>252</v>
          </cell>
          <cell r="H36">
            <v>14</v>
          </cell>
        </row>
        <row r="37">
          <cell r="G37">
            <v>428</v>
          </cell>
          <cell r="H37">
            <v>17</v>
          </cell>
        </row>
        <row r="38">
          <cell r="G38">
            <v>154</v>
          </cell>
          <cell r="H38">
            <v>7</v>
          </cell>
        </row>
        <row r="39">
          <cell r="G39">
            <v>369</v>
          </cell>
          <cell r="H39">
            <v>7</v>
          </cell>
        </row>
        <row r="40">
          <cell r="G40">
            <v>62</v>
          </cell>
          <cell r="H40">
            <v>5</v>
          </cell>
        </row>
        <row r="41">
          <cell r="G41">
            <v>0</v>
          </cell>
          <cell r="H41">
            <v>0</v>
          </cell>
        </row>
        <row r="42">
          <cell r="G42">
            <v>364</v>
          </cell>
          <cell r="H42">
            <v>13</v>
          </cell>
        </row>
        <row r="43">
          <cell r="G43">
            <v>142</v>
          </cell>
          <cell r="H43">
            <v>10</v>
          </cell>
        </row>
        <row r="44">
          <cell r="G44">
            <v>475</v>
          </cell>
          <cell r="H44">
            <v>11</v>
          </cell>
        </row>
        <row r="45">
          <cell r="G45">
            <v>64</v>
          </cell>
          <cell r="H45">
            <v>8</v>
          </cell>
        </row>
        <row r="46">
          <cell r="G46">
            <v>730</v>
          </cell>
          <cell r="H46">
            <v>15</v>
          </cell>
        </row>
        <row r="47">
          <cell r="G47">
            <v>1069</v>
          </cell>
          <cell r="H47">
            <v>55</v>
          </cell>
        </row>
        <row r="48">
          <cell r="G48">
            <v>1266</v>
          </cell>
          <cell r="H48">
            <v>64</v>
          </cell>
        </row>
        <row r="49">
          <cell r="G49">
            <v>1135</v>
          </cell>
          <cell r="H49">
            <v>73</v>
          </cell>
        </row>
        <row r="50">
          <cell r="G50">
            <v>1394</v>
          </cell>
          <cell r="H50">
            <v>66</v>
          </cell>
        </row>
        <row r="51">
          <cell r="G51">
            <v>781</v>
          </cell>
          <cell r="H51">
            <v>33</v>
          </cell>
        </row>
        <row r="52">
          <cell r="G52">
            <v>1486</v>
          </cell>
          <cell r="H52">
            <v>82</v>
          </cell>
        </row>
        <row r="53">
          <cell r="G53">
            <v>1376</v>
          </cell>
          <cell r="H53">
            <v>53</v>
          </cell>
        </row>
        <row r="54">
          <cell r="G54">
            <v>1181</v>
          </cell>
          <cell r="H54">
            <v>51</v>
          </cell>
        </row>
        <row r="55">
          <cell r="G55">
            <v>1394</v>
          </cell>
          <cell r="H55">
            <v>65</v>
          </cell>
        </row>
        <row r="56">
          <cell r="G56">
            <v>991</v>
          </cell>
          <cell r="H56">
            <v>50</v>
          </cell>
        </row>
        <row r="57">
          <cell r="G57">
            <v>1494</v>
          </cell>
          <cell r="H57">
            <v>65</v>
          </cell>
        </row>
        <row r="58">
          <cell r="G58">
            <v>1128</v>
          </cell>
          <cell r="H58">
            <v>34</v>
          </cell>
        </row>
        <row r="59">
          <cell r="G59">
            <v>1173</v>
          </cell>
          <cell r="H59">
            <v>37</v>
          </cell>
        </row>
        <row r="60">
          <cell r="G60">
            <v>894</v>
          </cell>
          <cell r="H60">
            <v>27</v>
          </cell>
        </row>
        <row r="61">
          <cell r="G61">
            <v>1241</v>
          </cell>
          <cell r="H61">
            <v>37</v>
          </cell>
        </row>
        <row r="62">
          <cell r="G62">
            <v>1098</v>
          </cell>
          <cell r="H62">
            <v>36</v>
          </cell>
        </row>
        <row r="63">
          <cell r="G63">
            <v>1581</v>
          </cell>
          <cell r="H63">
            <v>45</v>
          </cell>
        </row>
        <row r="64">
          <cell r="G64">
            <v>1279</v>
          </cell>
          <cell r="H64">
            <v>38</v>
          </cell>
        </row>
        <row r="65">
          <cell r="G65">
            <v>991</v>
          </cell>
          <cell r="H65">
            <v>33</v>
          </cell>
        </row>
        <row r="66">
          <cell r="G66">
            <v>873</v>
          </cell>
          <cell r="H66">
            <v>33</v>
          </cell>
        </row>
        <row r="67">
          <cell r="G67">
            <v>1484</v>
          </cell>
          <cell r="H67">
            <v>50</v>
          </cell>
        </row>
        <row r="68">
          <cell r="G68">
            <v>878</v>
          </cell>
          <cell r="H68">
            <v>37</v>
          </cell>
        </row>
        <row r="69">
          <cell r="G69">
            <v>1079</v>
          </cell>
          <cell r="H69">
            <v>28</v>
          </cell>
        </row>
        <row r="70">
          <cell r="G70">
            <v>1197</v>
          </cell>
          <cell r="H70">
            <v>29</v>
          </cell>
        </row>
        <row r="71">
          <cell r="G71">
            <v>1816</v>
          </cell>
          <cell r="H71">
            <v>49</v>
          </cell>
        </row>
        <row r="72">
          <cell r="G72">
            <v>1118</v>
          </cell>
          <cell r="H72">
            <v>33</v>
          </cell>
        </row>
        <row r="73">
          <cell r="G73">
            <v>902</v>
          </cell>
          <cell r="H73">
            <v>37</v>
          </cell>
        </row>
        <row r="74">
          <cell r="G74">
            <v>757</v>
          </cell>
          <cell r="H74">
            <v>26</v>
          </cell>
        </row>
        <row r="75">
          <cell r="G75">
            <v>1294</v>
          </cell>
          <cell r="H75">
            <v>63</v>
          </cell>
        </row>
        <row r="76">
          <cell r="G76">
            <v>1035</v>
          </cell>
          <cell r="H76">
            <v>49</v>
          </cell>
        </row>
        <row r="77">
          <cell r="G77">
            <v>1239</v>
          </cell>
          <cell r="H77">
            <v>42</v>
          </cell>
        </row>
        <row r="78">
          <cell r="G78">
            <v>1022</v>
          </cell>
          <cell r="H78">
            <v>59</v>
          </cell>
        </row>
        <row r="79">
          <cell r="G79">
            <v>1164</v>
          </cell>
          <cell r="H79">
            <v>46</v>
          </cell>
        </row>
        <row r="80">
          <cell r="G80">
            <v>1248</v>
          </cell>
          <cell r="H80">
            <v>32</v>
          </cell>
        </row>
        <row r="81">
          <cell r="G81">
            <v>613</v>
          </cell>
          <cell r="H81">
            <v>18</v>
          </cell>
        </row>
        <row r="82">
          <cell r="G82">
            <v>405</v>
          </cell>
          <cell r="H82">
            <v>13</v>
          </cell>
        </row>
        <row r="83">
          <cell r="G83">
            <v>1439</v>
          </cell>
          <cell r="H83">
            <v>42</v>
          </cell>
        </row>
        <row r="84">
          <cell r="G84">
            <v>1084</v>
          </cell>
          <cell r="H84">
            <v>32</v>
          </cell>
        </row>
        <row r="85">
          <cell r="G85">
            <v>1585</v>
          </cell>
          <cell r="H85">
            <v>50</v>
          </cell>
        </row>
        <row r="86">
          <cell r="G86">
            <v>964</v>
          </cell>
          <cell r="H86">
            <v>27</v>
          </cell>
        </row>
        <row r="87">
          <cell r="G87">
            <v>1072</v>
          </cell>
          <cell r="H87">
            <v>30</v>
          </cell>
        </row>
        <row r="88">
          <cell r="G88">
            <v>1165</v>
          </cell>
          <cell r="H88">
            <v>33</v>
          </cell>
        </row>
        <row r="89">
          <cell r="G89">
            <v>462</v>
          </cell>
          <cell r="H89">
            <v>18</v>
          </cell>
        </row>
        <row r="90">
          <cell r="G90">
            <v>805</v>
          </cell>
          <cell r="H90">
            <v>28</v>
          </cell>
        </row>
        <row r="91">
          <cell r="G91">
            <v>1048</v>
          </cell>
          <cell r="H91">
            <v>34</v>
          </cell>
        </row>
        <row r="92">
          <cell r="G92">
            <v>1147</v>
          </cell>
          <cell r="H92">
            <v>34</v>
          </cell>
        </row>
        <row r="93">
          <cell r="G93">
            <v>336</v>
          </cell>
          <cell r="H93">
            <v>15</v>
          </cell>
        </row>
        <row r="94">
          <cell r="G94">
            <v>943</v>
          </cell>
          <cell r="H94">
            <v>35</v>
          </cell>
        </row>
        <row r="95">
          <cell r="G95">
            <v>767</v>
          </cell>
          <cell r="H95">
            <v>35</v>
          </cell>
        </row>
        <row r="96">
          <cell r="G96">
            <v>593</v>
          </cell>
          <cell r="H96">
            <v>25</v>
          </cell>
        </row>
        <row r="97">
          <cell r="G97">
            <v>826</v>
          </cell>
          <cell r="H97">
            <v>30</v>
          </cell>
        </row>
        <row r="98">
          <cell r="G98">
            <v>884</v>
          </cell>
          <cell r="H98">
            <v>35</v>
          </cell>
        </row>
        <row r="99">
          <cell r="G99">
            <v>467</v>
          </cell>
          <cell r="H99">
            <v>20</v>
          </cell>
        </row>
        <row r="100">
          <cell r="G100">
            <v>407</v>
          </cell>
          <cell r="H100">
            <v>32</v>
          </cell>
        </row>
        <row r="101">
          <cell r="G101">
            <v>1241</v>
          </cell>
          <cell r="H101">
            <v>59</v>
          </cell>
        </row>
        <row r="102">
          <cell r="G102">
            <v>524</v>
          </cell>
          <cell r="H102">
            <v>19</v>
          </cell>
        </row>
        <row r="103">
          <cell r="G103">
            <v>543</v>
          </cell>
          <cell r="H103">
            <v>24</v>
          </cell>
        </row>
        <row r="104">
          <cell r="G104">
            <v>1099</v>
          </cell>
          <cell r="H104">
            <v>49</v>
          </cell>
        </row>
        <row r="105">
          <cell r="G105">
            <v>791</v>
          </cell>
          <cell r="H105">
            <v>46</v>
          </cell>
        </row>
        <row r="106">
          <cell r="G106">
            <v>400</v>
          </cell>
          <cell r="H106">
            <v>12</v>
          </cell>
        </row>
        <row r="107">
          <cell r="G107">
            <v>453</v>
          </cell>
          <cell r="H107">
            <v>17</v>
          </cell>
        </row>
        <row r="108">
          <cell r="G108">
            <v>814</v>
          </cell>
          <cell r="H108">
            <v>26</v>
          </cell>
        </row>
        <row r="109">
          <cell r="G109">
            <v>812</v>
          </cell>
          <cell r="H109">
            <v>29</v>
          </cell>
        </row>
        <row r="110">
          <cell r="G110">
            <v>580</v>
          </cell>
          <cell r="H110">
            <v>19</v>
          </cell>
        </row>
        <row r="111">
          <cell r="G111">
            <v>654</v>
          </cell>
          <cell r="H111">
            <v>22</v>
          </cell>
        </row>
        <row r="112">
          <cell r="G112">
            <v>1694</v>
          </cell>
          <cell r="H112">
            <v>46</v>
          </cell>
        </row>
        <row r="113">
          <cell r="G113">
            <v>1261</v>
          </cell>
          <cell r="H113">
            <v>31</v>
          </cell>
        </row>
        <row r="114">
          <cell r="G114">
            <v>1353</v>
          </cell>
          <cell r="H114">
            <v>44</v>
          </cell>
        </row>
        <row r="115">
          <cell r="G115">
            <v>1091</v>
          </cell>
          <cell r="H115">
            <v>31</v>
          </cell>
        </row>
        <row r="116">
          <cell r="G116">
            <v>647</v>
          </cell>
          <cell r="H116">
            <v>22</v>
          </cell>
        </row>
        <row r="117">
          <cell r="G117">
            <v>1271</v>
          </cell>
          <cell r="H117">
            <v>35</v>
          </cell>
        </row>
        <row r="118">
          <cell r="G118">
            <v>1398</v>
          </cell>
          <cell r="H118">
            <v>42</v>
          </cell>
        </row>
        <row r="119">
          <cell r="G119">
            <v>1570</v>
          </cell>
          <cell r="H119">
            <v>50</v>
          </cell>
        </row>
        <row r="120">
          <cell r="G120">
            <v>1451</v>
          </cell>
          <cell r="H120">
            <v>42</v>
          </cell>
        </row>
        <row r="121">
          <cell r="G121">
            <v>784</v>
          </cell>
          <cell r="H121">
            <v>38</v>
          </cell>
        </row>
        <row r="122">
          <cell r="G122">
            <v>1346</v>
          </cell>
          <cell r="H122">
            <v>46</v>
          </cell>
        </row>
        <row r="123">
          <cell r="G123">
            <v>1039</v>
          </cell>
          <cell r="H123">
            <v>58</v>
          </cell>
        </row>
        <row r="124">
          <cell r="G124">
            <v>1439</v>
          </cell>
          <cell r="H124">
            <v>41</v>
          </cell>
        </row>
        <row r="125">
          <cell r="G125">
            <v>1114</v>
          </cell>
          <cell r="H125">
            <v>37</v>
          </cell>
        </row>
        <row r="126">
          <cell r="G126">
            <v>1166</v>
          </cell>
          <cell r="H126">
            <v>37</v>
          </cell>
        </row>
        <row r="127">
          <cell r="G127">
            <v>1054</v>
          </cell>
          <cell r="H127">
            <v>41</v>
          </cell>
        </row>
        <row r="128">
          <cell r="G128">
            <v>1030</v>
          </cell>
          <cell r="H128">
            <v>44</v>
          </cell>
        </row>
        <row r="129">
          <cell r="G129">
            <v>1077</v>
          </cell>
          <cell r="H129">
            <v>60</v>
          </cell>
        </row>
        <row r="130">
          <cell r="G130">
            <v>1035</v>
          </cell>
          <cell r="H130">
            <v>58</v>
          </cell>
        </row>
        <row r="131">
          <cell r="G131">
            <v>1054</v>
          </cell>
          <cell r="H131">
            <v>50</v>
          </cell>
        </row>
        <row r="132">
          <cell r="G132">
            <v>1110</v>
          </cell>
          <cell r="H132">
            <v>41</v>
          </cell>
        </row>
        <row r="133">
          <cell r="G133">
            <v>1052</v>
          </cell>
          <cell r="H133">
            <v>44</v>
          </cell>
        </row>
        <row r="134">
          <cell r="G134">
            <v>885</v>
          </cell>
          <cell r="H134">
            <v>60</v>
          </cell>
        </row>
        <row r="135">
          <cell r="G135">
            <v>858</v>
          </cell>
          <cell r="H135">
            <v>65</v>
          </cell>
        </row>
        <row r="136">
          <cell r="G136">
            <v>888</v>
          </cell>
          <cell r="H136">
            <v>62</v>
          </cell>
        </row>
        <row r="137">
          <cell r="G137">
            <v>321</v>
          </cell>
          <cell r="H137">
            <v>24</v>
          </cell>
        </row>
        <row r="138">
          <cell r="G138">
            <v>669</v>
          </cell>
          <cell r="H138">
            <v>26</v>
          </cell>
        </row>
        <row r="139">
          <cell r="G139">
            <v>918</v>
          </cell>
          <cell r="H139">
            <v>61</v>
          </cell>
        </row>
        <row r="140">
          <cell r="G140">
            <v>843</v>
          </cell>
          <cell r="H140">
            <v>30</v>
          </cell>
        </row>
        <row r="141">
          <cell r="G141">
            <v>1001</v>
          </cell>
          <cell r="H141">
            <v>53</v>
          </cell>
        </row>
        <row r="142">
          <cell r="G142">
            <v>940</v>
          </cell>
          <cell r="H142">
            <v>61</v>
          </cell>
        </row>
        <row r="143">
          <cell r="G143">
            <v>725</v>
          </cell>
          <cell r="H143">
            <v>30</v>
          </cell>
        </row>
        <row r="144">
          <cell r="G144">
            <v>1007</v>
          </cell>
          <cell r="H144">
            <v>30</v>
          </cell>
        </row>
        <row r="145">
          <cell r="G145">
            <v>811</v>
          </cell>
          <cell r="H145">
            <v>37</v>
          </cell>
        </row>
        <row r="146">
          <cell r="G146">
            <v>1027</v>
          </cell>
          <cell r="H146">
            <v>33</v>
          </cell>
        </row>
        <row r="147">
          <cell r="G147">
            <v>955</v>
          </cell>
          <cell r="H147">
            <v>31</v>
          </cell>
        </row>
        <row r="148">
          <cell r="G148">
            <v>845</v>
          </cell>
          <cell r="H148">
            <v>30</v>
          </cell>
        </row>
        <row r="149">
          <cell r="G149">
            <v>1177</v>
          </cell>
          <cell r="H149">
            <v>36</v>
          </cell>
        </row>
        <row r="150">
          <cell r="G150">
            <v>1223</v>
          </cell>
          <cell r="H150">
            <v>37</v>
          </cell>
        </row>
        <row r="151">
          <cell r="G151">
            <v>1103</v>
          </cell>
          <cell r="H151">
            <v>35</v>
          </cell>
        </row>
        <row r="152">
          <cell r="G152">
            <v>1271</v>
          </cell>
          <cell r="H152">
            <v>38</v>
          </cell>
        </row>
        <row r="153">
          <cell r="G153">
            <v>886</v>
          </cell>
          <cell r="H153">
            <v>29</v>
          </cell>
        </row>
        <row r="154">
          <cell r="G154">
            <v>887</v>
          </cell>
          <cell r="H154">
            <v>28</v>
          </cell>
        </row>
        <row r="155">
          <cell r="G155">
            <v>1228</v>
          </cell>
          <cell r="H155">
            <v>38</v>
          </cell>
        </row>
        <row r="156">
          <cell r="G156">
            <v>776</v>
          </cell>
          <cell r="H156">
            <v>26</v>
          </cell>
        </row>
        <row r="157">
          <cell r="G157">
            <v>876</v>
          </cell>
          <cell r="H157">
            <v>30</v>
          </cell>
        </row>
        <row r="158">
          <cell r="G158">
            <v>1112</v>
          </cell>
          <cell r="H158">
            <v>36</v>
          </cell>
        </row>
        <row r="159">
          <cell r="G159">
            <v>1062</v>
          </cell>
          <cell r="H159">
            <v>28</v>
          </cell>
        </row>
        <row r="160">
          <cell r="G160">
            <v>487</v>
          </cell>
          <cell r="H160">
            <v>15</v>
          </cell>
        </row>
        <row r="161">
          <cell r="G161">
            <v>438</v>
          </cell>
          <cell r="H161">
            <v>20</v>
          </cell>
        </row>
        <row r="162">
          <cell r="G162">
            <v>1135</v>
          </cell>
          <cell r="H162">
            <v>40</v>
          </cell>
        </row>
        <row r="163">
          <cell r="G163">
            <v>836</v>
          </cell>
          <cell r="H163">
            <v>27</v>
          </cell>
        </row>
        <row r="164">
          <cell r="G164">
            <v>1120</v>
          </cell>
          <cell r="H164">
            <v>38</v>
          </cell>
        </row>
        <row r="165">
          <cell r="G165">
            <v>1225</v>
          </cell>
          <cell r="H165">
            <v>31</v>
          </cell>
        </row>
        <row r="166">
          <cell r="G166">
            <v>846</v>
          </cell>
          <cell r="H166">
            <v>23</v>
          </cell>
        </row>
        <row r="167">
          <cell r="G167">
            <v>849</v>
          </cell>
          <cell r="H167">
            <v>28</v>
          </cell>
        </row>
        <row r="168">
          <cell r="G168">
            <v>1021</v>
          </cell>
          <cell r="H168">
            <v>31</v>
          </cell>
        </row>
        <row r="169">
          <cell r="G169">
            <v>1493</v>
          </cell>
          <cell r="H169">
            <v>40</v>
          </cell>
        </row>
        <row r="170">
          <cell r="G170">
            <v>1018</v>
          </cell>
          <cell r="H170">
            <v>32</v>
          </cell>
        </row>
        <row r="171">
          <cell r="G171">
            <v>1020</v>
          </cell>
          <cell r="H171">
            <v>31</v>
          </cell>
        </row>
        <row r="172">
          <cell r="G172">
            <v>670</v>
          </cell>
          <cell r="H172">
            <v>22</v>
          </cell>
        </row>
        <row r="173">
          <cell r="G173">
            <v>823</v>
          </cell>
          <cell r="H173">
            <v>26</v>
          </cell>
        </row>
        <row r="174">
          <cell r="G174">
            <v>955</v>
          </cell>
          <cell r="H174">
            <v>28</v>
          </cell>
        </row>
        <row r="175">
          <cell r="G175">
            <v>551</v>
          </cell>
          <cell r="H175">
            <v>35</v>
          </cell>
        </row>
        <row r="176">
          <cell r="G176">
            <v>582</v>
          </cell>
          <cell r="H176">
            <v>25</v>
          </cell>
        </row>
        <row r="177">
          <cell r="G177">
            <v>1567</v>
          </cell>
          <cell r="H177">
            <v>50</v>
          </cell>
        </row>
        <row r="178">
          <cell r="G178">
            <v>1318</v>
          </cell>
          <cell r="H178">
            <v>39</v>
          </cell>
        </row>
        <row r="179">
          <cell r="G179">
            <v>1333</v>
          </cell>
          <cell r="H179">
            <v>39</v>
          </cell>
        </row>
        <row r="180">
          <cell r="G180">
            <v>768</v>
          </cell>
          <cell r="H180">
            <v>26</v>
          </cell>
        </row>
        <row r="181">
          <cell r="G181">
            <v>1397</v>
          </cell>
          <cell r="H181">
            <v>37</v>
          </cell>
        </row>
        <row r="182">
          <cell r="G182">
            <v>1360</v>
          </cell>
          <cell r="H182">
            <v>41</v>
          </cell>
        </row>
        <row r="183">
          <cell r="G183">
            <v>1282</v>
          </cell>
          <cell r="H183">
            <v>37</v>
          </cell>
        </row>
        <row r="184">
          <cell r="G184">
            <v>1439</v>
          </cell>
          <cell r="H184">
            <v>40</v>
          </cell>
        </row>
        <row r="185">
          <cell r="G185">
            <v>1400</v>
          </cell>
          <cell r="H185">
            <v>40</v>
          </cell>
        </row>
        <row r="186">
          <cell r="G186">
            <v>1332</v>
          </cell>
          <cell r="H186">
            <v>42</v>
          </cell>
        </row>
        <row r="187">
          <cell r="G187">
            <v>1568</v>
          </cell>
          <cell r="H187">
            <v>49</v>
          </cell>
        </row>
        <row r="188">
          <cell r="G188">
            <v>1478</v>
          </cell>
          <cell r="H188">
            <v>38</v>
          </cell>
        </row>
        <row r="189">
          <cell r="G189">
            <v>1370</v>
          </cell>
          <cell r="H189">
            <v>43</v>
          </cell>
        </row>
        <row r="190">
          <cell r="G190">
            <v>1282</v>
          </cell>
          <cell r="H190">
            <v>35</v>
          </cell>
        </row>
        <row r="191">
          <cell r="G191">
            <v>1525</v>
          </cell>
          <cell r="H191">
            <v>47</v>
          </cell>
        </row>
        <row r="192">
          <cell r="G192">
            <v>1190</v>
          </cell>
          <cell r="H192">
            <v>38</v>
          </cell>
        </row>
        <row r="193">
          <cell r="G193">
            <v>1344</v>
          </cell>
          <cell r="H193">
            <v>39</v>
          </cell>
        </row>
        <row r="194">
          <cell r="G194">
            <v>1799</v>
          </cell>
          <cell r="H194">
            <v>48</v>
          </cell>
        </row>
        <row r="195">
          <cell r="G195">
            <v>1276</v>
          </cell>
          <cell r="H195">
            <v>40</v>
          </cell>
        </row>
        <row r="196">
          <cell r="G196">
            <v>1530</v>
          </cell>
          <cell r="H196">
            <v>44</v>
          </cell>
        </row>
        <row r="197">
          <cell r="G197">
            <v>1710</v>
          </cell>
          <cell r="H197">
            <v>45</v>
          </cell>
        </row>
        <row r="198">
          <cell r="G198">
            <v>1308</v>
          </cell>
          <cell r="H198">
            <v>42</v>
          </cell>
        </row>
        <row r="199">
          <cell r="G199">
            <v>1492</v>
          </cell>
          <cell r="H199">
            <v>38</v>
          </cell>
        </row>
        <row r="200">
          <cell r="G200">
            <v>1293</v>
          </cell>
          <cell r="H200">
            <v>38</v>
          </cell>
        </row>
        <row r="201">
          <cell r="G201">
            <v>1525</v>
          </cell>
          <cell r="H201">
            <v>46</v>
          </cell>
        </row>
        <row r="202">
          <cell r="G202">
            <v>1541</v>
          </cell>
          <cell r="H202">
            <v>43</v>
          </cell>
        </row>
        <row r="203">
          <cell r="G203">
            <v>1374</v>
          </cell>
          <cell r="H203">
            <v>40</v>
          </cell>
        </row>
        <row r="204">
          <cell r="G204">
            <v>1439</v>
          </cell>
          <cell r="H204">
            <v>44</v>
          </cell>
        </row>
        <row r="205">
          <cell r="G205">
            <v>1176</v>
          </cell>
          <cell r="H205">
            <v>42</v>
          </cell>
        </row>
        <row r="206">
          <cell r="G206">
            <v>1114</v>
          </cell>
          <cell r="H206">
            <v>35</v>
          </cell>
        </row>
        <row r="207">
          <cell r="G207">
            <v>1404</v>
          </cell>
          <cell r="H207">
            <v>41</v>
          </cell>
        </row>
        <row r="208">
          <cell r="G208">
            <v>1609</v>
          </cell>
          <cell r="H208">
            <v>50</v>
          </cell>
        </row>
        <row r="209">
          <cell r="G209">
            <v>1304</v>
          </cell>
          <cell r="H209">
            <v>43</v>
          </cell>
        </row>
        <row r="210">
          <cell r="G210">
            <v>1525</v>
          </cell>
          <cell r="H210">
            <v>44</v>
          </cell>
        </row>
        <row r="211">
          <cell r="G211">
            <v>1473</v>
          </cell>
          <cell r="H211">
            <v>47</v>
          </cell>
        </row>
        <row r="212">
          <cell r="G212">
            <v>1407</v>
          </cell>
          <cell r="H212">
            <v>41</v>
          </cell>
        </row>
        <row r="213">
          <cell r="G213">
            <v>1112</v>
          </cell>
          <cell r="H213">
            <v>33</v>
          </cell>
        </row>
        <row r="214">
          <cell r="G214">
            <v>1184</v>
          </cell>
          <cell r="H214">
            <v>34</v>
          </cell>
        </row>
        <row r="215">
          <cell r="G215">
            <v>1212</v>
          </cell>
          <cell r="H215">
            <v>41</v>
          </cell>
        </row>
        <row r="216">
          <cell r="G216">
            <v>1328</v>
          </cell>
          <cell r="H216">
            <v>40</v>
          </cell>
        </row>
        <row r="217">
          <cell r="G217">
            <v>1318</v>
          </cell>
          <cell r="H217">
            <v>42</v>
          </cell>
        </row>
        <row r="218">
          <cell r="G218">
            <v>1128</v>
          </cell>
          <cell r="H218">
            <v>37</v>
          </cell>
        </row>
        <row r="219">
          <cell r="G219">
            <v>1080</v>
          </cell>
          <cell r="H219">
            <v>34</v>
          </cell>
        </row>
        <row r="220">
          <cell r="G220">
            <v>1358</v>
          </cell>
          <cell r="H220">
            <v>40</v>
          </cell>
        </row>
        <row r="221">
          <cell r="G221">
            <v>1744</v>
          </cell>
          <cell r="H221">
            <v>47</v>
          </cell>
        </row>
        <row r="222">
          <cell r="G222">
            <v>1252</v>
          </cell>
          <cell r="H222">
            <v>35</v>
          </cell>
        </row>
        <row r="223">
          <cell r="G223">
            <v>2138</v>
          </cell>
          <cell r="H223">
            <v>55</v>
          </cell>
        </row>
        <row r="224">
          <cell r="G224">
            <v>1586</v>
          </cell>
          <cell r="H224">
            <v>55</v>
          </cell>
        </row>
        <row r="225">
          <cell r="G225">
            <v>1668</v>
          </cell>
          <cell r="H225">
            <v>42</v>
          </cell>
        </row>
        <row r="226">
          <cell r="G226">
            <v>1432</v>
          </cell>
          <cell r="H226">
            <v>48</v>
          </cell>
        </row>
        <row r="227">
          <cell r="G227">
            <v>468</v>
          </cell>
          <cell r="H227">
            <v>19</v>
          </cell>
        </row>
        <row r="228">
          <cell r="G228">
            <v>1450</v>
          </cell>
          <cell r="H228">
            <v>44</v>
          </cell>
        </row>
        <row r="229">
          <cell r="G229">
            <v>1335</v>
          </cell>
          <cell r="H229">
            <v>40</v>
          </cell>
        </row>
        <row r="230">
          <cell r="G230">
            <v>1493</v>
          </cell>
          <cell r="H230">
            <v>72</v>
          </cell>
        </row>
        <row r="231">
          <cell r="G231">
            <v>1506</v>
          </cell>
          <cell r="H231">
            <v>62</v>
          </cell>
        </row>
        <row r="232">
          <cell r="G232">
            <v>975</v>
          </cell>
          <cell r="H232">
            <v>35</v>
          </cell>
        </row>
        <row r="233">
          <cell r="G233">
            <v>1684</v>
          </cell>
          <cell r="H233">
            <v>51</v>
          </cell>
        </row>
        <row r="234">
          <cell r="G234">
            <v>1251</v>
          </cell>
          <cell r="H234">
            <v>42</v>
          </cell>
        </row>
        <row r="235">
          <cell r="G235">
            <v>961</v>
          </cell>
          <cell r="H235">
            <v>31</v>
          </cell>
        </row>
        <row r="236">
          <cell r="G236">
            <v>1493</v>
          </cell>
          <cell r="H236">
            <v>53</v>
          </cell>
        </row>
        <row r="237">
          <cell r="G237">
            <v>1663</v>
          </cell>
          <cell r="H237">
            <v>52</v>
          </cell>
        </row>
        <row r="238">
          <cell r="G238">
            <v>1371</v>
          </cell>
          <cell r="H238">
            <v>38</v>
          </cell>
        </row>
        <row r="239">
          <cell r="G239">
            <v>1260</v>
          </cell>
          <cell r="H239">
            <v>45</v>
          </cell>
        </row>
        <row r="240">
          <cell r="G240">
            <v>1214</v>
          </cell>
          <cell r="H240">
            <v>42</v>
          </cell>
        </row>
        <row r="241">
          <cell r="G241">
            <v>906</v>
          </cell>
          <cell r="H241">
            <v>38</v>
          </cell>
        </row>
        <row r="242">
          <cell r="G242">
            <v>1208</v>
          </cell>
          <cell r="H242">
            <v>44</v>
          </cell>
        </row>
        <row r="243">
          <cell r="G243">
            <v>767</v>
          </cell>
          <cell r="H243">
            <v>25</v>
          </cell>
        </row>
        <row r="244">
          <cell r="G244">
            <v>1558</v>
          </cell>
          <cell r="H244">
            <v>53</v>
          </cell>
        </row>
        <row r="245">
          <cell r="G245">
            <v>377</v>
          </cell>
          <cell r="H245">
            <v>23</v>
          </cell>
        </row>
        <row r="246">
          <cell r="G246">
            <v>1149</v>
          </cell>
          <cell r="H246">
            <v>60</v>
          </cell>
        </row>
        <row r="247">
          <cell r="G247">
            <v>945</v>
          </cell>
          <cell r="H247">
            <v>45</v>
          </cell>
        </row>
        <row r="248">
          <cell r="G248">
            <v>589</v>
          </cell>
          <cell r="H248">
            <v>37</v>
          </cell>
        </row>
        <row r="249">
          <cell r="G249">
            <v>495</v>
          </cell>
          <cell r="H249">
            <v>27</v>
          </cell>
        </row>
        <row r="250">
          <cell r="G250">
            <v>1534</v>
          </cell>
          <cell r="H250">
            <v>52</v>
          </cell>
        </row>
        <row r="251">
          <cell r="G251">
            <v>1379</v>
          </cell>
          <cell r="H251">
            <v>51</v>
          </cell>
        </row>
        <row r="252">
          <cell r="G252">
            <v>1389</v>
          </cell>
          <cell r="H252">
            <v>44</v>
          </cell>
        </row>
        <row r="253">
          <cell r="G253">
            <v>1451</v>
          </cell>
          <cell r="H253">
            <v>44</v>
          </cell>
        </row>
        <row r="254">
          <cell r="G254">
            <v>1106</v>
          </cell>
          <cell r="H254">
            <v>33</v>
          </cell>
        </row>
        <row r="255">
          <cell r="G255">
            <v>939</v>
          </cell>
          <cell r="H255">
            <v>30</v>
          </cell>
        </row>
        <row r="256">
          <cell r="G256">
            <v>1222</v>
          </cell>
          <cell r="H256">
            <v>37</v>
          </cell>
        </row>
        <row r="257">
          <cell r="G257">
            <v>1734</v>
          </cell>
          <cell r="H257">
            <v>50</v>
          </cell>
        </row>
        <row r="258">
          <cell r="G258">
            <v>683</v>
          </cell>
          <cell r="H258">
            <v>40</v>
          </cell>
        </row>
        <row r="259">
          <cell r="G259">
            <v>1288</v>
          </cell>
          <cell r="H259">
            <v>74</v>
          </cell>
        </row>
        <row r="260">
          <cell r="G260">
            <v>735</v>
          </cell>
          <cell r="H260">
            <v>47</v>
          </cell>
        </row>
        <row r="261">
          <cell r="G261">
            <v>687</v>
          </cell>
          <cell r="H261">
            <v>40</v>
          </cell>
        </row>
        <row r="262">
          <cell r="G262">
            <v>708</v>
          </cell>
          <cell r="H262">
            <v>28</v>
          </cell>
        </row>
        <row r="263">
          <cell r="G263">
            <v>1015</v>
          </cell>
          <cell r="H263">
            <v>36</v>
          </cell>
        </row>
        <row r="264">
          <cell r="G264">
            <v>1308</v>
          </cell>
          <cell r="H264">
            <v>43</v>
          </cell>
        </row>
        <row r="265">
          <cell r="G265">
            <v>1124</v>
          </cell>
          <cell r="H265">
            <v>32</v>
          </cell>
        </row>
        <row r="266">
          <cell r="G266">
            <v>1472</v>
          </cell>
          <cell r="H266">
            <v>37</v>
          </cell>
        </row>
        <row r="267">
          <cell r="G267">
            <v>1393</v>
          </cell>
          <cell r="H267">
            <v>53</v>
          </cell>
        </row>
        <row r="268">
          <cell r="G268">
            <v>1312</v>
          </cell>
          <cell r="H268">
            <v>75</v>
          </cell>
        </row>
        <row r="269">
          <cell r="G269">
            <v>1286</v>
          </cell>
          <cell r="H269">
            <v>43</v>
          </cell>
        </row>
        <row r="270">
          <cell r="G270">
            <v>1078</v>
          </cell>
          <cell r="H270">
            <v>28</v>
          </cell>
        </row>
        <row r="271">
          <cell r="G271">
            <v>1252</v>
          </cell>
          <cell r="H271">
            <v>39</v>
          </cell>
        </row>
        <row r="272">
          <cell r="G272">
            <v>1139</v>
          </cell>
          <cell r="H272">
            <v>56</v>
          </cell>
        </row>
        <row r="273">
          <cell r="G273">
            <v>1780</v>
          </cell>
          <cell r="H273">
            <v>46</v>
          </cell>
        </row>
        <row r="274">
          <cell r="G274">
            <v>1033</v>
          </cell>
          <cell r="H274">
            <v>31</v>
          </cell>
        </row>
        <row r="275">
          <cell r="G275">
            <v>1391</v>
          </cell>
          <cell r="H275">
            <v>52</v>
          </cell>
        </row>
        <row r="276">
          <cell r="G276">
            <v>1528</v>
          </cell>
          <cell r="H276">
            <v>47</v>
          </cell>
        </row>
        <row r="277">
          <cell r="G277">
            <v>841</v>
          </cell>
          <cell r="H277">
            <v>40</v>
          </cell>
        </row>
        <row r="278">
          <cell r="G278">
            <v>1233</v>
          </cell>
          <cell r="H278">
            <v>35</v>
          </cell>
        </row>
        <row r="279">
          <cell r="G279">
            <v>1170</v>
          </cell>
          <cell r="H279">
            <v>35</v>
          </cell>
        </row>
        <row r="280">
          <cell r="G280">
            <v>1199</v>
          </cell>
          <cell r="H280">
            <v>40</v>
          </cell>
        </row>
        <row r="281">
          <cell r="G281">
            <v>510</v>
          </cell>
          <cell r="H281">
            <v>26</v>
          </cell>
        </row>
        <row r="282">
          <cell r="G282">
            <v>1070</v>
          </cell>
          <cell r="H282">
            <v>31</v>
          </cell>
        </row>
        <row r="283">
          <cell r="G283">
            <v>384</v>
          </cell>
          <cell r="H283">
            <v>20</v>
          </cell>
        </row>
        <row r="284">
          <cell r="G284">
            <v>492</v>
          </cell>
          <cell r="H284">
            <v>27</v>
          </cell>
        </row>
        <row r="285">
          <cell r="G285">
            <v>833</v>
          </cell>
          <cell r="H285">
            <v>28</v>
          </cell>
        </row>
        <row r="286">
          <cell r="G286">
            <v>588</v>
          </cell>
          <cell r="H286">
            <v>21</v>
          </cell>
        </row>
        <row r="287">
          <cell r="G287">
            <v>750</v>
          </cell>
          <cell r="H287">
            <v>23</v>
          </cell>
        </row>
        <row r="288">
          <cell r="G288">
            <v>1609</v>
          </cell>
          <cell r="H288">
            <v>48</v>
          </cell>
        </row>
        <row r="289">
          <cell r="G289">
            <v>1333</v>
          </cell>
          <cell r="H289">
            <v>42</v>
          </cell>
        </row>
        <row r="290">
          <cell r="G290">
            <v>1039</v>
          </cell>
          <cell r="H290">
            <v>50</v>
          </cell>
        </row>
        <row r="291">
          <cell r="G291">
            <v>919</v>
          </cell>
          <cell r="H291">
            <v>30</v>
          </cell>
        </row>
        <row r="292">
          <cell r="G292">
            <v>2335</v>
          </cell>
          <cell r="H292">
            <v>62</v>
          </cell>
        </row>
        <row r="293">
          <cell r="G293">
            <v>496</v>
          </cell>
          <cell r="H293">
            <v>16</v>
          </cell>
        </row>
        <row r="294">
          <cell r="G294">
            <v>370</v>
          </cell>
          <cell r="H294">
            <v>20</v>
          </cell>
        </row>
        <row r="295">
          <cell r="G295">
            <v>1228</v>
          </cell>
          <cell r="H295">
            <v>36</v>
          </cell>
        </row>
        <row r="296">
          <cell r="G296">
            <v>1368</v>
          </cell>
          <cell r="H296">
            <v>34</v>
          </cell>
        </row>
        <row r="297">
          <cell r="G297">
            <v>1134</v>
          </cell>
          <cell r="H297">
            <v>41</v>
          </cell>
        </row>
        <row r="298">
          <cell r="G298">
            <v>1722</v>
          </cell>
          <cell r="H298">
            <v>85</v>
          </cell>
        </row>
        <row r="299">
          <cell r="G299">
            <v>984</v>
          </cell>
          <cell r="H299">
            <v>49</v>
          </cell>
        </row>
        <row r="300">
          <cell r="G300">
            <v>1673</v>
          </cell>
          <cell r="H300">
            <v>58</v>
          </cell>
        </row>
        <row r="301">
          <cell r="G301">
            <v>1474</v>
          </cell>
          <cell r="H301">
            <v>42</v>
          </cell>
        </row>
        <row r="302">
          <cell r="G302">
            <v>1607</v>
          </cell>
          <cell r="H302">
            <v>47</v>
          </cell>
        </row>
        <row r="303">
          <cell r="G303">
            <v>1636</v>
          </cell>
          <cell r="H303">
            <v>43</v>
          </cell>
        </row>
        <row r="304">
          <cell r="G304">
            <v>1535</v>
          </cell>
          <cell r="H304">
            <v>42</v>
          </cell>
        </row>
        <row r="305">
          <cell r="G305">
            <v>669</v>
          </cell>
          <cell r="H305">
            <v>37</v>
          </cell>
        </row>
        <row r="306">
          <cell r="G306">
            <v>1633</v>
          </cell>
          <cell r="H306">
            <v>51</v>
          </cell>
        </row>
        <row r="307">
          <cell r="G307">
            <v>1917</v>
          </cell>
          <cell r="H307">
            <v>59</v>
          </cell>
        </row>
        <row r="308">
          <cell r="G308">
            <v>1335</v>
          </cell>
          <cell r="H308">
            <v>34</v>
          </cell>
        </row>
        <row r="309">
          <cell r="G309">
            <v>1383</v>
          </cell>
          <cell r="H309">
            <v>45</v>
          </cell>
        </row>
        <row r="310">
          <cell r="G310">
            <v>1305</v>
          </cell>
          <cell r="H310">
            <v>55</v>
          </cell>
        </row>
        <row r="311">
          <cell r="G311">
            <v>1471</v>
          </cell>
          <cell r="H311">
            <v>45</v>
          </cell>
        </row>
        <row r="312">
          <cell r="G312">
            <v>1402</v>
          </cell>
          <cell r="H312">
            <v>40</v>
          </cell>
        </row>
        <row r="313">
          <cell r="G313">
            <v>468</v>
          </cell>
          <cell r="H313">
            <v>25</v>
          </cell>
        </row>
        <row r="314">
          <cell r="G314">
            <v>525</v>
          </cell>
          <cell r="H314">
            <v>25</v>
          </cell>
        </row>
        <row r="315">
          <cell r="G315">
            <v>975</v>
          </cell>
          <cell r="H315">
            <v>27</v>
          </cell>
        </row>
        <row r="316">
          <cell r="G316">
            <v>512</v>
          </cell>
          <cell r="H316">
            <v>14</v>
          </cell>
        </row>
        <row r="317">
          <cell r="G317">
            <v>724</v>
          </cell>
          <cell r="H317">
            <v>20</v>
          </cell>
        </row>
        <row r="318">
          <cell r="G318">
            <v>534</v>
          </cell>
          <cell r="H318">
            <v>16</v>
          </cell>
        </row>
        <row r="319">
          <cell r="G319">
            <v>707</v>
          </cell>
          <cell r="H319">
            <v>33</v>
          </cell>
        </row>
        <row r="320">
          <cell r="G320">
            <v>527</v>
          </cell>
          <cell r="H320">
            <v>30</v>
          </cell>
        </row>
        <row r="321">
          <cell r="G321">
            <v>1008</v>
          </cell>
          <cell r="H321">
            <v>31</v>
          </cell>
        </row>
        <row r="322">
          <cell r="G322">
            <v>1329</v>
          </cell>
          <cell r="H322">
            <v>42</v>
          </cell>
        </row>
        <row r="323">
          <cell r="G323">
            <v>1005</v>
          </cell>
          <cell r="H323">
            <v>29</v>
          </cell>
        </row>
        <row r="324">
          <cell r="G324">
            <v>474</v>
          </cell>
          <cell r="H324">
            <v>17</v>
          </cell>
        </row>
        <row r="325">
          <cell r="G325">
            <v>1188</v>
          </cell>
          <cell r="H325">
            <v>32</v>
          </cell>
        </row>
        <row r="326">
          <cell r="G326">
            <v>596</v>
          </cell>
          <cell r="H326">
            <v>32</v>
          </cell>
        </row>
        <row r="327">
          <cell r="G327">
            <v>1709</v>
          </cell>
          <cell r="H327">
            <v>48</v>
          </cell>
        </row>
        <row r="328">
          <cell r="G328">
            <v>1066</v>
          </cell>
          <cell r="H328">
            <v>34</v>
          </cell>
        </row>
        <row r="329">
          <cell r="G329">
            <v>543</v>
          </cell>
          <cell r="H329">
            <v>22</v>
          </cell>
        </row>
        <row r="330">
          <cell r="G330">
            <v>1375</v>
          </cell>
          <cell r="H330">
            <v>43</v>
          </cell>
        </row>
        <row r="331">
          <cell r="G331">
            <v>503</v>
          </cell>
          <cell r="H331">
            <v>21</v>
          </cell>
        </row>
        <row r="332">
          <cell r="G332">
            <v>1723</v>
          </cell>
          <cell r="H332">
            <v>51</v>
          </cell>
        </row>
        <row r="333">
          <cell r="G333">
            <v>983</v>
          </cell>
          <cell r="H333">
            <v>29</v>
          </cell>
        </row>
        <row r="334">
          <cell r="G334">
            <v>857</v>
          </cell>
          <cell r="H334">
            <v>23</v>
          </cell>
        </row>
        <row r="335">
          <cell r="G335">
            <v>1663</v>
          </cell>
          <cell r="H335">
            <v>47</v>
          </cell>
        </row>
        <row r="336">
          <cell r="G336">
            <v>1452</v>
          </cell>
          <cell r="H336">
            <v>36</v>
          </cell>
        </row>
        <row r="337">
          <cell r="G337">
            <v>1881</v>
          </cell>
          <cell r="H337">
            <v>49</v>
          </cell>
        </row>
        <row r="338">
          <cell r="G338">
            <v>1054</v>
          </cell>
          <cell r="H338">
            <v>63</v>
          </cell>
        </row>
        <row r="339">
          <cell r="G339">
            <v>1051</v>
          </cell>
          <cell r="H339">
            <v>51</v>
          </cell>
        </row>
        <row r="340">
          <cell r="G340">
            <v>426</v>
          </cell>
          <cell r="H340">
            <v>25</v>
          </cell>
        </row>
        <row r="341">
          <cell r="G341">
            <v>1763</v>
          </cell>
          <cell r="H341">
            <v>50</v>
          </cell>
        </row>
        <row r="342">
          <cell r="G342">
            <v>1567</v>
          </cell>
          <cell r="H342">
            <v>49</v>
          </cell>
        </row>
        <row r="343">
          <cell r="G343">
            <v>1236</v>
          </cell>
          <cell r="H343">
            <v>45</v>
          </cell>
        </row>
        <row r="344">
          <cell r="G344">
            <v>657</v>
          </cell>
          <cell r="H344">
            <v>19</v>
          </cell>
        </row>
        <row r="345">
          <cell r="G345">
            <v>1720</v>
          </cell>
          <cell r="H345">
            <v>57</v>
          </cell>
        </row>
        <row r="346">
          <cell r="G346">
            <v>764</v>
          </cell>
          <cell r="H346">
            <v>38</v>
          </cell>
        </row>
        <row r="347">
          <cell r="G347">
            <v>1594</v>
          </cell>
          <cell r="H347">
            <v>43</v>
          </cell>
        </row>
        <row r="348">
          <cell r="G348">
            <v>1528</v>
          </cell>
          <cell r="H348">
            <v>51</v>
          </cell>
        </row>
        <row r="349">
          <cell r="G349">
            <v>1611</v>
          </cell>
          <cell r="H349">
            <v>46</v>
          </cell>
        </row>
        <row r="350">
          <cell r="G350">
            <v>1705</v>
          </cell>
          <cell r="H350">
            <v>43</v>
          </cell>
        </row>
        <row r="351">
          <cell r="G351">
            <v>1587</v>
          </cell>
          <cell r="H351">
            <v>53</v>
          </cell>
        </row>
        <row r="352">
          <cell r="G352">
            <v>1262</v>
          </cell>
          <cell r="H352">
            <v>42</v>
          </cell>
        </row>
        <row r="353">
          <cell r="G353">
            <v>1382</v>
          </cell>
          <cell r="H353">
            <v>34</v>
          </cell>
        </row>
        <row r="354">
          <cell r="G354">
            <v>1651</v>
          </cell>
          <cell r="H354">
            <v>47</v>
          </cell>
        </row>
        <row r="355">
          <cell r="G355">
            <v>1179</v>
          </cell>
          <cell r="H355">
            <v>48</v>
          </cell>
        </row>
        <row r="356">
          <cell r="G356">
            <v>1504</v>
          </cell>
          <cell r="H356">
            <v>50</v>
          </cell>
        </row>
        <row r="357">
          <cell r="G357">
            <v>1700</v>
          </cell>
          <cell r="H357">
            <v>53</v>
          </cell>
        </row>
        <row r="358">
          <cell r="G358">
            <v>396</v>
          </cell>
          <cell r="H358">
            <v>19</v>
          </cell>
        </row>
        <row r="359">
          <cell r="G359">
            <v>864</v>
          </cell>
          <cell r="H359">
            <v>21</v>
          </cell>
        </row>
        <row r="360">
          <cell r="G360">
            <v>469</v>
          </cell>
          <cell r="H360">
            <v>24</v>
          </cell>
        </row>
        <row r="361">
          <cell r="G361">
            <v>1457</v>
          </cell>
          <cell r="H361">
            <v>45</v>
          </cell>
        </row>
        <row r="362">
          <cell r="G362">
            <v>551</v>
          </cell>
          <cell r="H362">
            <v>14</v>
          </cell>
        </row>
        <row r="363">
          <cell r="G363">
            <v>347</v>
          </cell>
          <cell r="H363">
            <v>17</v>
          </cell>
        </row>
        <row r="364">
          <cell r="G364">
            <v>1487</v>
          </cell>
          <cell r="H364">
            <v>43</v>
          </cell>
        </row>
        <row r="365">
          <cell r="G365">
            <v>1177</v>
          </cell>
          <cell r="H365">
            <v>34</v>
          </cell>
        </row>
        <row r="366">
          <cell r="G366">
            <v>475</v>
          </cell>
          <cell r="H366">
            <v>12</v>
          </cell>
        </row>
        <row r="367">
          <cell r="G367">
            <v>543</v>
          </cell>
          <cell r="H367">
            <v>17</v>
          </cell>
        </row>
        <row r="368">
          <cell r="G368">
            <v>469</v>
          </cell>
          <cell r="H368">
            <v>14</v>
          </cell>
        </row>
        <row r="369">
          <cell r="G369">
            <v>1728</v>
          </cell>
          <cell r="H369">
            <v>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F9A9-FFBC-4AC4-9398-4031D400D533}">
  <dimension ref="A1:I390"/>
  <sheetViews>
    <sheetView workbookViewId="0">
      <selection activeCell="H6" sqref="H6"/>
    </sheetView>
  </sheetViews>
  <sheetFormatPr defaultRowHeight="15"/>
  <cols>
    <col min="1" max="1" width="11.28515625" bestFit="1" customWidth="1"/>
    <col min="2" max="2" width="9.85546875" bestFit="1" customWidth="1"/>
    <col min="3" max="3" width="56.5703125" bestFit="1" customWidth="1"/>
    <col min="4" max="4" width="28" bestFit="1" customWidth="1"/>
    <col min="5" max="5" width="17.28515625" customWidth="1"/>
    <col min="6" max="6" width="15.42578125" bestFit="1" customWidth="1"/>
    <col min="7" max="8" width="24.140625" customWidth="1"/>
    <col min="9" max="9" width="18.5703125" customWidth="1"/>
  </cols>
  <sheetData>
    <row r="1" spans="1:9" ht="27" customHeight="1">
      <c r="A1" s="18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19" t="s">
        <v>5</v>
      </c>
      <c r="G1" s="19" t="s">
        <v>6</v>
      </c>
      <c r="H1" s="42" t="s">
        <v>7</v>
      </c>
      <c r="I1" s="19" t="s">
        <v>8</v>
      </c>
    </row>
    <row r="2" spans="1:9" ht="15.75">
      <c r="A2" s="44">
        <v>100000739</v>
      </c>
      <c r="B2" s="45">
        <v>2022</v>
      </c>
      <c r="C2" s="46" t="s">
        <v>9</v>
      </c>
      <c r="D2" s="46" t="s">
        <v>10</v>
      </c>
      <c r="E2" s="47">
        <v>322</v>
      </c>
      <c r="F2" s="48">
        <v>17</v>
      </c>
      <c r="G2" s="43">
        <v>85</v>
      </c>
      <c r="H2" s="38">
        <f>E2*65.8/100</f>
        <v>211.87599999999998</v>
      </c>
      <c r="I2" s="29">
        <f>E2-H2</f>
        <v>110.12400000000002</v>
      </c>
    </row>
    <row r="3" spans="1:9" ht="15.75">
      <c r="A3" s="3">
        <v>100000740</v>
      </c>
      <c r="B3" s="5">
        <v>2022</v>
      </c>
      <c r="C3" s="1" t="s">
        <v>11</v>
      </c>
      <c r="D3" s="1" t="s">
        <v>10</v>
      </c>
      <c r="E3" s="6">
        <v>988</v>
      </c>
      <c r="F3" s="26">
        <v>25</v>
      </c>
      <c r="G3" s="40">
        <v>92</v>
      </c>
      <c r="H3" s="37">
        <f t="shared" ref="H3:H66" si="0">E3*65.8/100</f>
        <v>650.10399999999993</v>
      </c>
      <c r="I3" s="27">
        <f t="shared" ref="I3:I66" si="1">E3-H3</f>
        <v>337.89600000000007</v>
      </c>
    </row>
    <row r="4" spans="1:9" ht="15.75">
      <c r="A4" s="3">
        <v>100000764</v>
      </c>
      <c r="B4" s="5">
        <v>2022</v>
      </c>
      <c r="C4" s="1" t="s">
        <v>12</v>
      </c>
      <c r="D4" s="1" t="s">
        <v>10</v>
      </c>
      <c r="E4" s="6">
        <v>412</v>
      </c>
      <c r="F4" s="26">
        <v>10</v>
      </c>
      <c r="G4" s="40">
        <v>78</v>
      </c>
      <c r="H4" s="37">
        <f t="shared" si="0"/>
        <v>271.096</v>
      </c>
      <c r="I4" s="27">
        <f t="shared" si="1"/>
        <v>140.904</v>
      </c>
    </row>
    <row r="5" spans="1:9" ht="15.75">
      <c r="A5" s="3">
        <v>100000766</v>
      </c>
      <c r="B5" s="5">
        <v>2022</v>
      </c>
      <c r="C5" s="1" t="s">
        <v>13</v>
      </c>
      <c r="D5" s="1" t="s">
        <v>10</v>
      </c>
      <c r="E5" s="6">
        <v>163</v>
      </c>
      <c r="F5" s="26">
        <v>10</v>
      </c>
      <c r="G5" s="40">
        <v>88</v>
      </c>
      <c r="H5" s="37">
        <f t="shared" si="0"/>
        <v>107.25399999999999</v>
      </c>
      <c r="I5" s="27">
        <f t="shared" si="1"/>
        <v>55.746000000000009</v>
      </c>
    </row>
    <row r="6" spans="1:9" ht="15.75">
      <c r="A6" s="3">
        <v>100000767</v>
      </c>
      <c r="B6" s="5">
        <v>2022</v>
      </c>
      <c r="C6" s="1" t="s">
        <v>14</v>
      </c>
      <c r="D6" s="1" t="s">
        <v>10</v>
      </c>
      <c r="E6" s="6">
        <v>145</v>
      </c>
      <c r="F6" s="26">
        <v>10</v>
      </c>
      <c r="G6" s="40">
        <v>91</v>
      </c>
      <c r="H6" s="37">
        <f t="shared" si="0"/>
        <v>95.41</v>
      </c>
      <c r="I6" s="27">
        <f t="shared" si="1"/>
        <v>49.59</v>
      </c>
    </row>
    <row r="7" spans="1:9" ht="15.75">
      <c r="A7" s="3">
        <v>100000773</v>
      </c>
      <c r="B7" s="5">
        <v>2022</v>
      </c>
      <c r="C7" s="1" t="s">
        <v>15</v>
      </c>
      <c r="D7" s="1" t="s">
        <v>16</v>
      </c>
      <c r="E7" s="6">
        <v>67</v>
      </c>
      <c r="F7" s="26">
        <v>8</v>
      </c>
      <c r="G7" s="40">
        <v>76</v>
      </c>
      <c r="H7" s="37">
        <f t="shared" si="0"/>
        <v>44.085999999999991</v>
      </c>
      <c r="I7" s="27">
        <f t="shared" si="1"/>
        <v>22.914000000000009</v>
      </c>
    </row>
    <row r="8" spans="1:9" ht="15.75">
      <c r="A8" s="3">
        <v>100000055</v>
      </c>
      <c r="B8" s="3">
        <v>2022</v>
      </c>
      <c r="C8" s="1" t="s">
        <v>17</v>
      </c>
      <c r="D8" s="1" t="s">
        <v>18</v>
      </c>
      <c r="E8" s="6">
        <v>503</v>
      </c>
      <c r="F8" s="26">
        <v>26</v>
      </c>
      <c r="G8" s="40">
        <v>83</v>
      </c>
      <c r="H8" s="37">
        <f t="shared" si="0"/>
        <v>330.97399999999999</v>
      </c>
      <c r="I8" s="27">
        <f t="shared" si="1"/>
        <v>172.02600000000001</v>
      </c>
    </row>
    <row r="9" spans="1:9" ht="15.75">
      <c r="A9" s="3">
        <v>100000091</v>
      </c>
      <c r="B9" s="3">
        <v>2022</v>
      </c>
      <c r="C9" s="1" t="s">
        <v>19</v>
      </c>
      <c r="D9" s="1" t="s">
        <v>16</v>
      </c>
      <c r="E9" s="6">
        <v>850</v>
      </c>
      <c r="F9" s="26">
        <v>24</v>
      </c>
      <c r="G9" s="40">
        <v>89</v>
      </c>
      <c r="H9" s="37">
        <f t="shared" si="0"/>
        <v>559.29999999999995</v>
      </c>
      <c r="I9" s="27">
        <f t="shared" si="1"/>
        <v>290.70000000000005</v>
      </c>
    </row>
    <row r="10" spans="1:9" ht="15.75">
      <c r="A10" s="3">
        <v>100000108</v>
      </c>
      <c r="B10" s="3">
        <v>2022</v>
      </c>
      <c r="C10" s="1" t="s">
        <v>20</v>
      </c>
      <c r="D10" s="1" t="s">
        <v>21</v>
      </c>
      <c r="E10" s="6">
        <v>591</v>
      </c>
      <c r="F10" s="26">
        <v>21</v>
      </c>
      <c r="G10" s="40">
        <v>95</v>
      </c>
      <c r="H10" s="37">
        <f t="shared" si="0"/>
        <v>388.87799999999993</v>
      </c>
      <c r="I10" s="27">
        <f t="shared" si="1"/>
        <v>202.12200000000007</v>
      </c>
    </row>
    <row r="11" spans="1:9" ht="15.75">
      <c r="A11" s="3">
        <v>100000109</v>
      </c>
      <c r="B11" s="3">
        <v>2022</v>
      </c>
      <c r="C11" s="1" t="s">
        <v>22</v>
      </c>
      <c r="D11" s="1" t="s">
        <v>10</v>
      </c>
      <c r="E11" s="6">
        <v>609</v>
      </c>
      <c r="F11" s="26">
        <v>25</v>
      </c>
      <c r="G11" s="40">
        <v>79</v>
      </c>
      <c r="H11" s="37">
        <f t="shared" si="0"/>
        <v>400.72199999999998</v>
      </c>
      <c r="I11" s="27">
        <f t="shared" si="1"/>
        <v>208.27800000000002</v>
      </c>
    </row>
    <row r="12" spans="1:9" ht="15.75">
      <c r="A12" s="3">
        <v>100000110</v>
      </c>
      <c r="B12" s="3">
        <v>2022</v>
      </c>
      <c r="C12" s="1" t="s">
        <v>23</v>
      </c>
      <c r="D12" s="1" t="s">
        <v>10</v>
      </c>
      <c r="E12" s="6">
        <v>1039</v>
      </c>
      <c r="F12" s="26">
        <v>49</v>
      </c>
      <c r="G12" s="40">
        <v>87</v>
      </c>
      <c r="H12" s="37">
        <f t="shared" si="0"/>
        <v>683.66199999999992</v>
      </c>
      <c r="I12" s="27">
        <f t="shared" si="1"/>
        <v>355.33800000000008</v>
      </c>
    </row>
    <row r="13" spans="1:9" ht="15.75">
      <c r="A13" s="3">
        <v>100000122</v>
      </c>
      <c r="B13" s="3">
        <v>2022</v>
      </c>
      <c r="C13" s="1" t="s">
        <v>24</v>
      </c>
      <c r="D13" s="1" t="s">
        <v>10</v>
      </c>
      <c r="E13" s="6">
        <v>1250</v>
      </c>
      <c r="F13" s="26">
        <v>40</v>
      </c>
      <c r="G13" s="40">
        <v>93</v>
      </c>
      <c r="H13" s="37">
        <f t="shared" si="0"/>
        <v>822.5</v>
      </c>
      <c r="I13" s="27">
        <f t="shared" si="1"/>
        <v>427.5</v>
      </c>
    </row>
    <row r="14" spans="1:9" ht="15.75">
      <c r="A14" s="3">
        <v>100000124</v>
      </c>
      <c r="B14" s="3">
        <v>2022</v>
      </c>
      <c r="C14" s="1" t="s">
        <v>25</v>
      </c>
      <c r="D14" s="1" t="s">
        <v>16</v>
      </c>
      <c r="E14" s="6">
        <v>1547</v>
      </c>
      <c r="F14" s="26">
        <v>47</v>
      </c>
      <c r="G14" s="40">
        <v>81</v>
      </c>
      <c r="H14" s="37">
        <f t="shared" si="0"/>
        <v>1017.9259999999999</v>
      </c>
      <c r="I14" s="27">
        <f t="shared" si="1"/>
        <v>529.07400000000007</v>
      </c>
    </row>
    <row r="15" spans="1:9" ht="15.75">
      <c r="A15" s="3">
        <v>100000129</v>
      </c>
      <c r="B15" s="3">
        <v>2022</v>
      </c>
      <c r="C15" s="1" t="s">
        <v>26</v>
      </c>
      <c r="D15" s="1" t="s">
        <v>18</v>
      </c>
      <c r="E15" s="6">
        <v>885</v>
      </c>
      <c r="F15" s="26">
        <v>29</v>
      </c>
      <c r="G15" s="40">
        <v>90</v>
      </c>
      <c r="H15" s="37">
        <f t="shared" si="0"/>
        <v>582.33000000000004</v>
      </c>
      <c r="I15" s="27">
        <f t="shared" si="1"/>
        <v>302.66999999999996</v>
      </c>
    </row>
    <row r="16" spans="1:9" ht="15.75">
      <c r="A16" s="3">
        <v>100000266</v>
      </c>
      <c r="B16" s="3">
        <v>2022</v>
      </c>
      <c r="C16" s="1" t="s">
        <v>27</v>
      </c>
      <c r="D16" s="1" t="s">
        <v>28</v>
      </c>
      <c r="E16" s="6">
        <v>1226</v>
      </c>
      <c r="F16" s="26">
        <v>36</v>
      </c>
      <c r="G16" s="40">
        <v>84</v>
      </c>
      <c r="H16" s="37">
        <f t="shared" si="0"/>
        <v>806.70800000000008</v>
      </c>
      <c r="I16" s="27">
        <f t="shared" si="1"/>
        <v>419.29199999999992</v>
      </c>
    </row>
    <row r="17" spans="1:9" ht="15.75">
      <c r="A17" s="3">
        <v>100000268</v>
      </c>
      <c r="B17" s="3">
        <v>2022</v>
      </c>
      <c r="C17" s="1" t="s">
        <v>29</v>
      </c>
      <c r="D17" s="1" t="s">
        <v>30</v>
      </c>
      <c r="E17" s="6">
        <v>1033</v>
      </c>
      <c r="F17" s="26">
        <v>34</v>
      </c>
      <c r="G17" s="40">
        <v>77</v>
      </c>
      <c r="H17" s="37">
        <f t="shared" si="0"/>
        <v>679.71399999999994</v>
      </c>
      <c r="I17" s="27">
        <f t="shared" si="1"/>
        <v>353.28600000000006</v>
      </c>
    </row>
    <row r="18" spans="1:9" ht="15.75">
      <c r="A18" s="3">
        <v>100000272</v>
      </c>
      <c r="B18" s="3">
        <v>2022</v>
      </c>
      <c r="C18" s="1" t="s">
        <v>31</v>
      </c>
      <c r="D18" s="1" t="s">
        <v>21</v>
      </c>
      <c r="E18" s="6">
        <v>879</v>
      </c>
      <c r="F18" s="26">
        <v>27</v>
      </c>
      <c r="G18" s="40">
        <v>94</v>
      </c>
      <c r="H18" s="37">
        <f t="shared" si="0"/>
        <v>578.38199999999995</v>
      </c>
      <c r="I18" s="27">
        <f t="shared" si="1"/>
        <v>300.61800000000005</v>
      </c>
    </row>
    <row r="19" spans="1:9" ht="15.75">
      <c r="A19" s="3">
        <v>100000288</v>
      </c>
      <c r="B19" s="3">
        <v>2022</v>
      </c>
      <c r="C19" s="1" t="s">
        <v>32</v>
      </c>
      <c r="D19" s="1" t="s">
        <v>33</v>
      </c>
      <c r="E19" s="6">
        <v>1861</v>
      </c>
      <c r="F19" s="26">
        <v>47</v>
      </c>
      <c r="G19" s="40">
        <v>86</v>
      </c>
      <c r="H19" s="37">
        <f t="shared" si="0"/>
        <v>1224.5379999999998</v>
      </c>
      <c r="I19" s="27">
        <f t="shared" si="1"/>
        <v>636.46200000000022</v>
      </c>
    </row>
    <row r="20" spans="1:9" ht="15.75">
      <c r="A20" s="3">
        <v>100000328</v>
      </c>
      <c r="B20" s="3">
        <v>2022</v>
      </c>
      <c r="C20" s="1" t="s">
        <v>34</v>
      </c>
      <c r="D20" s="1" t="s">
        <v>21</v>
      </c>
      <c r="E20" s="6">
        <v>1266</v>
      </c>
      <c r="F20" s="26">
        <v>38</v>
      </c>
      <c r="G20" s="40">
        <v>82</v>
      </c>
      <c r="H20" s="37">
        <f t="shared" si="0"/>
        <v>833.02800000000002</v>
      </c>
      <c r="I20" s="27">
        <f t="shared" si="1"/>
        <v>432.97199999999998</v>
      </c>
    </row>
    <row r="21" spans="1:9" ht="15.75">
      <c r="A21" s="3">
        <v>100000329</v>
      </c>
      <c r="B21" s="3">
        <v>2022</v>
      </c>
      <c r="C21" s="1" t="s">
        <v>35</v>
      </c>
      <c r="D21" s="1" t="s">
        <v>28</v>
      </c>
      <c r="E21" s="6">
        <v>666</v>
      </c>
      <c r="F21" s="26">
        <v>21</v>
      </c>
      <c r="G21" s="40">
        <v>75</v>
      </c>
      <c r="H21" s="37">
        <f t="shared" si="0"/>
        <v>438.22799999999995</v>
      </c>
      <c r="I21" s="27">
        <f t="shared" si="1"/>
        <v>227.77200000000005</v>
      </c>
    </row>
    <row r="22" spans="1:9" ht="15.75">
      <c r="A22" s="3">
        <v>100000355</v>
      </c>
      <c r="B22" s="3">
        <v>2022</v>
      </c>
      <c r="C22" s="1" t="s">
        <v>36</v>
      </c>
      <c r="D22" s="1" t="s">
        <v>21</v>
      </c>
      <c r="E22" s="6">
        <v>1091</v>
      </c>
      <c r="F22" s="26">
        <v>49</v>
      </c>
      <c r="G22" s="40">
        <v>96</v>
      </c>
      <c r="H22" s="37">
        <f t="shared" si="0"/>
        <v>717.87800000000004</v>
      </c>
      <c r="I22" s="27">
        <f t="shared" si="1"/>
        <v>373.12199999999996</v>
      </c>
    </row>
    <row r="23" spans="1:9" ht="15.75">
      <c r="A23" s="3">
        <v>100000577</v>
      </c>
      <c r="B23" s="3">
        <v>2022</v>
      </c>
      <c r="C23" s="1" t="s">
        <v>37</v>
      </c>
      <c r="D23" s="1" t="s">
        <v>38</v>
      </c>
      <c r="E23" s="6">
        <v>611</v>
      </c>
      <c r="F23" s="26">
        <v>41</v>
      </c>
      <c r="G23" s="40">
        <v>80</v>
      </c>
      <c r="H23" s="37">
        <f t="shared" si="0"/>
        <v>402.03799999999995</v>
      </c>
      <c r="I23" s="27">
        <f t="shared" si="1"/>
        <v>208.96200000000005</v>
      </c>
    </row>
    <row r="24" spans="1:9" ht="15.75">
      <c r="A24" s="3">
        <v>100000582</v>
      </c>
      <c r="B24" s="3">
        <v>2022</v>
      </c>
      <c r="C24" s="1" t="s">
        <v>39</v>
      </c>
      <c r="D24" s="1" t="s">
        <v>28</v>
      </c>
      <c r="E24" s="6">
        <v>403</v>
      </c>
      <c r="F24" s="26">
        <v>13</v>
      </c>
      <c r="G24" s="40">
        <v>74</v>
      </c>
      <c r="H24" s="37">
        <f t="shared" si="0"/>
        <v>265.17399999999998</v>
      </c>
      <c r="I24" s="27">
        <f t="shared" si="1"/>
        <v>137.82600000000002</v>
      </c>
    </row>
    <row r="25" spans="1:9" ht="15.75">
      <c r="A25" s="3">
        <v>100000585</v>
      </c>
      <c r="B25" s="3">
        <v>2022</v>
      </c>
      <c r="C25" s="1" t="s">
        <v>40</v>
      </c>
      <c r="D25" s="1" t="s">
        <v>38</v>
      </c>
      <c r="E25" s="6">
        <v>742</v>
      </c>
      <c r="F25" s="26">
        <v>27</v>
      </c>
      <c r="G25" s="40">
        <v>97</v>
      </c>
      <c r="H25" s="37">
        <f t="shared" si="0"/>
        <v>488.23599999999999</v>
      </c>
      <c r="I25" s="27">
        <f t="shared" si="1"/>
        <v>253.76400000000001</v>
      </c>
    </row>
    <row r="26" spans="1:9" ht="15.75">
      <c r="A26" s="3">
        <v>100000586</v>
      </c>
      <c r="B26" s="3">
        <v>2022</v>
      </c>
      <c r="C26" s="1" t="s">
        <v>41</v>
      </c>
      <c r="D26" s="1" t="s">
        <v>38</v>
      </c>
      <c r="E26" s="6">
        <v>495</v>
      </c>
      <c r="F26" s="26">
        <v>17</v>
      </c>
      <c r="G26" s="40">
        <v>72</v>
      </c>
      <c r="H26" s="37">
        <f t="shared" si="0"/>
        <v>325.70999999999998</v>
      </c>
      <c r="I26" s="27">
        <f t="shared" si="1"/>
        <v>169.29000000000002</v>
      </c>
    </row>
    <row r="27" spans="1:9" ht="15.75">
      <c r="A27" s="3">
        <v>100000609</v>
      </c>
      <c r="B27" s="3">
        <v>2022</v>
      </c>
      <c r="C27" s="1" t="s">
        <v>42</v>
      </c>
      <c r="D27" s="1" t="s">
        <v>21</v>
      </c>
      <c r="E27" s="6">
        <v>1150</v>
      </c>
      <c r="F27" s="26">
        <v>35</v>
      </c>
      <c r="G27" s="40">
        <v>98</v>
      </c>
      <c r="H27" s="37">
        <f t="shared" si="0"/>
        <v>756.7</v>
      </c>
      <c r="I27" s="27">
        <f t="shared" si="1"/>
        <v>393.29999999999995</v>
      </c>
    </row>
    <row r="28" spans="1:9" ht="15.75">
      <c r="A28" s="3">
        <v>100000626</v>
      </c>
      <c r="B28" s="3">
        <v>2022</v>
      </c>
      <c r="C28" s="1" t="s">
        <v>43</v>
      </c>
      <c r="D28" s="1" t="s">
        <v>21</v>
      </c>
      <c r="E28" s="6">
        <v>673</v>
      </c>
      <c r="F28" s="26">
        <v>21</v>
      </c>
      <c r="G28" s="40">
        <v>73</v>
      </c>
      <c r="H28" s="37">
        <f t="shared" si="0"/>
        <v>442.834</v>
      </c>
      <c r="I28" s="27">
        <f t="shared" si="1"/>
        <v>230.166</v>
      </c>
    </row>
    <row r="29" spans="1:9" ht="15.75">
      <c r="A29" s="3">
        <v>100000648</v>
      </c>
      <c r="B29" s="3">
        <v>2022</v>
      </c>
      <c r="C29" s="1" t="s">
        <v>44</v>
      </c>
      <c r="D29" s="1" t="s">
        <v>28</v>
      </c>
      <c r="E29" s="6">
        <v>1303</v>
      </c>
      <c r="F29" s="26">
        <v>25</v>
      </c>
      <c r="G29" s="40">
        <v>99</v>
      </c>
      <c r="H29" s="37">
        <f t="shared" si="0"/>
        <v>857.37399999999991</v>
      </c>
      <c r="I29" s="27">
        <f t="shared" si="1"/>
        <v>445.62600000000009</v>
      </c>
    </row>
    <row r="30" spans="1:9" ht="15.75">
      <c r="A30" s="3">
        <v>100000653</v>
      </c>
      <c r="B30" s="3">
        <v>2022</v>
      </c>
      <c r="C30" s="1" t="s">
        <v>45</v>
      </c>
      <c r="D30" s="1" t="s">
        <v>10</v>
      </c>
      <c r="E30" s="6">
        <v>1165</v>
      </c>
      <c r="F30" s="26">
        <v>32</v>
      </c>
      <c r="G30" s="40">
        <v>70</v>
      </c>
      <c r="H30" s="37">
        <f t="shared" si="0"/>
        <v>766.57</v>
      </c>
      <c r="I30" s="27">
        <f t="shared" si="1"/>
        <v>398.42999999999995</v>
      </c>
    </row>
    <row r="31" spans="1:9" ht="15.75">
      <c r="A31" s="3">
        <v>100000657</v>
      </c>
      <c r="B31" s="3">
        <v>2022</v>
      </c>
      <c r="C31" s="1" t="s">
        <v>46</v>
      </c>
      <c r="D31" s="1" t="s">
        <v>10</v>
      </c>
      <c r="E31" s="6">
        <v>933</v>
      </c>
      <c r="F31" s="26">
        <v>26</v>
      </c>
      <c r="G31" s="40">
        <v>100</v>
      </c>
      <c r="H31" s="37">
        <f t="shared" si="0"/>
        <v>613.91399999999999</v>
      </c>
      <c r="I31" s="27">
        <f t="shared" si="1"/>
        <v>319.08600000000001</v>
      </c>
    </row>
    <row r="32" spans="1:9" ht="15.75">
      <c r="A32" s="3">
        <v>100000667</v>
      </c>
      <c r="B32" s="3">
        <v>2022</v>
      </c>
      <c r="C32" s="1" t="s">
        <v>47</v>
      </c>
      <c r="D32" s="1" t="s">
        <v>30</v>
      </c>
      <c r="E32" s="6">
        <v>572</v>
      </c>
      <c r="F32" s="26">
        <v>26</v>
      </c>
      <c r="G32" s="40">
        <v>71</v>
      </c>
      <c r="H32" s="37">
        <f t="shared" si="0"/>
        <v>376.37599999999998</v>
      </c>
      <c r="I32" s="27">
        <f t="shared" si="1"/>
        <v>195.62400000000002</v>
      </c>
    </row>
    <row r="33" spans="1:9" ht="15.75">
      <c r="A33" s="3">
        <v>100000700</v>
      </c>
      <c r="B33" s="3">
        <v>2022</v>
      </c>
      <c r="C33" s="1" t="s">
        <v>48</v>
      </c>
      <c r="D33" s="1" t="s">
        <v>16</v>
      </c>
      <c r="E33" s="6">
        <v>691</v>
      </c>
      <c r="F33" s="26">
        <v>17</v>
      </c>
      <c r="G33" s="40">
        <v>69</v>
      </c>
      <c r="H33" s="37">
        <f t="shared" si="0"/>
        <v>454.67799999999994</v>
      </c>
      <c r="I33" s="27">
        <f t="shared" si="1"/>
        <v>236.32200000000006</v>
      </c>
    </row>
    <row r="34" spans="1:9" ht="15.75">
      <c r="A34" s="3">
        <v>101303200</v>
      </c>
      <c r="B34" s="3">
        <v>2022</v>
      </c>
      <c r="C34" s="1" t="s">
        <v>49</v>
      </c>
      <c r="D34" s="1" t="s">
        <v>21</v>
      </c>
      <c r="E34" s="6">
        <v>1073</v>
      </c>
      <c r="F34" s="26">
        <v>52</v>
      </c>
      <c r="G34" s="40">
        <v>68</v>
      </c>
      <c r="H34" s="37">
        <f t="shared" si="0"/>
        <v>706.03399999999999</v>
      </c>
      <c r="I34" s="27">
        <f t="shared" si="1"/>
        <v>366.96600000000001</v>
      </c>
    </row>
    <row r="35" spans="1:9" ht="15.75">
      <c r="A35" s="3">
        <v>101310200</v>
      </c>
      <c r="B35" s="3">
        <v>2022</v>
      </c>
      <c r="C35" s="1" t="s">
        <v>50</v>
      </c>
      <c r="D35" s="1" t="s">
        <v>21</v>
      </c>
      <c r="E35" s="6">
        <v>1246</v>
      </c>
      <c r="F35" s="26">
        <v>63</v>
      </c>
      <c r="G35" s="40">
        <v>67</v>
      </c>
      <c r="H35" s="37">
        <f t="shared" si="0"/>
        <v>819.86800000000005</v>
      </c>
      <c r="I35" s="27">
        <f t="shared" si="1"/>
        <v>426.13199999999995</v>
      </c>
    </row>
    <row r="36" spans="1:9" ht="15.75">
      <c r="A36" s="3">
        <v>101310217</v>
      </c>
      <c r="B36" s="3">
        <v>2022</v>
      </c>
      <c r="C36" s="1" t="s">
        <v>51</v>
      </c>
      <c r="D36" s="1" t="s">
        <v>10</v>
      </c>
      <c r="E36" s="6">
        <v>1097</v>
      </c>
      <c r="F36" s="26">
        <v>70</v>
      </c>
      <c r="G36" s="40">
        <v>66</v>
      </c>
      <c r="H36" s="37">
        <f t="shared" si="0"/>
        <v>721.82599999999991</v>
      </c>
      <c r="I36" s="27">
        <f t="shared" si="1"/>
        <v>375.17400000000009</v>
      </c>
    </row>
    <row r="37" spans="1:9" ht="15.75">
      <c r="A37" s="3">
        <v>101310227</v>
      </c>
      <c r="B37" s="3">
        <v>2022</v>
      </c>
      <c r="C37" s="1" t="s">
        <v>52</v>
      </c>
      <c r="D37" s="1" t="s">
        <v>10</v>
      </c>
      <c r="E37" s="6">
        <v>1278</v>
      </c>
      <c r="F37" s="26">
        <v>62</v>
      </c>
      <c r="G37" s="40">
        <v>65</v>
      </c>
      <c r="H37" s="37">
        <f t="shared" si="0"/>
        <v>840.92399999999998</v>
      </c>
      <c r="I37" s="27">
        <f t="shared" si="1"/>
        <v>437.07600000000002</v>
      </c>
    </row>
    <row r="38" spans="1:9" ht="15.75">
      <c r="A38" s="3">
        <v>101310229</v>
      </c>
      <c r="B38" s="3">
        <v>2022</v>
      </c>
      <c r="C38" s="1" t="s">
        <v>53</v>
      </c>
      <c r="D38" s="1" t="s">
        <v>21</v>
      </c>
      <c r="E38" s="6">
        <v>806</v>
      </c>
      <c r="F38" s="26">
        <v>33</v>
      </c>
      <c r="G38" s="40">
        <v>64</v>
      </c>
      <c r="H38" s="37">
        <f t="shared" si="0"/>
        <v>530.34799999999996</v>
      </c>
      <c r="I38" s="27">
        <f t="shared" si="1"/>
        <v>275.65200000000004</v>
      </c>
    </row>
    <row r="39" spans="1:9" ht="15.75">
      <c r="A39" s="3">
        <v>101310232</v>
      </c>
      <c r="B39" s="3">
        <v>2022</v>
      </c>
      <c r="C39" s="1" t="s">
        <v>54</v>
      </c>
      <c r="D39" s="1" t="s">
        <v>10</v>
      </c>
      <c r="E39" s="6">
        <v>1448</v>
      </c>
      <c r="F39" s="26">
        <v>85</v>
      </c>
      <c r="G39" s="40">
        <v>63</v>
      </c>
      <c r="H39" s="37">
        <f t="shared" si="0"/>
        <v>952.78399999999999</v>
      </c>
      <c r="I39" s="27">
        <f t="shared" si="1"/>
        <v>495.21600000000001</v>
      </c>
    </row>
    <row r="40" spans="1:9" ht="15.75">
      <c r="A40" s="3">
        <v>101310264</v>
      </c>
      <c r="B40" s="3">
        <v>2022</v>
      </c>
      <c r="C40" s="1" t="s">
        <v>55</v>
      </c>
      <c r="D40" s="1" t="s">
        <v>21</v>
      </c>
      <c r="E40" s="6">
        <v>1297</v>
      </c>
      <c r="F40" s="26">
        <v>50</v>
      </c>
      <c r="G40" s="40">
        <v>62</v>
      </c>
      <c r="H40" s="37">
        <f t="shared" si="0"/>
        <v>853.42599999999993</v>
      </c>
      <c r="I40" s="27">
        <f t="shared" si="1"/>
        <v>443.57400000000007</v>
      </c>
    </row>
    <row r="41" spans="1:9" ht="15.75">
      <c r="A41" s="3">
        <v>101310274</v>
      </c>
      <c r="B41" s="3">
        <v>2022</v>
      </c>
      <c r="C41" s="1" t="s">
        <v>56</v>
      </c>
      <c r="D41" s="1" t="s">
        <v>10</v>
      </c>
      <c r="E41" s="6">
        <v>1200</v>
      </c>
      <c r="F41" s="26">
        <v>51</v>
      </c>
      <c r="G41" s="40">
        <v>61</v>
      </c>
      <c r="H41" s="37">
        <f t="shared" si="0"/>
        <v>789.6</v>
      </c>
      <c r="I41" s="27">
        <f t="shared" si="1"/>
        <v>410.4</v>
      </c>
    </row>
    <row r="42" spans="1:9" ht="15.75">
      <c r="A42" s="3">
        <v>101310308</v>
      </c>
      <c r="B42" s="3">
        <v>2022</v>
      </c>
      <c r="C42" s="1" t="s">
        <v>57</v>
      </c>
      <c r="D42" s="1" t="s">
        <v>10</v>
      </c>
      <c r="E42" s="6">
        <v>1391</v>
      </c>
      <c r="F42" s="26">
        <v>64</v>
      </c>
      <c r="G42" s="40">
        <v>60</v>
      </c>
      <c r="H42" s="37">
        <f t="shared" si="0"/>
        <v>915.27800000000002</v>
      </c>
      <c r="I42" s="27">
        <f t="shared" si="1"/>
        <v>475.72199999999998</v>
      </c>
    </row>
    <row r="43" spans="1:9" ht="15.75">
      <c r="A43" s="3">
        <v>101310310</v>
      </c>
      <c r="B43" s="3">
        <v>2022</v>
      </c>
      <c r="C43" s="1" t="s">
        <v>58</v>
      </c>
      <c r="D43" s="1" t="s">
        <v>10</v>
      </c>
      <c r="E43" s="6">
        <v>1011</v>
      </c>
      <c r="F43" s="26">
        <v>51</v>
      </c>
      <c r="G43" s="40">
        <v>59</v>
      </c>
      <c r="H43" s="37">
        <f t="shared" si="0"/>
        <v>665.23800000000006</v>
      </c>
      <c r="I43" s="27">
        <f t="shared" si="1"/>
        <v>345.76199999999994</v>
      </c>
    </row>
    <row r="44" spans="1:9" ht="15.75">
      <c r="A44" s="3">
        <v>101310326</v>
      </c>
      <c r="B44" s="3">
        <v>2022</v>
      </c>
      <c r="C44" s="1" t="s">
        <v>59</v>
      </c>
      <c r="D44" s="1" t="s">
        <v>10</v>
      </c>
      <c r="E44" s="6">
        <v>1450</v>
      </c>
      <c r="F44" s="26">
        <v>65</v>
      </c>
      <c r="G44" s="40">
        <v>58</v>
      </c>
      <c r="H44" s="37">
        <f t="shared" si="0"/>
        <v>954.1</v>
      </c>
      <c r="I44" s="27">
        <f t="shared" si="1"/>
        <v>495.9</v>
      </c>
    </row>
    <row r="45" spans="1:9" ht="15.75">
      <c r="A45" s="3">
        <v>101323039</v>
      </c>
      <c r="B45" s="3">
        <v>2022</v>
      </c>
      <c r="C45" s="1" t="s">
        <v>60</v>
      </c>
      <c r="D45" s="1" t="s">
        <v>21</v>
      </c>
      <c r="E45" s="6">
        <v>1138</v>
      </c>
      <c r="F45" s="26">
        <v>35</v>
      </c>
      <c r="G45" s="40">
        <v>41</v>
      </c>
      <c r="H45" s="37">
        <f t="shared" si="0"/>
        <v>748.80399999999997</v>
      </c>
      <c r="I45" s="27">
        <f t="shared" si="1"/>
        <v>389.19600000000003</v>
      </c>
    </row>
    <row r="46" spans="1:9" ht="15.75">
      <c r="A46" s="3">
        <v>101323349</v>
      </c>
      <c r="B46" s="3">
        <v>2022</v>
      </c>
      <c r="C46" s="1" t="s">
        <v>61</v>
      </c>
      <c r="D46" s="1" t="s">
        <v>10</v>
      </c>
      <c r="E46" s="6">
        <v>1156</v>
      </c>
      <c r="F46" s="26">
        <v>36</v>
      </c>
      <c r="G46" s="40">
        <v>48</v>
      </c>
      <c r="H46" s="37">
        <f t="shared" si="0"/>
        <v>760.64800000000002</v>
      </c>
      <c r="I46" s="27">
        <f t="shared" si="1"/>
        <v>395.35199999999998</v>
      </c>
    </row>
    <row r="47" spans="1:9" ht="15.75">
      <c r="A47" s="3">
        <v>101323373</v>
      </c>
      <c r="B47" s="3">
        <v>2022</v>
      </c>
      <c r="C47" s="1" t="s">
        <v>62</v>
      </c>
      <c r="D47" s="1" t="s">
        <v>10</v>
      </c>
      <c r="E47" s="6">
        <v>870</v>
      </c>
      <c r="F47" s="26">
        <v>25</v>
      </c>
      <c r="G47" s="40">
        <v>88</v>
      </c>
      <c r="H47" s="37">
        <f t="shared" si="0"/>
        <v>572.46</v>
      </c>
      <c r="I47" s="27">
        <f t="shared" si="1"/>
        <v>297.53999999999996</v>
      </c>
    </row>
    <row r="48" spans="1:9" ht="15.75">
      <c r="A48" s="3">
        <v>101323500</v>
      </c>
      <c r="B48" s="3">
        <v>2022</v>
      </c>
      <c r="C48" s="1" t="s">
        <v>63</v>
      </c>
      <c r="D48" s="1" t="s">
        <v>10</v>
      </c>
      <c r="E48" s="6">
        <v>1212</v>
      </c>
      <c r="F48" s="26">
        <v>38</v>
      </c>
      <c r="G48" s="40">
        <v>58</v>
      </c>
      <c r="H48" s="37">
        <f t="shared" si="0"/>
        <v>797.49599999999987</v>
      </c>
      <c r="I48" s="27">
        <f t="shared" si="1"/>
        <v>414.50400000000013</v>
      </c>
    </row>
    <row r="49" spans="1:9" ht="15.75">
      <c r="A49" s="3">
        <v>101323586</v>
      </c>
      <c r="B49" s="3">
        <v>2022</v>
      </c>
      <c r="C49" s="1" t="s">
        <v>64</v>
      </c>
      <c r="D49" s="1" t="s">
        <v>10</v>
      </c>
      <c r="E49" s="6">
        <v>1115</v>
      </c>
      <c r="F49" s="26">
        <v>34</v>
      </c>
      <c r="G49" s="40">
        <v>56</v>
      </c>
      <c r="H49" s="37">
        <f t="shared" si="0"/>
        <v>733.67</v>
      </c>
      <c r="I49" s="27">
        <f t="shared" si="1"/>
        <v>381.33000000000004</v>
      </c>
    </row>
    <row r="50" spans="1:9" ht="15.75">
      <c r="A50" s="3">
        <v>101323616</v>
      </c>
      <c r="B50" s="3">
        <v>2022</v>
      </c>
      <c r="C50" s="1" t="s">
        <v>65</v>
      </c>
      <c r="D50" s="1" t="s">
        <v>10</v>
      </c>
      <c r="E50" s="6">
        <v>1487</v>
      </c>
      <c r="F50" s="26">
        <v>41</v>
      </c>
      <c r="G50" s="40">
        <v>58</v>
      </c>
      <c r="H50" s="37">
        <f t="shared" si="0"/>
        <v>978.44599999999991</v>
      </c>
      <c r="I50" s="27">
        <f t="shared" si="1"/>
        <v>508.55400000000009</v>
      </c>
    </row>
    <row r="51" spans="1:9" ht="15.75">
      <c r="A51" s="3">
        <v>101323624</v>
      </c>
      <c r="B51" s="3">
        <v>2022</v>
      </c>
      <c r="C51" s="1" t="s">
        <v>66</v>
      </c>
      <c r="D51" s="1" t="s">
        <v>10</v>
      </c>
      <c r="E51" s="6">
        <v>1371</v>
      </c>
      <c r="F51" s="26">
        <v>37</v>
      </c>
      <c r="G51" s="40">
        <v>57</v>
      </c>
      <c r="H51" s="37">
        <f t="shared" si="0"/>
        <v>902.11800000000005</v>
      </c>
      <c r="I51" s="27">
        <f t="shared" si="1"/>
        <v>468.88199999999995</v>
      </c>
    </row>
    <row r="52" spans="1:9" ht="15.75">
      <c r="A52" s="3">
        <v>101323632</v>
      </c>
      <c r="B52" s="3">
        <v>2022</v>
      </c>
      <c r="C52" s="1" t="s">
        <v>67</v>
      </c>
      <c r="D52" s="1" t="s">
        <v>21</v>
      </c>
      <c r="E52" s="6">
        <v>772</v>
      </c>
      <c r="F52" s="26">
        <v>26</v>
      </c>
      <c r="G52" s="40">
        <v>88</v>
      </c>
      <c r="H52" s="37">
        <f t="shared" si="0"/>
        <v>507.976</v>
      </c>
      <c r="I52" s="27">
        <f t="shared" si="1"/>
        <v>264.024</v>
      </c>
    </row>
    <row r="53" spans="1:9" ht="15.75">
      <c r="A53" s="3">
        <v>101323659</v>
      </c>
      <c r="B53" s="3">
        <v>2022</v>
      </c>
      <c r="C53" s="1" t="s">
        <v>68</v>
      </c>
      <c r="D53" s="1" t="s">
        <v>10</v>
      </c>
      <c r="E53" s="6">
        <v>776</v>
      </c>
      <c r="F53" s="26">
        <v>22</v>
      </c>
      <c r="G53" s="40">
        <v>91</v>
      </c>
      <c r="H53" s="37">
        <f t="shared" si="0"/>
        <v>510.60799999999995</v>
      </c>
      <c r="I53" s="27">
        <f t="shared" si="1"/>
        <v>265.39200000000005</v>
      </c>
    </row>
    <row r="54" spans="1:9" ht="15.75">
      <c r="A54" s="3">
        <v>101323764</v>
      </c>
      <c r="B54" s="3">
        <v>2022</v>
      </c>
      <c r="C54" s="1" t="s">
        <v>69</v>
      </c>
      <c r="D54" s="1" t="s">
        <v>21</v>
      </c>
      <c r="E54" s="6">
        <v>1387</v>
      </c>
      <c r="F54" s="26">
        <v>45</v>
      </c>
      <c r="G54" s="40">
        <v>79</v>
      </c>
      <c r="H54" s="37">
        <f t="shared" si="0"/>
        <v>912.64599999999996</v>
      </c>
      <c r="I54" s="27">
        <f t="shared" si="1"/>
        <v>474.35400000000004</v>
      </c>
    </row>
    <row r="55" spans="1:9" ht="15.75">
      <c r="A55" s="3">
        <v>101323772</v>
      </c>
      <c r="B55" s="3">
        <v>2022</v>
      </c>
      <c r="C55" s="1" t="s">
        <v>70</v>
      </c>
      <c r="D55" s="1" t="s">
        <v>10</v>
      </c>
      <c r="E55" s="6">
        <v>753</v>
      </c>
      <c r="F55" s="26">
        <v>29</v>
      </c>
      <c r="G55" s="40">
        <v>85</v>
      </c>
      <c r="H55" s="37">
        <f t="shared" si="0"/>
        <v>495.47399999999999</v>
      </c>
      <c r="I55" s="27">
        <f t="shared" si="1"/>
        <v>257.52600000000001</v>
      </c>
    </row>
    <row r="56" spans="1:9" ht="15.75">
      <c r="A56" s="3">
        <v>102041321</v>
      </c>
      <c r="B56" s="3">
        <v>2022</v>
      </c>
      <c r="C56" s="1" t="s">
        <v>71</v>
      </c>
      <c r="D56" s="1" t="s">
        <v>18</v>
      </c>
      <c r="E56" s="6">
        <v>1047</v>
      </c>
      <c r="F56" s="26">
        <v>29</v>
      </c>
      <c r="G56" s="40">
        <v>93</v>
      </c>
      <c r="H56" s="37">
        <f t="shared" si="0"/>
        <v>688.92599999999993</v>
      </c>
      <c r="I56" s="27">
        <f t="shared" si="1"/>
        <v>358.07400000000007</v>
      </c>
    </row>
    <row r="57" spans="1:9" ht="15.75">
      <c r="A57" s="3">
        <v>102042103</v>
      </c>
      <c r="B57" s="3">
        <v>2022</v>
      </c>
      <c r="C57" s="1" t="s">
        <v>72</v>
      </c>
      <c r="D57" s="1" t="s">
        <v>18</v>
      </c>
      <c r="E57" s="6">
        <v>1173</v>
      </c>
      <c r="F57" s="26">
        <v>27</v>
      </c>
      <c r="G57" s="40">
        <v>77</v>
      </c>
      <c r="H57" s="37">
        <f t="shared" si="0"/>
        <v>771.83399999999995</v>
      </c>
      <c r="I57" s="27">
        <f t="shared" si="1"/>
        <v>401.16600000000005</v>
      </c>
    </row>
    <row r="58" spans="1:9" ht="15.75">
      <c r="A58" s="3">
        <v>102042104</v>
      </c>
      <c r="B58" s="3">
        <v>2022</v>
      </c>
      <c r="C58" s="1" t="s">
        <v>73</v>
      </c>
      <c r="D58" s="1" t="s">
        <v>18</v>
      </c>
      <c r="E58" s="6">
        <v>1944</v>
      </c>
      <c r="F58" s="26">
        <v>53</v>
      </c>
      <c r="G58" s="40">
        <v>83</v>
      </c>
      <c r="H58" s="37">
        <f t="shared" si="0"/>
        <v>1279.152</v>
      </c>
      <c r="I58" s="27">
        <f t="shared" si="1"/>
        <v>664.84799999999996</v>
      </c>
    </row>
    <row r="59" spans="1:9" ht="15.75">
      <c r="A59" s="3">
        <v>102042218</v>
      </c>
      <c r="B59" s="3">
        <v>2022</v>
      </c>
      <c r="C59" s="1" t="s">
        <v>74</v>
      </c>
      <c r="D59" s="1" t="s">
        <v>18</v>
      </c>
      <c r="E59" s="6">
        <v>1016</v>
      </c>
      <c r="F59" s="26">
        <v>23</v>
      </c>
      <c r="G59" s="40">
        <v>89</v>
      </c>
      <c r="H59" s="37">
        <f t="shared" si="0"/>
        <v>668.52800000000002</v>
      </c>
      <c r="I59" s="27">
        <f t="shared" si="1"/>
        <v>347.47199999999998</v>
      </c>
    </row>
    <row r="60" spans="1:9" ht="15.75">
      <c r="A60" s="3">
        <v>102062450</v>
      </c>
      <c r="B60" s="3">
        <v>2022</v>
      </c>
      <c r="C60" s="1" t="s">
        <v>75</v>
      </c>
      <c r="D60" s="1" t="s">
        <v>10</v>
      </c>
      <c r="E60" s="6">
        <v>1427</v>
      </c>
      <c r="F60" s="26">
        <v>45</v>
      </c>
      <c r="G60" s="40">
        <v>95</v>
      </c>
      <c r="H60" s="37">
        <f t="shared" si="0"/>
        <v>938.96599999999989</v>
      </c>
      <c r="I60" s="27">
        <f t="shared" si="1"/>
        <v>488.03400000000011</v>
      </c>
    </row>
    <row r="61" spans="1:9" ht="15.75">
      <c r="A61" s="3">
        <v>102310204</v>
      </c>
      <c r="B61" s="3">
        <v>2022</v>
      </c>
      <c r="C61" s="1" t="s">
        <v>76</v>
      </c>
      <c r="D61" s="1" t="s">
        <v>10</v>
      </c>
      <c r="E61" s="6">
        <v>815</v>
      </c>
      <c r="F61" s="26">
        <v>34</v>
      </c>
      <c r="G61" s="40">
        <v>81</v>
      </c>
      <c r="H61" s="37">
        <f t="shared" si="0"/>
        <v>536.27</v>
      </c>
      <c r="I61" s="27">
        <f t="shared" si="1"/>
        <v>278.73</v>
      </c>
    </row>
    <row r="62" spans="1:9" ht="15.75">
      <c r="A62" s="3">
        <v>102310219</v>
      </c>
      <c r="B62" s="3">
        <v>2022</v>
      </c>
      <c r="C62" s="1" t="s">
        <v>77</v>
      </c>
      <c r="D62" s="1" t="s">
        <v>10</v>
      </c>
      <c r="E62" s="6">
        <v>751</v>
      </c>
      <c r="F62" s="26">
        <v>26</v>
      </c>
      <c r="G62" s="40">
        <v>86</v>
      </c>
      <c r="H62" s="37">
        <f t="shared" si="0"/>
        <v>494.15799999999996</v>
      </c>
      <c r="I62" s="27">
        <f t="shared" si="1"/>
        <v>256.84200000000004</v>
      </c>
    </row>
    <row r="63" spans="1:9" ht="15.75">
      <c r="A63" s="3">
        <v>102310230</v>
      </c>
      <c r="B63" s="3">
        <v>2022</v>
      </c>
      <c r="C63" s="1" t="s">
        <v>78</v>
      </c>
      <c r="D63" s="1" t="s">
        <v>10</v>
      </c>
      <c r="E63" s="6">
        <v>1295</v>
      </c>
      <c r="F63" s="26">
        <v>63</v>
      </c>
      <c r="G63" s="40">
        <v>92</v>
      </c>
      <c r="H63" s="37">
        <f t="shared" si="0"/>
        <v>852.11</v>
      </c>
      <c r="I63" s="27">
        <f t="shared" si="1"/>
        <v>442.89</v>
      </c>
    </row>
    <row r="64" spans="1:9" ht="15.75">
      <c r="A64" s="3">
        <v>102310231</v>
      </c>
      <c r="B64" s="3">
        <v>2022</v>
      </c>
      <c r="C64" s="1" t="s">
        <v>79</v>
      </c>
      <c r="D64" s="1" t="s">
        <v>10</v>
      </c>
      <c r="E64" s="6">
        <v>980</v>
      </c>
      <c r="F64" s="26">
        <v>48</v>
      </c>
      <c r="G64" s="40">
        <v>78</v>
      </c>
      <c r="H64" s="37">
        <f t="shared" si="0"/>
        <v>644.84</v>
      </c>
      <c r="I64" s="27">
        <f t="shared" si="1"/>
        <v>335.15999999999997</v>
      </c>
    </row>
    <row r="65" spans="1:9" ht="15.75">
      <c r="A65" s="3">
        <v>102310245</v>
      </c>
      <c r="B65" s="3">
        <v>2022</v>
      </c>
      <c r="C65" s="1" t="s">
        <v>80</v>
      </c>
      <c r="D65" s="1" t="s">
        <v>10</v>
      </c>
      <c r="E65" s="6">
        <v>1104</v>
      </c>
      <c r="F65" s="26">
        <v>43</v>
      </c>
      <c r="G65" s="40">
        <v>90</v>
      </c>
      <c r="H65" s="37">
        <f t="shared" si="0"/>
        <v>726.43200000000002</v>
      </c>
      <c r="I65" s="27">
        <f t="shared" si="1"/>
        <v>377.56799999999998</v>
      </c>
    </row>
    <row r="66" spans="1:9" ht="15.75">
      <c r="A66" s="3">
        <v>102310278</v>
      </c>
      <c r="B66" s="3">
        <v>2022</v>
      </c>
      <c r="C66" s="1" t="s">
        <v>81</v>
      </c>
      <c r="D66" s="1" t="s">
        <v>18</v>
      </c>
      <c r="E66" s="6">
        <v>1018</v>
      </c>
      <c r="F66" s="26">
        <v>58</v>
      </c>
      <c r="G66" s="40">
        <v>84</v>
      </c>
      <c r="H66" s="37">
        <f t="shared" si="0"/>
        <v>669.84399999999994</v>
      </c>
      <c r="I66" s="27">
        <f t="shared" si="1"/>
        <v>348.15600000000006</v>
      </c>
    </row>
    <row r="67" spans="1:9" ht="15.75">
      <c r="A67" s="3">
        <v>102310280</v>
      </c>
      <c r="B67" s="3">
        <v>2022</v>
      </c>
      <c r="C67" s="1" t="s">
        <v>82</v>
      </c>
      <c r="D67" s="1" t="s">
        <v>10</v>
      </c>
      <c r="E67" s="6">
        <v>1034</v>
      </c>
      <c r="F67" s="26">
        <v>39</v>
      </c>
      <c r="G67" s="40">
        <v>76</v>
      </c>
      <c r="H67" s="37">
        <f t="shared" ref="H67:H130" si="2">E67*65.8/100</f>
        <v>680.37199999999996</v>
      </c>
      <c r="I67" s="27">
        <f t="shared" ref="I67:I130" si="3">E67-H67</f>
        <v>353.62800000000004</v>
      </c>
    </row>
    <row r="68" spans="1:9" ht="15.75">
      <c r="A68" s="3">
        <v>102323934</v>
      </c>
      <c r="B68" s="3">
        <v>2022</v>
      </c>
      <c r="C68" s="1" t="s">
        <v>83</v>
      </c>
      <c r="D68" s="1" t="s">
        <v>21</v>
      </c>
      <c r="E68" s="6">
        <v>1055</v>
      </c>
      <c r="F68" s="26">
        <v>27</v>
      </c>
      <c r="G68" s="40">
        <v>94</v>
      </c>
      <c r="H68" s="37">
        <f t="shared" si="2"/>
        <v>694.19</v>
      </c>
      <c r="I68" s="27">
        <f t="shared" si="3"/>
        <v>360.80999999999995</v>
      </c>
    </row>
    <row r="69" spans="1:9" ht="15.75">
      <c r="A69" s="3">
        <v>102483338</v>
      </c>
      <c r="B69" s="3">
        <v>2022</v>
      </c>
      <c r="C69" s="1" t="s">
        <v>84</v>
      </c>
      <c r="D69" s="1" t="s">
        <v>18</v>
      </c>
      <c r="E69" s="6">
        <v>557</v>
      </c>
      <c r="F69" s="26">
        <v>15</v>
      </c>
      <c r="G69" s="40">
        <v>87</v>
      </c>
      <c r="H69" s="37">
        <f t="shared" si="2"/>
        <v>366.50599999999997</v>
      </c>
      <c r="I69" s="27">
        <f t="shared" si="3"/>
        <v>190.49400000000003</v>
      </c>
    </row>
    <row r="70" spans="1:9" ht="15.75">
      <c r="A70" s="3">
        <v>102483354</v>
      </c>
      <c r="B70" s="3">
        <v>2022</v>
      </c>
      <c r="C70" s="1" t="s">
        <v>85</v>
      </c>
      <c r="D70" s="1" t="s">
        <v>10</v>
      </c>
      <c r="E70" s="6">
        <v>349</v>
      </c>
      <c r="F70" s="26">
        <v>10</v>
      </c>
      <c r="G70" s="40">
        <v>80</v>
      </c>
      <c r="H70" s="37">
        <f t="shared" si="2"/>
        <v>229.642</v>
      </c>
      <c r="I70" s="27">
        <f t="shared" si="3"/>
        <v>119.358</v>
      </c>
    </row>
    <row r="71" spans="1:9" ht="15.75">
      <c r="A71" s="3">
        <v>102483370</v>
      </c>
      <c r="B71" s="3">
        <v>2022</v>
      </c>
      <c r="C71" s="1" t="s">
        <v>86</v>
      </c>
      <c r="D71" s="1" t="s">
        <v>10</v>
      </c>
      <c r="E71" s="6">
        <v>1434</v>
      </c>
      <c r="F71" s="26">
        <v>40</v>
      </c>
      <c r="G71" s="40">
        <v>75</v>
      </c>
      <c r="H71" s="37">
        <f t="shared" si="2"/>
        <v>943.572</v>
      </c>
      <c r="I71" s="27">
        <f t="shared" si="3"/>
        <v>490.428</v>
      </c>
    </row>
    <row r="72" spans="1:9" ht="15.75">
      <c r="A72" s="3">
        <v>102483389</v>
      </c>
      <c r="B72" s="3">
        <v>2022</v>
      </c>
      <c r="C72" s="1" t="s">
        <v>87</v>
      </c>
      <c r="D72" s="1" t="s">
        <v>18</v>
      </c>
      <c r="E72" s="6">
        <v>1113</v>
      </c>
      <c r="F72" s="26">
        <v>28</v>
      </c>
      <c r="G72" s="40">
        <v>97</v>
      </c>
      <c r="H72" s="37">
        <f t="shared" si="2"/>
        <v>732.35399999999993</v>
      </c>
      <c r="I72" s="27">
        <f t="shared" si="3"/>
        <v>380.64600000000007</v>
      </c>
    </row>
    <row r="73" spans="1:9" ht="15.75">
      <c r="A73" s="3">
        <v>102483419</v>
      </c>
      <c r="B73" s="3">
        <v>2022</v>
      </c>
      <c r="C73" s="1" t="s">
        <v>88</v>
      </c>
      <c r="D73" s="1" t="s">
        <v>10</v>
      </c>
      <c r="E73" s="6">
        <v>1577</v>
      </c>
      <c r="F73" s="26">
        <v>49</v>
      </c>
      <c r="G73" s="40">
        <v>82</v>
      </c>
      <c r="H73" s="37">
        <f t="shared" si="2"/>
        <v>1037.6659999999999</v>
      </c>
      <c r="I73" s="27">
        <f t="shared" si="3"/>
        <v>539.33400000000006</v>
      </c>
    </row>
    <row r="74" spans="1:9" ht="15.75">
      <c r="A74" s="3">
        <v>102483427</v>
      </c>
      <c r="B74" s="3">
        <v>2022</v>
      </c>
      <c r="C74" s="1" t="s">
        <v>89</v>
      </c>
      <c r="D74" s="1" t="s">
        <v>10</v>
      </c>
      <c r="E74" s="6">
        <v>956</v>
      </c>
      <c r="F74" s="26">
        <v>24</v>
      </c>
      <c r="G74" s="40">
        <v>74</v>
      </c>
      <c r="H74" s="37">
        <f t="shared" si="2"/>
        <v>629.048</v>
      </c>
      <c r="I74" s="27">
        <f t="shared" si="3"/>
        <v>326.952</v>
      </c>
    </row>
    <row r="75" spans="1:9" ht="15.75">
      <c r="A75" s="3">
        <v>102483478</v>
      </c>
      <c r="B75" s="3">
        <v>2022</v>
      </c>
      <c r="C75" s="1" t="s">
        <v>90</v>
      </c>
      <c r="D75" s="1" t="s">
        <v>10</v>
      </c>
      <c r="E75" s="6">
        <v>1052</v>
      </c>
      <c r="F75" s="26">
        <v>29</v>
      </c>
      <c r="G75" s="40">
        <v>96</v>
      </c>
      <c r="H75" s="37">
        <f t="shared" si="2"/>
        <v>692.21599999999989</v>
      </c>
      <c r="I75" s="27">
        <f t="shared" si="3"/>
        <v>359.78400000000011</v>
      </c>
    </row>
    <row r="76" spans="1:9" ht="15.75">
      <c r="A76" s="3">
        <v>102483508</v>
      </c>
      <c r="B76" s="3">
        <v>2022</v>
      </c>
      <c r="C76" s="1" t="s">
        <v>91</v>
      </c>
      <c r="D76" s="1" t="s">
        <v>18</v>
      </c>
      <c r="E76" s="6">
        <v>1166</v>
      </c>
      <c r="F76" s="26">
        <v>29</v>
      </c>
      <c r="G76" s="40">
        <v>72</v>
      </c>
      <c r="H76" s="37">
        <f t="shared" si="2"/>
        <v>767.22800000000007</v>
      </c>
      <c r="I76" s="27">
        <f t="shared" si="3"/>
        <v>398.77199999999993</v>
      </c>
    </row>
    <row r="77" spans="1:9" ht="15.75">
      <c r="A77" s="3">
        <v>102483532</v>
      </c>
      <c r="B77" s="3">
        <v>2022</v>
      </c>
      <c r="C77" s="1" t="s">
        <v>92</v>
      </c>
      <c r="D77" s="1" t="s">
        <v>10</v>
      </c>
      <c r="E77" s="6">
        <v>434</v>
      </c>
      <c r="F77" s="26">
        <v>11</v>
      </c>
      <c r="G77" s="40">
        <v>98</v>
      </c>
      <c r="H77" s="37">
        <f t="shared" si="2"/>
        <v>285.57199999999995</v>
      </c>
      <c r="I77" s="27">
        <f t="shared" si="3"/>
        <v>148.42800000000005</v>
      </c>
    </row>
    <row r="78" spans="1:9" ht="15.75">
      <c r="A78" s="3">
        <v>102483575</v>
      </c>
      <c r="B78" s="3">
        <v>2022</v>
      </c>
      <c r="C78" s="1" t="s">
        <v>93</v>
      </c>
      <c r="D78" s="1" t="s">
        <v>10</v>
      </c>
      <c r="E78" s="6">
        <v>802</v>
      </c>
      <c r="F78" s="26">
        <v>25</v>
      </c>
      <c r="G78" s="40">
        <v>73</v>
      </c>
      <c r="H78" s="37">
        <f t="shared" si="2"/>
        <v>527.71600000000001</v>
      </c>
      <c r="I78" s="27">
        <f t="shared" si="3"/>
        <v>274.28399999999999</v>
      </c>
    </row>
    <row r="79" spans="1:9" ht="15.75">
      <c r="A79" s="3">
        <v>102483591</v>
      </c>
      <c r="B79" s="3">
        <v>2022</v>
      </c>
      <c r="C79" s="1" t="s">
        <v>94</v>
      </c>
      <c r="D79" s="1" t="s">
        <v>10</v>
      </c>
      <c r="E79" s="6">
        <v>929</v>
      </c>
      <c r="F79" s="26">
        <v>30</v>
      </c>
      <c r="G79" s="40">
        <v>99</v>
      </c>
      <c r="H79" s="37">
        <f t="shared" si="2"/>
        <v>611.28199999999993</v>
      </c>
      <c r="I79" s="27">
        <f t="shared" si="3"/>
        <v>317.71800000000007</v>
      </c>
    </row>
    <row r="80" spans="1:9" ht="15.75">
      <c r="A80" s="3">
        <v>102483605</v>
      </c>
      <c r="B80" s="3">
        <v>2022</v>
      </c>
      <c r="C80" s="1" t="s">
        <v>95</v>
      </c>
      <c r="D80" s="1" t="s">
        <v>21</v>
      </c>
      <c r="E80" s="6">
        <v>903</v>
      </c>
      <c r="F80" s="26">
        <v>28</v>
      </c>
      <c r="G80" s="40">
        <v>70</v>
      </c>
      <c r="H80" s="37">
        <f t="shared" si="2"/>
        <v>594.17399999999998</v>
      </c>
      <c r="I80" s="27">
        <f t="shared" si="3"/>
        <v>308.82600000000002</v>
      </c>
    </row>
    <row r="81" spans="1:9" ht="15.75">
      <c r="A81" s="3">
        <v>102489220</v>
      </c>
      <c r="B81" s="3">
        <v>2022</v>
      </c>
      <c r="C81" s="1" t="s">
        <v>96</v>
      </c>
      <c r="D81" s="1" t="s">
        <v>10</v>
      </c>
      <c r="E81" s="6">
        <v>368</v>
      </c>
      <c r="F81" s="26">
        <v>14</v>
      </c>
      <c r="G81" s="40">
        <v>100</v>
      </c>
      <c r="H81" s="37">
        <f t="shared" si="2"/>
        <v>242.14399999999998</v>
      </c>
      <c r="I81" s="27">
        <f t="shared" si="3"/>
        <v>125.85600000000002</v>
      </c>
    </row>
    <row r="82" spans="1:9" ht="15.75">
      <c r="A82" s="3">
        <v>103008009</v>
      </c>
      <c r="B82" s="3">
        <v>2022</v>
      </c>
      <c r="C82" s="1" t="s">
        <v>97</v>
      </c>
      <c r="D82" s="1" t="s">
        <v>10</v>
      </c>
      <c r="E82" s="6">
        <v>819</v>
      </c>
      <c r="F82" s="26">
        <v>32</v>
      </c>
      <c r="G82" s="40">
        <v>71</v>
      </c>
      <c r="H82" s="37">
        <f t="shared" si="2"/>
        <v>538.90199999999993</v>
      </c>
      <c r="I82" s="27">
        <f t="shared" si="3"/>
        <v>280.09800000000007</v>
      </c>
    </row>
    <row r="83" spans="1:9" ht="15.75">
      <c r="A83" s="3">
        <v>103303206</v>
      </c>
      <c r="B83" s="3">
        <v>2022</v>
      </c>
      <c r="C83" s="1" t="s">
        <v>98</v>
      </c>
      <c r="D83" s="1" t="s">
        <v>18</v>
      </c>
      <c r="E83" s="6">
        <v>772</v>
      </c>
      <c r="F83" s="26">
        <v>33</v>
      </c>
      <c r="G83" s="40">
        <v>69</v>
      </c>
      <c r="H83" s="37">
        <f t="shared" si="2"/>
        <v>507.976</v>
      </c>
      <c r="I83" s="27">
        <f t="shared" si="3"/>
        <v>264.024</v>
      </c>
    </row>
    <row r="84" spans="1:9" ht="15.75">
      <c r="A84" s="3">
        <v>103307200</v>
      </c>
      <c r="B84" s="3">
        <v>2022</v>
      </c>
      <c r="C84" s="1" t="s">
        <v>99</v>
      </c>
      <c r="D84" s="1" t="s">
        <v>18</v>
      </c>
      <c r="E84" s="6">
        <v>602</v>
      </c>
      <c r="F84" s="26">
        <v>25</v>
      </c>
      <c r="G84" s="40">
        <v>68</v>
      </c>
      <c r="H84" s="37">
        <f t="shared" si="2"/>
        <v>396.11599999999999</v>
      </c>
      <c r="I84" s="27">
        <f t="shared" si="3"/>
        <v>205.88400000000001</v>
      </c>
    </row>
    <row r="85" spans="1:9" ht="15.75">
      <c r="A85" s="3">
        <v>103310208</v>
      </c>
      <c r="B85" s="3">
        <v>2022</v>
      </c>
      <c r="C85" s="1" t="s">
        <v>100</v>
      </c>
      <c r="D85" s="1" t="s">
        <v>10</v>
      </c>
      <c r="E85" s="6">
        <v>787</v>
      </c>
      <c r="F85" s="26">
        <v>28</v>
      </c>
      <c r="G85" s="40">
        <v>67</v>
      </c>
      <c r="H85" s="37">
        <f t="shared" si="2"/>
        <v>517.846</v>
      </c>
      <c r="I85" s="27">
        <f t="shared" si="3"/>
        <v>269.154</v>
      </c>
    </row>
    <row r="86" spans="1:9" ht="15.75">
      <c r="A86" s="3">
        <v>103310213</v>
      </c>
      <c r="B86" s="3">
        <v>2022</v>
      </c>
      <c r="C86" s="1" t="s">
        <v>101</v>
      </c>
      <c r="D86" s="1" t="s">
        <v>18</v>
      </c>
      <c r="E86" s="6">
        <v>871</v>
      </c>
      <c r="F86" s="26">
        <v>34</v>
      </c>
      <c r="G86" s="40">
        <v>66</v>
      </c>
      <c r="H86" s="37">
        <f t="shared" si="2"/>
        <v>573.11799999999994</v>
      </c>
      <c r="I86" s="27">
        <f t="shared" si="3"/>
        <v>297.88200000000006</v>
      </c>
    </row>
    <row r="87" spans="1:9" ht="15.75">
      <c r="A87" s="3">
        <v>103310238</v>
      </c>
      <c r="B87" s="3">
        <v>2022</v>
      </c>
      <c r="C87" s="1" t="s">
        <v>102</v>
      </c>
      <c r="D87" s="1" t="s">
        <v>18</v>
      </c>
      <c r="E87" s="6">
        <v>462</v>
      </c>
      <c r="F87" s="26">
        <v>21</v>
      </c>
      <c r="G87" s="40">
        <v>65</v>
      </c>
      <c r="H87" s="37">
        <f t="shared" si="2"/>
        <v>303.99599999999998</v>
      </c>
      <c r="I87" s="27">
        <f t="shared" si="3"/>
        <v>158.00400000000002</v>
      </c>
    </row>
    <row r="88" spans="1:9" ht="15.75">
      <c r="A88" s="3">
        <v>103310246</v>
      </c>
      <c r="B88" s="3">
        <v>2022</v>
      </c>
      <c r="C88" s="1" t="s">
        <v>103</v>
      </c>
      <c r="D88" s="1" t="s">
        <v>18</v>
      </c>
      <c r="E88" s="6">
        <v>393</v>
      </c>
      <c r="F88" s="26">
        <v>31</v>
      </c>
      <c r="G88" s="40">
        <v>64</v>
      </c>
      <c r="H88" s="37">
        <f t="shared" si="2"/>
        <v>258.59399999999999</v>
      </c>
      <c r="I88" s="27">
        <f t="shared" si="3"/>
        <v>134.40600000000001</v>
      </c>
    </row>
    <row r="89" spans="1:9" ht="15.75">
      <c r="A89" s="3">
        <v>103310260</v>
      </c>
      <c r="B89" s="3">
        <v>2022</v>
      </c>
      <c r="C89" s="1" t="s">
        <v>104</v>
      </c>
      <c r="D89" s="1" t="s">
        <v>10</v>
      </c>
      <c r="E89" s="6">
        <v>1173</v>
      </c>
      <c r="F89" s="26">
        <v>54</v>
      </c>
      <c r="G89" s="40">
        <v>63</v>
      </c>
      <c r="H89" s="37">
        <f t="shared" si="2"/>
        <v>771.83399999999995</v>
      </c>
      <c r="I89" s="27">
        <f t="shared" si="3"/>
        <v>401.16600000000005</v>
      </c>
    </row>
    <row r="90" spans="1:9" ht="15.75">
      <c r="A90" s="3">
        <v>103310281</v>
      </c>
      <c r="B90" s="3">
        <v>2022</v>
      </c>
      <c r="C90" s="1" t="s">
        <v>105</v>
      </c>
      <c r="D90" s="1" t="s">
        <v>18</v>
      </c>
      <c r="E90" s="6">
        <v>512</v>
      </c>
      <c r="F90" s="26">
        <v>17</v>
      </c>
      <c r="G90" s="40">
        <v>62</v>
      </c>
      <c r="H90" s="37">
        <f t="shared" si="2"/>
        <v>336.89599999999996</v>
      </c>
      <c r="I90" s="27">
        <f t="shared" si="3"/>
        <v>175.10400000000004</v>
      </c>
    </row>
    <row r="91" spans="1:9" ht="15.75">
      <c r="A91" s="3">
        <v>103310297</v>
      </c>
      <c r="B91" s="3">
        <v>2022</v>
      </c>
      <c r="C91" s="1" t="s">
        <v>106</v>
      </c>
      <c r="D91" s="1" t="s">
        <v>18</v>
      </c>
      <c r="E91" s="6">
        <v>457</v>
      </c>
      <c r="F91" s="26">
        <v>20</v>
      </c>
      <c r="G91" s="40">
        <v>61</v>
      </c>
      <c r="H91" s="37">
        <f t="shared" si="2"/>
        <v>300.70599999999996</v>
      </c>
      <c r="I91" s="27">
        <f t="shared" si="3"/>
        <v>156.29400000000004</v>
      </c>
    </row>
    <row r="92" spans="1:9" ht="15.75">
      <c r="A92" s="3">
        <v>103310307</v>
      </c>
      <c r="B92" s="3">
        <v>2022</v>
      </c>
      <c r="C92" s="1" t="s">
        <v>107</v>
      </c>
      <c r="D92" s="1" t="s">
        <v>10</v>
      </c>
      <c r="E92" s="6">
        <v>1030</v>
      </c>
      <c r="F92" s="26">
        <v>46</v>
      </c>
      <c r="G92" s="40">
        <v>60</v>
      </c>
      <c r="H92" s="37">
        <f t="shared" si="2"/>
        <v>677.74</v>
      </c>
      <c r="I92" s="27">
        <f t="shared" si="3"/>
        <v>352.26</v>
      </c>
    </row>
    <row r="93" spans="1:9" ht="15.75">
      <c r="A93" s="3">
        <v>103310325</v>
      </c>
      <c r="B93" s="3">
        <v>2022</v>
      </c>
      <c r="C93" s="1" t="s">
        <v>108</v>
      </c>
      <c r="D93" s="1" t="s">
        <v>18</v>
      </c>
      <c r="E93" s="6">
        <v>762</v>
      </c>
      <c r="F93" s="26">
        <v>46</v>
      </c>
      <c r="G93" s="40">
        <v>59</v>
      </c>
      <c r="H93" s="37">
        <f t="shared" si="2"/>
        <v>501.39599999999996</v>
      </c>
      <c r="I93" s="27">
        <f t="shared" si="3"/>
        <v>260.60400000000004</v>
      </c>
    </row>
    <row r="94" spans="1:9" ht="15.75">
      <c r="A94" s="3">
        <v>103310328</v>
      </c>
      <c r="B94" s="3">
        <v>2022</v>
      </c>
      <c r="C94" s="1" t="s">
        <v>109</v>
      </c>
      <c r="D94" s="1" t="s">
        <v>18</v>
      </c>
      <c r="E94" s="6">
        <v>387</v>
      </c>
      <c r="F94" s="26">
        <v>15</v>
      </c>
      <c r="G94" s="40">
        <v>58</v>
      </c>
      <c r="H94" s="37">
        <f t="shared" si="2"/>
        <v>254.64599999999999</v>
      </c>
      <c r="I94" s="27">
        <f t="shared" si="3"/>
        <v>132.35400000000001</v>
      </c>
    </row>
    <row r="95" spans="1:9" ht="15.75">
      <c r="A95" s="3">
        <v>103313122</v>
      </c>
      <c r="B95" s="3">
        <v>2022</v>
      </c>
      <c r="C95" s="1" t="s">
        <v>110</v>
      </c>
      <c r="D95" s="1" t="s">
        <v>18</v>
      </c>
      <c r="E95" s="6">
        <v>441</v>
      </c>
      <c r="F95" s="26">
        <v>15</v>
      </c>
      <c r="G95" s="40">
        <v>57</v>
      </c>
      <c r="H95" s="37">
        <f t="shared" si="2"/>
        <v>290.178</v>
      </c>
      <c r="I95" s="27">
        <f t="shared" si="3"/>
        <v>150.822</v>
      </c>
    </row>
    <row r="96" spans="1:9" ht="15.75">
      <c r="A96" s="3">
        <v>103313335</v>
      </c>
      <c r="B96" s="3">
        <v>2022</v>
      </c>
      <c r="C96" s="1" t="s">
        <v>111</v>
      </c>
      <c r="D96" s="1" t="s">
        <v>18</v>
      </c>
      <c r="E96" s="6">
        <v>818</v>
      </c>
      <c r="F96" s="26">
        <v>25</v>
      </c>
      <c r="G96" s="40">
        <v>56</v>
      </c>
      <c r="H96" s="37">
        <f t="shared" si="2"/>
        <v>538.24399999999991</v>
      </c>
      <c r="I96" s="27">
        <f t="shared" si="3"/>
        <v>279.75600000000009</v>
      </c>
    </row>
    <row r="97" spans="1:9" ht="15.75">
      <c r="A97" s="3">
        <v>103313378</v>
      </c>
      <c r="B97" s="3">
        <v>2022</v>
      </c>
      <c r="C97" s="1" t="s">
        <v>112</v>
      </c>
      <c r="D97" s="1" t="s">
        <v>18</v>
      </c>
      <c r="E97" s="6">
        <v>820</v>
      </c>
      <c r="F97" s="26">
        <v>28</v>
      </c>
      <c r="G97" s="40">
        <v>55</v>
      </c>
      <c r="H97" s="37">
        <f t="shared" si="2"/>
        <v>539.55999999999995</v>
      </c>
      <c r="I97" s="27">
        <f t="shared" si="3"/>
        <v>280.44000000000005</v>
      </c>
    </row>
    <row r="98" spans="1:9" ht="15.75">
      <c r="A98" s="3">
        <v>103313416</v>
      </c>
      <c r="B98" s="3">
        <v>2022</v>
      </c>
      <c r="C98" s="1" t="s">
        <v>113</v>
      </c>
      <c r="D98" s="1" t="s">
        <v>18</v>
      </c>
      <c r="E98" s="6">
        <v>621</v>
      </c>
      <c r="F98" s="26">
        <v>18</v>
      </c>
      <c r="G98" s="40">
        <v>54</v>
      </c>
      <c r="H98" s="37">
        <f t="shared" si="2"/>
        <v>408.61799999999994</v>
      </c>
      <c r="I98" s="27">
        <f t="shared" si="3"/>
        <v>212.38200000000006</v>
      </c>
    </row>
    <row r="99" spans="1:9" ht="15.75">
      <c r="A99" s="3">
        <v>103313459</v>
      </c>
      <c r="B99" s="3">
        <v>2022</v>
      </c>
      <c r="C99" s="1" t="s">
        <v>114</v>
      </c>
      <c r="D99" s="1" t="s">
        <v>18</v>
      </c>
      <c r="E99" s="6">
        <v>625</v>
      </c>
      <c r="F99" s="26">
        <v>19</v>
      </c>
      <c r="G99" s="40">
        <v>53</v>
      </c>
      <c r="H99" s="37">
        <f t="shared" si="2"/>
        <v>411.25</v>
      </c>
      <c r="I99" s="27">
        <f t="shared" si="3"/>
        <v>213.75</v>
      </c>
    </row>
    <row r="100" spans="1:9" ht="15.75">
      <c r="A100" s="3">
        <v>103313920</v>
      </c>
      <c r="B100" s="3">
        <v>2022</v>
      </c>
      <c r="C100" s="1" t="s">
        <v>115</v>
      </c>
      <c r="D100" s="1" t="s">
        <v>10</v>
      </c>
      <c r="E100" s="6">
        <v>1510</v>
      </c>
      <c r="F100" s="26">
        <v>45</v>
      </c>
      <c r="G100" s="40">
        <v>52</v>
      </c>
      <c r="H100" s="37">
        <f t="shared" si="2"/>
        <v>993.58</v>
      </c>
      <c r="I100" s="27">
        <f t="shared" si="3"/>
        <v>516.41999999999996</v>
      </c>
    </row>
    <row r="101" spans="1:9" ht="15.75">
      <c r="A101" s="3">
        <v>103313947</v>
      </c>
      <c r="B101" s="3">
        <v>2022</v>
      </c>
      <c r="C101" s="1" t="s">
        <v>116</v>
      </c>
      <c r="D101" s="1" t="s">
        <v>21</v>
      </c>
      <c r="E101" s="6">
        <v>1110</v>
      </c>
      <c r="F101" s="26">
        <v>26</v>
      </c>
      <c r="G101" s="40">
        <v>51</v>
      </c>
      <c r="H101" s="37">
        <f t="shared" si="2"/>
        <v>730.38</v>
      </c>
      <c r="I101" s="27">
        <f t="shared" si="3"/>
        <v>379.62</v>
      </c>
    </row>
    <row r="102" spans="1:9" ht="15.75">
      <c r="A102" s="3">
        <v>103323810</v>
      </c>
      <c r="B102" s="3">
        <v>2022</v>
      </c>
      <c r="C102" s="1" t="s">
        <v>117</v>
      </c>
      <c r="D102" s="1" t="s">
        <v>18</v>
      </c>
      <c r="E102" s="6">
        <v>1355</v>
      </c>
      <c r="F102" s="26">
        <v>45</v>
      </c>
      <c r="G102" s="40">
        <v>94</v>
      </c>
      <c r="H102" s="37">
        <f t="shared" si="2"/>
        <v>891.59</v>
      </c>
      <c r="I102" s="27">
        <f t="shared" si="3"/>
        <v>463.40999999999997</v>
      </c>
    </row>
    <row r="103" spans="1:9" ht="15.75">
      <c r="A103" s="3">
        <v>103323829</v>
      </c>
      <c r="B103" s="3">
        <v>2022</v>
      </c>
      <c r="C103" s="1" t="s">
        <v>118</v>
      </c>
      <c r="D103" s="1" t="s">
        <v>18</v>
      </c>
      <c r="E103" s="6">
        <v>1128</v>
      </c>
      <c r="F103" s="26">
        <v>31</v>
      </c>
      <c r="G103" s="40">
        <v>78</v>
      </c>
      <c r="H103" s="37">
        <f t="shared" si="2"/>
        <v>742.22399999999993</v>
      </c>
      <c r="I103" s="27">
        <f t="shared" si="3"/>
        <v>385.77600000000007</v>
      </c>
    </row>
    <row r="104" spans="1:9" ht="15.75">
      <c r="A104" s="3">
        <v>103323837</v>
      </c>
      <c r="B104" s="3">
        <v>2022</v>
      </c>
      <c r="C104" s="1" t="s">
        <v>119</v>
      </c>
      <c r="D104" s="1" t="s">
        <v>18</v>
      </c>
      <c r="E104" s="6">
        <v>623</v>
      </c>
      <c r="F104" s="26">
        <v>19</v>
      </c>
      <c r="G104" s="40">
        <v>87</v>
      </c>
      <c r="H104" s="37">
        <f t="shared" si="2"/>
        <v>409.93400000000003</v>
      </c>
      <c r="I104" s="27">
        <f t="shared" si="3"/>
        <v>213.06599999999997</v>
      </c>
    </row>
    <row r="105" spans="1:9" ht="15.75">
      <c r="A105" s="3">
        <v>103323918</v>
      </c>
      <c r="B105" s="3">
        <v>2022</v>
      </c>
      <c r="C105" s="1" t="s">
        <v>120</v>
      </c>
      <c r="D105" s="1" t="s">
        <v>21</v>
      </c>
      <c r="E105" s="6">
        <v>1249</v>
      </c>
      <c r="F105" s="26">
        <v>35</v>
      </c>
      <c r="G105" s="40">
        <v>91</v>
      </c>
      <c r="H105" s="37">
        <f t="shared" si="2"/>
        <v>821.84199999999998</v>
      </c>
      <c r="I105" s="27">
        <f t="shared" si="3"/>
        <v>427.15800000000002</v>
      </c>
    </row>
    <row r="106" spans="1:9" ht="15.75">
      <c r="A106" s="3">
        <v>103323926</v>
      </c>
      <c r="B106" s="3">
        <v>2022</v>
      </c>
      <c r="C106" s="1" t="s">
        <v>121</v>
      </c>
      <c r="D106" s="1" t="s">
        <v>21</v>
      </c>
      <c r="E106" s="6">
        <v>1442</v>
      </c>
      <c r="F106" s="26">
        <v>41</v>
      </c>
      <c r="G106" s="40">
        <v>84</v>
      </c>
      <c r="H106" s="37">
        <f t="shared" si="2"/>
        <v>948.8359999999999</v>
      </c>
      <c r="I106" s="27">
        <f t="shared" si="3"/>
        <v>493.1640000000001</v>
      </c>
    </row>
    <row r="107" spans="1:9" ht="15.75">
      <c r="A107" s="3">
        <v>103353491</v>
      </c>
      <c r="B107" s="3">
        <v>2022</v>
      </c>
      <c r="C107" s="1" t="s">
        <v>122</v>
      </c>
      <c r="D107" s="1" t="s">
        <v>10</v>
      </c>
      <c r="E107" s="6">
        <v>1543</v>
      </c>
      <c r="F107" s="26">
        <v>47</v>
      </c>
      <c r="G107" s="40">
        <v>79</v>
      </c>
      <c r="H107" s="37">
        <f t="shared" si="2"/>
        <v>1015.294</v>
      </c>
      <c r="I107" s="27">
        <f t="shared" si="3"/>
        <v>527.70600000000002</v>
      </c>
    </row>
    <row r="108" spans="1:9" ht="15.75">
      <c r="A108" s="3">
        <v>103373443</v>
      </c>
      <c r="B108" s="3">
        <v>2022</v>
      </c>
      <c r="C108" s="1" t="s">
        <v>123</v>
      </c>
      <c r="D108" s="1" t="s">
        <v>10</v>
      </c>
      <c r="E108" s="6">
        <v>1298</v>
      </c>
      <c r="F108" s="26">
        <v>39</v>
      </c>
      <c r="G108" s="40">
        <v>92</v>
      </c>
      <c r="H108" s="37">
        <f t="shared" si="2"/>
        <v>854.08399999999995</v>
      </c>
      <c r="I108" s="27">
        <f t="shared" si="3"/>
        <v>443.91600000000005</v>
      </c>
    </row>
    <row r="109" spans="1:9" ht="15.75">
      <c r="A109" s="3">
        <v>104310265</v>
      </c>
      <c r="B109" s="3">
        <v>2022</v>
      </c>
      <c r="C109" s="1" t="s">
        <v>124</v>
      </c>
      <c r="D109" s="1" t="s">
        <v>30</v>
      </c>
      <c r="E109" s="6">
        <v>788</v>
      </c>
      <c r="F109" s="26">
        <v>39</v>
      </c>
      <c r="G109" s="40">
        <v>88</v>
      </c>
      <c r="H109" s="37">
        <f t="shared" si="2"/>
        <v>518.50399999999991</v>
      </c>
      <c r="I109" s="27">
        <f t="shared" si="3"/>
        <v>269.49600000000009</v>
      </c>
    </row>
    <row r="110" spans="1:9" ht="15.75">
      <c r="A110" s="3">
        <v>104312245</v>
      </c>
      <c r="B110" s="3">
        <v>2022</v>
      </c>
      <c r="C110" s="1" t="s">
        <v>125</v>
      </c>
      <c r="D110" s="1" t="s">
        <v>30</v>
      </c>
      <c r="E110" s="6">
        <v>996</v>
      </c>
      <c r="F110" s="26">
        <v>37</v>
      </c>
      <c r="G110" s="40">
        <v>75</v>
      </c>
      <c r="H110" s="37">
        <f t="shared" si="2"/>
        <v>655.36800000000005</v>
      </c>
      <c r="I110" s="27">
        <f t="shared" si="3"/>
        <v>340.63199999999995</v>
      </c>
    </row>
    <row r="111" spans="1:9" ht="15.75">
      <c r="A111" s="3">
        <v>104313491</v>
      </c>
      <c r="B111" s="3">
        <v>2022</v>
      </c>
      <c r="C111" s="1" t="s">
        <v>126</v>
      </c>
      <c r="D111" s="1" t="s">
        <v>30</v>
      </c>
      <c r="E111" s="6">
        <v>1339</v>
      </c>
      <c r="F111" s="26">
        <v>38</v>
      </c>
      <c r="G111" s="40">
        <v>80</v>
      </c>
      <c r="H111" s="37">
        <f t="shared" si="2"/>
        <v>881.06200000000001</v>
      </c>
      <c r="I111" s="27">
        <f t="shared" si="3"/>
        <v>457.93799999999999</v>
      </c>
    </row>
    <row r="112" spans="1:9" ht="15.75">
      <c r="A112" s="3">
        <v>104314201</v>
      </c>
      <c r="B112" s="3">
        <v>2022</v>
      </c>
      <c r="C112" s="1" t="s">
        <v>127</v>
      </c>
      <c r="D112" s="1" t="s">
        <v>30</v>
      </c>
      <c r="E112" s="6">
        <v>1026</v>
      </c>
      <c r="F112" s="26">
        <v>56</v>
      </c>
      <c r="G112" s="40">
        <v>95</v>
      </c>
      <c r="H112" s="37">
        <f t="shared" si="2"/>
        <v>675.10800000000006</v>
      </c>
      <c r="I112" s="27">
        <f t="shared" si="3"/>
        <v>350.89199999999994</v>
      </c>
    </row>
    <row r="113" spans="1:9" ht="15.75">
      <c r="A113" s="3">
        <v>104373427</v>
      </c>
      <c r="B113" s="3">
        <v>2022</v>
      </c>
      <c r="C113" s="1" t="s">
        <v>128</v>
      </c>
      <c r="D113" s="1" t="s">
        <v>30</v>
      </c>
      <c r="E113" s="6">
        <v>1386</v>
      </c>
      <c r="F113" s="26">
        <v>37</v>
      </c>
      <c r="G113" s="40">
        <v>89</v>
      </c>
      <c r="H113" s="37">
        <f t="shared" si="2"/>
        <v>911.98800000000006</v>
      </c>
      <c r="I113" s="27">
        <f t="shared" si="3"/>
        <v>474.01199999999994</v>
      </c>
    </row>
    <row r="114" spans="1:9" ht="15.75">
      <c r="A114" s="3">
        <v>105008252</v>
      </c>
      <c r="B114" s="3">
        <v>2022</v>
      </c>
      <c r="C114" s="1" t="s">
        <v>129</v>
      </c>
      <c r="D114" s="1" t="s">
        <v>21</v>
      </c>
      <c r="E114" s="6">
        <v>1057</v>
      </c>
      <c r="F114" s="26">
        <v>32</v>
      </c>
      <c r="G114" s="40">
        <v>76</v>
      </c>
      <c r="H114" s="37">
        <f t="shared" si="2"/>
        <v>695.50599999999986</v>
      </c>
      <c r="I114" s="27">
        <f t="shared" si="3"/>
        <v>361.49400000000014</v>
      </c>
    </row>
    <row r="115" spans="1:9" ht="15.75">
      <c r="A115" s="3">
        <v>105041120</v>
      </c>
      <c r="B115" s="3">
        <v>2022</v>
      </c>
      <c r="C115" s="1" t="s">
        <v>130</v>
      </c>
      <c r="D115" s="1" t="s">
        <v>18</v>
      </c>
      <c r="E115" s="6">
        <v>1174</v>
      </c>
      <c r="F115" s="26">
        <v>32</v>
      </c>
      <c r="G115" s="40">
        <v>94</v>
      </c>
      <c r="H115" s="37">
        <f t="shared" si="2"/>
        <v>772.49199999999996</v>
      </c>
      <c r="I115" s="27">
        <f t="shared" si="3"/>
        <v>401.50800000000004</v>
      </c>
    </row>
    <row r="116" spans="1:9" ht="15.75">
      <c r="A116" s="3">
        <v>105062454</v>
      </c>
      <c r="B116" s="3">
        <v>2022</v>
      </c>
      <c r="C116" s="1" t="s">
        <v>131</v>
      </c>
      <c r="D116" s="1" t="s">
        <v>30</v>
      </c>
      <c r="E116" s="6">
        <v>1070</v>
      </c>
      <c r="F116" s="26">
        <v>38</v>
      </c>
      <c r="G116" s="40">
        <v>87</v>
      </c>
      <c r="H116" s="37">
        <f t="shared" si="2"/>
        <v>704.06</v>
      </c>
      <c r="I116" s="27">
        <f t="shared" si="3"/>
        <v>365.94000000000005</v>
      </c>
    </row>
    <row r="117" spans="1:9" ht="15.75">
      <c r="A117" s="3">
        <v>105062458</v>
      </c>
      <c r="B117" s="3">
        <v>2022</v>
      </c>
      <c r="C117" s="1" t="s">
        <v>132</v>
      </c>
      <c r="D117" s="1" t="s">
        <v>18</v>
      </c>
      <c r="E117" s="6">
        <v>1028</v>
      </c>
      <c r="F117" s="26">
        <v>41</v>
      </c>
      <c r="G117" s="40">
        <v>80</v>
      </c>
      <c r="H117" s="37">
        <f t="shared" si="2"/>
        <v>676.42399999999998</v>
      </c>
      <c r="I117" s="27">
        <f t="shared" si="3"/>
        <v>351.57600000000002</v>
      </c>
    </row>
    <row r="118" spans="1:9" ht="15.75">
      <c r="A118" s="3">
        <v>105310201</v>
      </c>
      <c r="B118" s="3">
        <v>2022</v>
      </c>
      <c r="C118" s="1" t="s">
        <v>133</v>
      </c>
      <c r="D118" s="1" t="s">
        <v>30</v>
      </c>
      <c r="E118" s="6">
        <v>1045</v>
      </c>
      <c r="F118" s="26">
        <v>58</v>
      </c>
      <c r="G118" s="40">
        <v>75</v>
      </c>
      <c r="H118" s="37">
        <f t="shared" si="2"/>
        <v>687.61</v>
      </c>
      <c r="I118" s="27">
        <f t="shared" si="3"/>
        <v>357.39</v>
      </c>
    </row>
    <row r="119" spans="1:9" ht="15.75">
      <c r="A119" s="3">
        <v>105310240</v>
      </c>
      <c r="B119" s="3">
        <v>2022</v>
      </c>
      <c r="C119" s="1" t="s">
        <v>134</v>
      </c>
      <c r="D119" s="1" t="s">
        <v>18</v>
      </c>
      <c r="E119" s="6">
        <v>1004</v>
      </c>
      <c r="F119" s="26">
        <v>58</v>
      </c>
      <c r="G119" s="40">
        <v>97</v>
      </c>
      <c r="H119" s="37">
        <f t="shared" si="2"/>
        <v>660.63199999999995</v>
      </c>
      <c r="I119" s="27">
        <f t="shared" si="3"/>
        <v>343.36800000000005</v>
      </c>
    </row>
    <row r="120" spans="1:9" ht="15.75">
      <c r="A120" s="3">
        <v>105310269</v>
      </c>
      <c r="B120" s="3">
        <v>2022</v>
      </c>
      <c r="C120" s="1" t="s">
        <v>135</v>
      </c>
      <c r="D120" s="1" t="s">
        <v>30</v>
      </c>
      <c r="E120" s="6">
        <v>1060</v>
      </c>
      <c r="F120" s="26">
        <v>49</v>
      </c>
      <c r="G120" s="40">
        <v>82</v>
      </c>
      <c r="H120" s="37">
        <f t="shared" si="2"/>
        <v>697.48</v>
      </c>
      <c r="I120" s="27">
        <f t="shared" si="3"/>
        <v>362.52</v>
      </c>
    </row>
    <row r="121" spans="1:9" ht="15.75">
      <c r="A121" s="3">
        <v>105310279</v>
      </c>
      <c r="B121" s="3">
        <v>2022</v>
      </c>
      <c r="C121" s="1" t="s">
        <v>136</v>
      </c>
      <c r="D121" s="1" t="s">
        <v>30</v>
      </c>
      <c r="E121" s="6">
        <v>1078</v>
      </c>
      <c r="F121" s="26">
        <v>39</v>
      </c>
      <c r="G121" s="40">
        <v>74</v>
      </c>
      <c r="H121" s="37">
        <f t="shared" si="2"/>
        <v>709.32399999999996</v>
      </c>
      <c r="I121" s="27">
        <f t="shared" si="3"/>
        <v>368.67600000000004</v>
      </c>
    </row>
    <row r="122" spans="1:9" ht="15.75">
      <c r="A122" s="3">
        <v>105310284</v>
      </c>
      <c r="B122" s="3">
        <v>2022</v>
      </c>
      <c r="C122" s="1" t="s">
        <v>137</v>
      </c>
      <c r="D122" s="1" t="s">
        <v>18</v>
      </c>
      <c r="E122" s="6">
        <v>1085</v>
      </c>
      <c r="F122" s="26">
        <v>43</v>
      </c>
      <c r="G122" s="40">
        <v>96</v>
      </c>
      <c r="H122" s="37">
        <f t="shared" si="2"/>
        <v>713.93</v>
      </c>
      <c r="I122" s="27">
        <f t="shared" si="3"/>
        <v>371.07000000000005</v>
      </c>
    </row>
    <row r="123" spans="1:9" ht="15.75">
      <c r="A123" s="3">
        <v>105310288</v>
      </c>
      <c r="B123" s="3">
        <v>2022</v>
      </c>
      <c r="C123" s="1" t="s">
        <v>138</v>
      </c>
      <c r="D123" s="1" t="s">
        <v>18</v>
      </c>
      <c r="E123" s="6">
        <v>882</v>
      </c>
      <c r="F123" s="26">
        <v>60</v>
      </c>
      <c r="G123" s="40">
        <v>72</v>
      </c>
      <c r="H123" s="37">
        <f t="shared" si="2"/>
        <v>580.35599999999999</v>
      </c>
      <c r="I123" s="27">
        <f t="shared" si="3"/>
        <v>301.64400000000001</v>
      </c>
    </row>
    <row r="124" spans="1:9" ht="15.75">
      <c r="A124" s="3">
        <v>105310291</v>
      </c>
      <c r="B124" s="3">
        <v>2022</v>
      </c>
      <c r="C124" s="1" t="s">
        <v>139</v>
      </c>
      <c r="D124" s="1" t="s">
        <v>18</v>
      </c>
      <c r="E124" s="6">
        <v>851</v>
      </c>
      <c r="F124" s="26">
        <v>67</v>
      </c>
      <c r="G124" s="40">
        <v>98</v>
      </c>
      <c r="H124" s="37">
        <f t="shared" si="2"/>
        <v>559.95799999999997</v>
      </c>
      <c r="I124" s="27">
        <f t="shared" si="3"/>
        <v>291.04200000000003</v>
      </c>
    </row>
    <row r="125" spans="1:9" ht="15.75">
      <c r="A125" s="3">
        <v>105310293</v>
      </c>
      <c r="B125" s="3">
        <v>2022</v>
      </c>
      <c r="C125" s="1" t="s">
        <v>140</v>
      </c>
      <c r="D125" s="1" t="s">
        <v>18</v>
      </c>
      <c r="E125" s="6">
        <v>877</v>
      </c>
      <c r="F125" s="26">
        <v>61</v>
      </c>
      <c r="G125" s="40">
        <v>73</v>
      </c>
      <c r="H125" s="37">
        <f t="shared" si="2"/>
        <v>577.06600000000003</v>
      </c>
      <c r="I125" s="27">
        <f t="shared" si="3"/>
        <v>299.93399999999997</v>
      </c>
    </row>
    <row r="126" spans="1:9" ht="15.75">
      <c r="A126" s="3">
        <v>105310296</v>
      </c>
      <c r="B126" s="3">
        <v>2022</v>
      </c>
      <c r="C126" s="1" t="s">
        <v>141</v>
      </c>
      <c r="D126" s="1" t="s">
        <v>18</v>
      </c>
      <c r="E126" s="6">
        <v>288</v>
      </c>
      <c r="F126" s="26">
        <v>22</v>
      </c>
      <c r="G126" s="40">
        <v>99</v>
      </c>
      <c r="H126" s="37">
        <f t="shared" si="2"/>
        <v>189.50399999999999</v>
      </c>
      <c r="I126" s="27">
        <f t="shared" si="3"/>
        <v>98.496000000000009</v>
      </c>
    </row>
    <row r="127" spans="1:9" ht="15.75">
      <c r="A127" s="3">
        <v>105310311</v>
      </c>
      <c r="B127" s="3">
        <v>2022</v>
      </c>
      <c r="C127" s="1" t="s">
        <v>142</v>
      </c>
      <c r="D127" s="1" t="s">
        <v>18</v>
      </c>
      <c r="E127" s="6">
        <v>615</v>
      </c>
      <c r="F127" s="26">
        <v>25</v>
      </c>
      <c r="G127" s="40">
        <v>70</v>
      </c>
      <c r="H127" s="37">
        <f t="shared" si="2"/>
        <v>404.67</v>
      </c>
      <c r="I127" s="27">
        <f t="shared" si="3"/>
        <v>210.32999999999998</v>
      </c>
    </row>
    <row r="128" spans="1:9" ht="15.75">
      <c r="A128" s="3">
        <v>105310316</v>
      </c>
      <c r="B128" s="3">
        <v>2022</v>
      </c>
      <c r="C128" s="1" t="s">
        <v>143</v>
      </c>
      <c r="D128" s="1" t="s">
        <v>18</v>
      </c>
      <c r="E128" s="6">
        <v>907</v>
      </c>
      <c r="F128" s="26">
        <v>60</v>
      </c>
      <c r="G128" s="40">
        <v>100</v>
      </c>
      <c r="H128" s="37">
        <f t="shared" si="2"/>
        <v>596.80600000000004</v>
      </c>
      <c r="I128" s="27">
        <f t="shared" si="3"/>
        <v>310.19399999999996</v>
      </c>
    </row>
    <row r="129" spans="1:9" ht="15.75">
      <c r="A129" s="3">
        <v>105310317</v>
      </c>
      <c r="B129" s="3">
        <v>2022</v>
      </c>
      <c r="C129" s="1" t="s">
        <v>144</v>
      </c>
      <c r="D129" s="1" t="s">
        <v>18</v>
      </c>
      <c r="E129" s="6">
        <v>831</v>
      </c>
      <c r="F129" s="26">
        <v>28</v>
      </c>
      <c r="G129" s="40">
        <v>71</v>
      </c>
      <c r="H129" s="37">
        <f t="shared" si="2"/>
        <v>546.798</v>
      </c>
      <c r="I129" s="27">
        <f t="shared" si="3"/>
        <v>284.202</v>
      </c>
    </row>
    <row r="130" spans="1:9" ht="15.75">
      <c r="A130" s="3">
        <v>105310318</v>
      </c>
      <c r="B130" s="3">
        <v>2022</v>
      </c>
      <c r="C130" s="1" t="s">
        <v>145</v>
      </c>
      <c r="D130" s="1" t="s">
        <v>30</v>
      </c>
      <c r="E130" s="6">
        <v>988</v>
      </c>
      <c r="F130" s="26">
        <v>55</v>
      </c>
      <c r="G130" s="40">
        <v>69</v>
      </c>
      <c r="H130" s="37">
        <f t="shared" si="2"/>
        <v>650.10399999999993</v>
      </c>
      <c r="I130" s="27">
        <f t="shared" si="3"/>
        <v>337.89600000000007</v>
      </c>
    </row>
    <row r="131" spans="1:9" ht="15.75">
      <c r="A131" s="3">
        <v>105310321</v>
      </c>
      <c r="B131" s="3">
        <v>2022</v>
      </c>
      <c r="C131" s="1" t="s">
        <v>146</v>
      </c>
      <c r="D131" s="1" t="s">
        <v>30</v>
      </c>
      <c r="E131" s="6">
        <v>930</v>
      </c>
      <c r="F131" s="26">
        <v>61</v>
      </c>
      <c r="G131" s="40">
        <v>68</v>
      </c>
      <c r="H131" s="37">
        <f t="shared" ref="H131:H194" si="4">E131*65.8/100</f>
        <v>611.94000000000005</v>
      </c>
      <c r="I131" s="27">
        <f t="shared" ref="I131:I194" si="5">E131-H131</f>
        <v>318.05999999999995</v>
      </c>
    </row>
    <row r="132" spans="1:9" ht="15.75">
      <c r="A132" s="3">
        <v>105310323</v>
      </c>
      <c r="B132" s="3">
        <v>2022</v>
      </c>
      <c r="C132" s="1" t="s">
        <v>147</v>
      </c>
      <c r="D132" s="1" t="s">
        <v>30</v>
      </c>
      <c r="E132" s="6">
        <v>702</v>
      </c>
      <c r="F132" s="26">
        <v>33</v>
      </c>
      <c r="G132" s="40">
        <v>67</v>
      </c>
      <c r="H132" s="37">
        <f t="shared" si="4"/>
        <v>461.916</v>
      </c>
      <c r="I132" s="27">
        <f t="shared" si="5"/>
        <v>240.084</v>
      </c>
    </row>
    <row r="133" spans="1:9" ht="15.75">
      <c r="A133" s="3">
        <v>105313106</v>
      </c>
      <c r="B133" s="3">
        <v>2022</v>
      </c>
      <c r="C133" s="1" t="s">
        <v>148</v>
      </c>
      <c r="D133" s="1" t="s">
        <v>30</v>
      </c>
      <c r="E133" s="6">
        <v>949</v>
      </c>
      <c r="F133" s="26">
        <v>31</v>
      </c>
      <c r="G133" s="40">
        <v>66</v>
      </c>
      <c r="H133" s="37">
        <f t="shared" si="4"/>
        <v>624.44200000000001</v>
      </c>
      <c r="I133" s="27">
        <f t="shared" si="5"/>
        <v>324.55799999999999</v>
      </c>
    </row>
    <row r="134" spans="1:9" ht="15.75">
      <c r="A134" s="3">
        <v>105313343</v>
      </c>
      <c r="B134" s="3">
        <v>2022</v>
      </c>
      <c r="C134" s="1" t="s">
        <v>149</v>
      </c>
      <c r="D134" s="1" t="s">
        <v>18</v>
      </c>
      <c r="E134" s="6">
        <v>836</v>
      </c>
      <c r="F134" s="26">
        <v>37</v>
      </c>
      <c r="G134" s="40">
        <v>65</v>
      </c>
      <c r="H134" s="37">
        <f t="shared" si="4"/>
        <v>550.08799999999997</v>
      </c>
      <c r="I134" s="27">
        <f t="shared" si="5"/>
        <v>285.91200000000003</v>
      </c>
    </row>
    <row r="135" spans="1:9" ht="15.75">
      <c r="A135" s="3">
        <v>105313351</v>
      </c>
      <c r="B135" s="3">
        <v>2022</v>
      </c>
      <c r="C135" s="1" t="s">
        <v>150</v>
      </c>
      <c r="D135" s="1" t="s">
        <v>30</v>
      </c>
      <c r="E135" s="6">
        <v>996</v>
      </c>
      <c r="F135" s="26">
        <v>34</v>
      </c>
      <c r="G135" s="40">
        <v>64</v>
      </c>
      <c r="H135" s="37">
        <f t="shared" si="4"/>
        <v>655.36800000000005</v>
      </c>
      <c r="I135" s="27">
        <f t="shared" si="5"/>
        <v>340.63199999999995</v>
      </c>
    </row>
    <row r="136" spans="1:9" ht="15.75">
      <c r="A136" s="3">
        <v>105313408</v>
      </c>
      <c r="B136" s="3">
        <v>2022</v>
      </c>
      <c r="C136" s="1" t="s">
        <v>151</v>
      </c>
      <c r="D136" s="1" t="s">
        <v>30</v>
      </c>
      <c r="E136" s="6">
        <v>917</v>
      </c>
      <c r="F136" s="26">
        <v>27</v>
      </c>
      <c r="G136" s="40">
        <v>63</v>
      </c>
      <c r="H136" s="37">
        <f t="shared" si="4"/>
        <v>603.38599999999997</v>
      </c>
      <c r="I136" s="27">
        <f t="shared" si="5"/>
        <v>313.61400000000003</v>
      </c>
    </row>
    <row r="137" spans="1:9" ht="15.75">
      <c r="A137" s="3">
        <v>105313424</v>
      </c>
      <c r="B137" s="3">
        <v>2022</v>
      </c>
      <c r="C137" s="1" t="s">
        <v>152</v>
      </c>
      <c r="D137" s="1" t="s">
        <v>30</v>
      </c>
      <c r="E137" s="6">
        <v>845</v>
      </c>
      <c r="F137" s="26">
        <v>31</v>
      </c>
      <c r="G137" s="40">
        <v>62</v>
      </c>
      <c r="H137" s="37">
        <f t="shared" si="4"/>
        <v>556.01</v>
      </c>
      <c r="I137" s="27">
        <f t="shared" si="5"/>
        <v>288.99</v>
      </c>
    </row>
    <row r="138" spans="1:9" ht="15.75">
      <c r="A138" s="3">
        <v>105313432</v>
      </c>
      <c r="B138" s="3">
        <v>2022</v>
      </c>
      <c r="C138" s="1" t="s">
        <v>153</v>
      </c>
      <c r="D138" s="1" t="s">
        <v>18</v>
      </c>
      <c r="E138" s="6">
        <v>1211</v>
      </c>
      <c r="F138" s="26">
        <v>37</v>
      </c>
      <c r="G138" s="40">
        <v>61</v>
      </c>
      <c r="H138" s="37">
        <f t="shared" si="4"/>
        <v>796.83800000000008</v>
      </c>
      <c r="I138" s="27">
        <f t="shared" si="5"/>
        <v>414.16199999999992</v>
      </c>
    </row>
    <row r="139" spans="1:9" ht="15.75">
      <c r="A139" s="3">
        <v>105313467</v>
      </c>
      <c r="B139" s="3">
        <v>2022</v>
      </c>
      <c r="C139" s="1" t="s">
        <v>154</v>
      </c>
      <c r="D139" s="1" t="s">
        <v>30</v>
      </c>
      <c r="E139" s="6">
        <v>1230</v>
      </c>
      <c r="F139" s="26">
        <v>35</v>
      </c>
      <c r="G139" s="40">
        <v>60</v>
      </c>
      <c r="H139" s="37">
        <f t="shared" si="4"/>
        <v>809.34</v>
      </c>
      <c r="I139" s="27">
        <f t="shared" si="5"/>
        <v>420.65999999999997</v>
      </c>
    </row>
    <row r="140" spans="1:9" ht="15.75">
      <c r="A140" s="3">
        <v>105313521</v>
      </c>
      <c r="B140" s="3">
        <v>2022</v>
      </c>
      <c r="C140" s="1" t="s">
        <v>155</v>
      </c>
      <c r="D140" s="1" t="s">
        <v>30</v>
      </c>
      <c r="E140" s="6">
        <v>1206</v>
      </c>
      <c r="F140" s="26">
        <v>35</v>
      </c>
      <c r="G140" s="40">
        <v>59</v>
      </c>
      <c r="H140" s="37">
        <f t="shared" si="4"/>
        <v>793.548</v>
      </c>
      <c r="I140" s="27">
        <f t="shared" si="5"/>
        <v>412.452</v>
      </c>
    </row>
    <row r="141" spans="1:9" ht="15.75">
      <c r="A141" s="3">
        <v>105313599</v>
      </c>
      <c r="B141" s="3">
        <v>2022</v>
      </c>
      <c r="C141" s="1" t="s">
        <v>156</v>
      </c>
      <c r="D141" s="1" t="s">
        <v>30</v>
      </c>
      <c r="E141" s="6">
        <v>1111</v>
      </c>
      <c r="F141" s="26">
        <v>30</v>
      </c>
      <c r="G141" s="40">
        <v>58</v>
      </c>
      <c r="H141" s="37">
        <f t="shared" si="4"/>
        <v>731.03800000000001</v>
      </c>
      <c r="I141" s="27">
        <f t="shared" si="5"/>
        <v>379.96199999999999</v>
      </c>
    </row>
    <row r="142" spans="1:9" ht="15.75">
      <c r="A142" s="3">
        <v>105313602</v>
      </c>
      <c r="B142" s="3">
        <v>2022</v>
      </c>
      <c r="C142" s="1" t="s">
        <v>157</v>
      </c>
      <c r="D142" s="1" t="s">
        <v>18</v>
      </c>
      <c r="E142" s="6">
        <v>762</v>
      </c>
      <c r="F142" s="26">
        <v>24</v>
      </c>
      <c r="G142" s="40">
        <v>57</v>
      </c>
      <c r="H142" s="37">
        <f t="shared" si="4"/>
        <v>501.39599999999996</v>
      </c>
      <c r="I142" s="27">
        <f t="shared" si="5"/>
        <v>260.60400000000004</v>
      </c>
    </row>
    <row r="143" spans="1:9" ht="15.75">
      <c r="A143" s="3">
        <v>105313610</v>
      </c>
      <c r="B143" s="3">
        <v>2022</v>
      </c>
      <c r="C143" s="1" t="s">
        <v>158</v>
      </c>
      <c r="D143" s="1" t="s">
        <v>18</v>
      </c>
      <c r="E143" s="6">
        <v>943</v>
      </c>
      <c r="F143" s="26">
        <v>29</v>
      </c>
      <c r="G143" s="40">
        <v>56</v>
      </c>
      <c r="H143" s="37">
        <f t="shared" si="4"/>
        <v>620.49399999999991</v>
      </c>
      <c r="I143" s="27">
        <f t="shared" si="5"/>
        <v>322.50600000000009</v>
      </c>
    </row>
    <row r="144" spans="1:9" ht="15.75">
      <c r="A144" s="3">
        <v>105313661</v>
      </c>
      <c r="B144" s="3">
        <v>2022</v>
      </c>
      <c r="C144" s="1" t="s">
        <v>159</v>
      </c>
      <c r="D144" s="1" t="s">
        <v>30</v>
      </c>
      <c r="E144" s="6">
        <v>1251</v>
      </c>
      <c r="F144" s="26">
        <v>33</v>
      </c>
      <c r="G144" s="40">
        <v>55</v>
      </c>
      <c r="H144" s="37">
        <f t="shared" si="4"/>
        <v>823.15800000000002</v>
      </c>
      <c r="I144" s="27">
        <f t="shared" si="5"/>
        <v>427.84199999999998</v>
      </c>
    </row>
    <row r="145" spans="1:9" ht="15.75">
      <c r="A145" s="3">
        <v>105313696</v>
      </c>
      <c r="B145" s="3">
        <v>2022</v>
      </c>
      <c r="C145" s="1" t="s">
        <v>160</v>
      </c>
      <c r="D145" s="1" t="s">
        <v>30</v>
      </c>
      <c r="E145" s="6">
        <v>781</v>
      </c>
      <c r="F145" s="26">
        <v>26</v>
      </c>
      <c r="G145" s="40">
        <v>54</v>
      </c>
      <c r="H145" s="37">
        <f t="shared" si="4"/>
        <v>513.89799999999991</v>
      </c>
      <c r="I145" s="27">
        <f t="shared" si="5"/>
        <v>267.10200000000009</v>
      </c>
    </row>
    <row r="146" spans="1:9" ht="15.75">
      <c r="A146" s="3">
        <v>105313769</v>
      </c>
      <c r="B146" s="3">
        <v>2022</v>
      </c>
      <c r="C146" s="1" t="s">
        <v>161</v>
      </c>
      <c r="D146" s="1" t="s">
        <v>30</v>
      </c>
      <c r="E146" s="6">
        <v>933</v>
      </c>
      <c r="F146" s="26">
        <v>29</v>
      </c>
      <c r="G146" s="40">
        <v>53</v>
      </c>
      <c r="H146" s="37">
        <f t="shared" si="4"/>
        <v>613.91399999999999</v>
      </c>
      <c r="I146" s="27">
        <f t="shared" si="5"/>
        <v>319.08600000000001</v>
      </c>
    </row>
    <row r="147" spans="1:9" ht="15.75">
      <c r="A147" s="3">
        <v>105313815</v>
      </c>
      <c r="B147" s="3">
        <v>2022</v>
      </c>
      <c r="C147" s="1" t="s">
        <v>162</v>
      </c>
      <c r="D147" s="1" t="s">
        <v>30</v>
      </c>
      <c r="E147" s="6">
        <v>1060</v>
      </c>
      <c r="F147" s="26">
        <v>37</v>
      </c>
      <c r="G147" s="40">
        <v>52</v>
      </c>
      <c r="H147" s="37">
        <f t="shared" si="4"/>
        <v>697.48</v>
      </c>
      <c r="I147" s="27">
        <f t="shared" si="5"/>
        <v>362.52</v>
      </c>
    </row>
    <row r="148" spans="1:9" ht="15.75">
      <c r="A148" s="3">
        <v>105313890</v>
      </c>
      <c r="B148" s="3">
        <v>2022</v>
      </c>
      <c r="C148" s="1" t="s">
        <v>163</v>
      </c>
      <c r="D148" s="1" t="s">
        <v>30</v>
      </c>
      <c r="E148" s="6">
        <v>1057</v>
      </c>
      <c r="F148" s="26">
        <v>26</v>
      </c>
      <c r="G148" s="40">
        <v>51</v>
      </c>
      <c r="H148" s="37">
        <f t="shared" si="4"/>
        <v>695.50599999999986</v>
      </c>
      <c r="I148" s="27">
        <f t="shared" si="5"/>
        <v>361.49400000000014</v>
      </c>
    </row>
    <row r="149" spans="1:9" ht="15.75">
      <c r="A149" s="3">
        <v>105313904</v>
      </c>
      <c r="B149" s="3">
        <v>2022</v>
      </c>
      <c r="C149" s="1" t="s">
        <v>164</v>
      </c>
      <c r="D149" s="1" t="s">
        <v>18</v>
      </c>
      <c r="E149" s="6">
        <v>533</v>
      </c>
      <c r="F149" s="26">
        <v>15</v>
      </c>
      <c r="G149" s="40">
        <v>94</v>
      </c>
      <c r="H149" s="37">
        <f t="shared" si="4"/>
        <v>350.714</v>
      </c>
      <c r="I149" s="27">
        <f t="shared" si="5"/>
        <v>182.286</v>
      </c>
    </row>
    <row r="150" spans="1:9" ht="15.75">
      <c r="A150" s="3">
        <v>105319228</v>
      </c>
      <c r="B150" s="3">
        <v>2022</v>
      </c>
      <c r="C150" s="1" t="s">
        <v>165</v>
      </c>
      <c r="D150" s="1" t="s">
        <v>30</v>
      </c>
      <c r="E150" s="6">
        <v>454</v>
      </c>
      <c r="F150" s="26">
        <v>21</v>
      </c>
      <c r="G150" s="40">
        <v>78</v>
      </c>
      <c r="H150" s="37">
        <f t="shared" si="4"/>
        <v>298.73199999999997</v>
      </c>
      <c r="I150" s="27">
        <f t="shared" si="5"/>
        <v>155.26800000000003</v>
      </c>
    </row>
    <row r="151" spans="1:9" ht="15.75">
      <c r="A151" s="3">
        <v>105483311</v>
      </c>
      <c r="B151" s="3">
        <v>2022</v>
      </c>
      <c r="C151" s="1" t="s">
        <v>166</v>
      </c>
      <c r="D151" s="1" t="s">
        <v>18</v>
      </c>
      <c r="E151" s="6">
        <v>1220</v>
      </c>
      <c r="F151" s="26">
        <v>47</v>
      </c>
      <c r="G151" s="40">
        <v>87</v>
      </c>
      <c r="H151" s="37">
        <f t="shared" si="4"/>
        <v>802.76</v>
      </c>
      <c r="I151" s="27">
        <f t="shared" si="5"/>
        <v>417.24</v>
      </c>
    </row>
    <row r="152" spans="1:9" ht="15.75">
      <c r="A152" s="3">
        <v>105483346</v>
      </c>
      <c r="B152" s="3">
        <v>2022</v>
      </c>
      <c r="C152" s="1" t="s">
        <v>167</v>
      </c>
      <c r="D152" s="1" t="s">
        <v>18</v>
      </c>
      <c r="E152" s="6">
        <v>797</v>
      </c>
      <c r="F152" s="26">
        <v>24</v>
      </c>
      <c r="G152" s="40">
        <v>91</v>
      </c>
      <c r="H152" s="37">
        <f t="shared" si="4"/>
        <v>524.42599999999993</v>
      </c>
      <c r="I152" s="27">
        <f t="shared" si="5"/>
        <v>272.57400000000007</v>
      </c>
    </row>
    <row r="153" spans="1:9" ht="15.75">
      <c r="A153" s="3">
        <v>105483362</v>
      </c>
      <c r="B153" s="3">
        <v>2022</v>
      </c>
      <c r="C153" s="1" t="s">
        <v>168</v>
      </c>
      <c r="D153" s="1" t="s">
        <v>18</v>
      </c>
      <c r="E153" s="6">
        <v>1118</v>
      </c>
      <c r="F153" s="26">
        <v>33</v>
      </c>
      <c r="G153" s="40">
        <v>84</v>
      </c>
      <c r="H153" s="37">
        <f t="shared" si="4"/>
        <v>735.64399999999989</v>
      </c>
      <c r="I153" s="27">
        <f t="shared" si="5"/>
        <v>382.35600000000011</v>
      </c>
    </row>
    <row r="154" spans="1:9" ht="15.75">
      <c r="A154" s="3">
        <v>105483397</v>
      </c>
      <c r="B154" s="3">
        <v>2022</v>
      </c>
      <c r="C154" s="1" t="s">
        <v>169</v>
      </c>
      <c r="D154" s="1" t="s">
        <v>18</v>
      </c>
      <c r="E154" s="6">
        <v>1247</v>
      </c>
      <c r="F154" s="26">
        <v>33</v>
      </c>
      <c r="G154" s="40">
        <v>79</v>
      </c>
      <c r="H154" s="37">
        <f t="shared" si="4"/>
        <v>820.52599999999995</v>
      </c>
      <c r="I154" s="27">
        <f t="shared" si="5"/>
        <v>426.47400000000005</v>
      </c>
    </row>
    <row r="155" spans="1:9" ht="15.75">
      <c r="A155" s="3">
        <v>105483400</v>
      </c>
      <c r="B155" s="3">
        <v>2022</v>
      </c>
      <c r="C155" s="1" t="s">
        <v>170</v>
      </c>
      <c r="D155" s="1" t="s">
        <v>18</v>
      </c>
      <c r="E155" s="6">
        <v>766</v>
      </c>
      <c r="F155" s="26">
        <v>18</v>
      </c>
      <c r="G155" s="40">
        <v>92</v>
      </c>
      <c r="H155" s="37">
        <f t="shared" si="4"/>
        <v>504.02799999999996</v>
      </c>
      <c r="I155" s="27">
        <f t="shared" si="5"/>
        <v>261.97200000000004</v>
      </c>
    </row>
    <row r="156" spans="1:9" ht="15.75">
      <c r="A156" s="3">
        <v>105483435</v>
      </c>
      <c r="B156" s="3">
        <v>2022</v>
      </c>
      <c r="C156" s="1" t="s">
        <v>171</v>
      </c>
      <c r="D156" s="1" t="s">
        <v>18</v>
      </c>
      <c r="E156" s="6">
        <v>795</v>
      </c>
      <c r="F156" s="26">
        <v>25</v>
      </c>
      <c r="G156" s="40">
        <v>88</v>
      </c>
      <c r="H156" s="37">
        <f t="shared" si="4"/>
        <v>523.11</v>
      </c>
      <c r="I156" s="27">
        <f t="shared" si="5"/>
        <v>271.89</v>
      </c>
    </row>
    <row r="157" spans="1:9" ht="15.75">
      <c r="A157" s="3">
        <v>105483443</v>
      </c>
      <c r="B157" s="3">
        <v>2022</v>
      </c>
      <c r="C157" s="1" t="s">
        <v>172</v>
      </c>
      <c r="D157" s="1" t="s">
        <v>18</v>
      </c>
      <c r="E157" s="6">
        <v>1051</v>
      </c>
      <c r="F157" s="26">
        <v>30</v>
      </c>
      <c r="G157" s="40">
        <v>75</v>
      </c>
      <c r="H157" s="37">
        <f t="shared" si="4"/>
        <v>691.55799999999999</v>
      </c>
      <c r="I157" s="27">
        <f t="shared" si="5"/>
        <v>359.44200000000001</v>
      </c>
    </row>
    <row r="158" spans="1:9" ht="15.75">
      <c r="A158" s="3">
        <v>105483451</v>
      </c>
      <c r="B158" s="3">
        <v>2022</v>
      </c>
      <c r="C158" s="1" t="s">
        <v>173</v>
      </c>
      <c r="D158" s="1" t="s">
        <v>18</v>
      </c>
      <c r="E158" s="6">
        <v>1432</v>
      </c>
      <c r="F158" s="26">
        <v>39</v>
      </c>
      <c r="G158" s="40">
        <v>80</v>
      </c>
      <c r="H158" s="37">
        <f t="shared" si="4"/>
        <v>942.25599999999986</v>
      </c>
      <c r="I158" s="27">
        <f t="shared" si="5"/>
        <v>489.74400000000014</v>
      </c>
    </row>
    <row r="159" spans="1:9" ht="15.75">
      <c r="A159" s="3">
        <v>105483486</v>
      </c>
      <c r="B159" s="3">
        <v>2022</v>
      </c>
      <c r="C159" s="1" t="s">
        <v>174</v>
      </c>
      <c r="D159" s="1" t="s">
        <v>18</v>
      </c>
      <c r="E159" s="6">
        <v>1033</v>
      </c>
      <c r="F159" s="26">
        <v>28</v>
      </c>
      <c r="G159" s="40">
        <v>95</v>
      </c>
      <c r="H159" s="37">
        <f t="shared" si="4"/>
        <v>679.71399999999994</v>
      </c>
      <c r="I159" s="27">
        <f t="shared" si="5"/>
        <v>353.28600000000006</v>
      </c>
    </row>
    <row r="160" spans="1:9" ht="15.75">
      <c r="A160" s="3">
        <v>105483494</v>
      </c>
      <c r="B160" s="3">
        <v>2022</v>
      </c>
      <c r="C160" s="1" t="s">
        <v>175</v>
      </c>
      <c r="D160" s="1" t="s">
        <v>18</v>
      </c>
      <c r="E160" s="6">
        <v>1014</v>
      </c>
      <c r="F160" s="26">
        <v>30</v>
      </c>
      <c r="G160" s="40">
        <v>89</v>
      </c>
      <c r="H160" s="37">
        <f t="shared" si="4"/>
        <v>667.21199999999999</v>
      </c>
      <c r="I160" s="27">
        <f t="shared" si="5"/>
        <v>346.78800000000001</v>
      </c>
    </row>
    <row r="161" spans="1:9" ht="15.75">
      <c r="A161" s="3">
        <v>105483516</v>
      </c>
      <c r="B161" s="3">
        <v>2022</v>
      </c>
      <c r="C161" s="1" t="s">
        <v>176</v>
      </c>
      <c r="D161" s="1" t="s">
        <v>18</v>
      </c>
      <c r="E161" s="6">
        <v>662</v>
      </c>
      <c r="F161" s="26">
        <v>21</v>
      </c>
      <c r="G161" s="40">
        <v>76</v>
      </c>
      <c r="H161" s="37">
        <f t="shared" si="4"/>
        <v>435.596</v>
      </c>
      <c r="I161" s="27">
        <f t="shared" si="5"/>
        <v>226.404</v>
      </c>
    </row>
    <row r="162" spans="1:9" ht="15.75">
      <c r="A162" s="3">
        <v>105483524</v>
      </c>
      <c r="B162" s="3">
        <v>2022</v>
      </c>
      <c r="C162" s="1" t="s">
        <v>177</v>
      </c>
      <c r="D162" s="1" t="s">
        <v>18</v>
      </c>
      <c r="E162" s="6">
        <v>739</v>
      </c>
      <c r="F162" s="26">
        <v>22</v>
      </c>
      <c r="G162" s="40">
        <v>83</v>
      </c>
      <c r="H162" s="37">
        <f t="shared" si="4"/>
        <v>486.26199999999994</v>
      </c>
      <c r="I162" s="27">
        <f t="shared" si="5"/>
        <v>252.73800000000006</v>
      </c>
    </row>
    <row r="163" spans="1:9" ht="15.75">
      <c r="A163" s="3">
        <v>105483540</v>
      </c>
      <c r="B163" s="3">
        <v>2022</v>
      </c>
      <c r="C163" s="1" t="s">
        <v>178</v>
      </c>
      <c r="D163" s="1" t="s">
        <v>18</v>
      </c>
      <c r="E163" s="6">
        <v>942</v>
      </c>
      <c r="F163" s="26">
        <v>25</v>
      </c>
      <c r="G163" s="40">
        <v>97</v>
      </c>
      <c r="H163" s="37">
        <f t="shared" si="4"/>
        <v>619.83600000000001</v>
      </c>
      <c r="I163" s="27">
        <f t="shared" si="5"/>
        <v>322.16399999999999</v>
      </c>
    </row>
    <row r="164" spans="1:9" ht="15.75">
      <c r="A164" s="3">
        <v>105483559</v>
      </c>
      <c r="B164" s="3">
        <v>2022</v>
      </c>
      <c r="C164" s="1" t="s">
        <v>179</v>
      </c>
      <c r="D164" s="1" t="s">
        <v>18</v>
      </c>
      <c r="E164" s="6">
        <v>69</v>
      </c>
      <c r="F164" s="26">
        <v>0</v>
      </c>
      <c r="G164" s="40">
        <v>81</v>
      </c>
      <c r="H164" s="37">
        <f t="shared" si="4"/>
        <v>45.402000000000001</v>
      </c>
      <c r="I164" s="27">
        <f t="shared" si="5"/>
        <v>23.597999999999999</v>
      </c>
    </row>
    <row r="165" spans="1:9" ht="15.75">
      <c r="A165" s="3">
        <v>105483613</v>
      </c>
      <c r="B165" s="3">
        <v>2022</v>
      </c>
      <c r="C165" s="1" t="s">
        <v>180</v>
      </c>
      <c r="D165" s="1" t="s">
        <v>30</v>
      </c>
      <c r="E165" s="6">
        <v>541</v>
      </c>
      <c r="F165" s="26">
        <v>34</v>
      </c>
      <c r="G165" s="40">
        <v>85</v>
      </c>
      <c r="H165" s="37">
        <f t="shared" si="4"/>
        <v>355.97799999999995</v>
      </c>
      <c r="I165" s="27">
        <f t="shared" si="5"/>
        <v>185.02200000000005</v>
      </c>
    </row>
    <row r="166" spans="1:9" ht="15.75">
      <c r="A166" s="3">
        <v>105493341</v>
      </c>
      <c r="B166" s="3">
        <v>2022</v>
      </c>
      <c r="C166" s="1" t="s">
        <v>181</v>
      </c>
      <c r="D166" s="1" t="s">
        <v>30</v>
      </c>
      <c r="E166" s="6">
        <v>484</v>
      </c>
      <c r="F166" s="26">
        <v>15</v>
      </c>
      <c r="G166" s="40">
        <v>93</v>
      </c>
      <c r="H166" s="37">
        <f t="shared" si="4"/>
        <v>318.47199999999998</v>
      </c>
      <c r="I166" s="27">
        <f t="shared" si="5"/>
        <v>165.52800000000002</v>
      </c>
    </row>
    <row r="167" spans="1:9" ht="15.75">
      <c r="A167" s="3">
        <v>106007098</v>
      </c>
      <c r="B167" s="3">
        <v>2022</v>
      </c>
      <c r="C167" s="1" t="s">
        <v>182</v>
      </c>
      <c r="D167" s="1" t="s">
        <v>30</v>
      </c>
      <c r="E167" s="6">
        <v>1562</v>
      </c>
      <c r="F167" s="26">
        <v>48</v>
      </c>
      <c r="G167" s="40">
        <v>77</v>
      </c>
      <c r="H167" s="37">
        <f t="shared" si="4"/>
        <v>1027.7959999999998</v>
      </c>
      <c r="I167" s="27">
        <f t="shared" si="5"/>
        <v>534.20400000000018</v>
      </c>
    </row>
    <row r="168" spans="1:9" ht="15.75">
      <c r="A168" s="3">
        <v>106007102</v>
      </c>
      <c r="B168" s="3">
        <v>2022</v>
      </c>
      <c r="C168" s="1" t="s">
        <v>183</v>
      </c>
      <c r="D168" s="1" t="s">
        <v>30</v>
      </c>
      <c r="E168" s="6">
        <v>1338</v>
      </c>
      <c r="F168" s="26">
        <v>38</v>
      </c>
      <c r="G168" s="40">
        <v>90</v>
      </c>
      <c r="H168" s="37">
        <f t="shared" si="4"/>
        <v>880.404</v>
      </c>
      <c r="I168" s="27">
        <f t="shared" si="5"/>
        <v>457.596</v>
      </c>
    </row>
    <row r="169" spans="1:9" ht="15.75">
      <c r="A169" s="3">
        <v>106008035</v>
      </c>
      <c r="B169" s="3">
        <v>2022</v>
      </c>
      <c r="C169" s="1" t="s">
        <v>184</v>
      </c>
      <c r="D169" s="1" t="s">
        <v>30</v>
      </c>
      <c r="E169" s="6">
        <v>1251</v>
      </c>
      <c r="F169" s="26">
        <v>34</v>
      </c>
      <c r="G169" s="40">
        <v>86</v>
      </c>
      <c r="H169" s="37">
        <f t="shared" si="4"/>
        <v>823.15800000000002</v>
      </c>
      <c r="I169" s="27">
        <f t="shared" si="5"/>
        <v>427.84199999999998</v>
      </c>
    </row>
    <row r="170" spans="1:9" ht="15.75">
      <c r="A170" s="3">
        <v>106008233</v>
      </c>
      <c r="B170" s="3">
        <v>2022</v>
      </c>
      <c r="C170" s="1" t="s">
        <v>185</v>
      </c>
      <c r="D170" s="1" t="s">
        <v>21</v>
      </c>
      <c r="E170" s="6">
        <v>645</v>
      </c>
      <c r="F170" s="26">
        <v>22</v>
      </c>
      <c r="G170" s="40">
        <v>82</v>
      </c>
      <c r="H170" s="37">
        <f t="shared" si="4"/>
        <v>424.41</v>
      </c>
      <c r="I170" s="27">
        <f t="shared" si="5"/>
        <v>220.58999999999997</v>
      </c>
    </row>
    <row r="171" spans="1:9" ht="15.75">
      <c r="A171" s="3">
        <v>106008278</v>
      </c>
      <c r="B171" s="3">
        <v>2022</v>
      </c>
      <c r="C171" s="1" t="s">
        <v>186</v>
      </c>
      <c r="D171" s="1" t="s">
        <v>30</v>
      </c>
      <c r="E171" s="6">
        <v>1411</v>
      </c>
      <c r="F171" s="26">
        <v>32</v>
      </c>
      <c r="G171" s="40">
        <v>74</v>
      </c>
      <c r="H171" s="37">
        <f t="shared" si="4"/>
        <v>928.43799999999999</v>
      </c>
      <c r="I171" s="27">
        <f t="shared" si="5"/>
        <v>482.56200000000001</v>
      </c>
    </row>
    <row r="172" spans="1:9" ht="15.75">
      <c r="A172" s="3">
        <v>106041101</v>
      </c>
      <c r="B172" s="3">
        <v>2022</v>
      </c>
      <c r="C172" s="1" t="s">
        <v>187</v>
      </c>
      <c r="D172" s="1" t="s">
        <v>21</v>
      </c>
      <c r="E172" s="6">
        <v>1346</v>
      </c>
      <c r="F172" s="26">
        <v>38</v>
      </c>
      <c r="G172" s="40">
        <v>98</v>
      </c>
      <c r="H172" s="37">
        <f t="shared" si="4"/>
        <v>885.66800000000001</v>
      </c>
      <c r="I172" s="27">
        <f t="shared" si="5"/>
        <v>460.33199999999999</v>
      </c>
    </row>
    <row r="173" spans="1:9" ht="15.75">
      <c r="A173" s="3">
        <v>106041102</v>
      </c>
      <c r="B173" s="3">
        <v>2022</v>
      </c>
      <c r="C173" s="1" t="s">
        <v>188</v>
      </c>
      <c r="D173" s="1" t="s">
        <v>21</v>
      </c>
      <c r="E173" s="6">
        <v>1344</v>
      </c>
      <c r="F173" s="26">
        <v>37</v>
      </c>
      <c r="G173" s="40">
        <v>71</v>
      </c>
      <c r="H173" s="37">
        <f t="shared" si="4"/>
        <v>884.35199999999998</v>
      </c>
      <c r="I173" s="27">
        <f t="shared" si="5"/>
        <v>459.64800000000002</v>
      </c>
    </row>
    <row r="174" spans="1:9" ht="15.75">
      <c r="A174" s="3">
        <v>106041105</v>
      </c>
      <c r="B174" s="3">
        <v>2022</v>
      </c>
      <c r="C174" s="1" t="s">
        <v>189</v>
      </c>
      <c r="D174" s="1" t="s">
        <v>21</v>
      </c>
      <c r="E174" s="6">
        <v>1267</v>
      </c>
      <c r="F174" s="26">
        <v>35</v>
      </c>
      <c r="G174" s="40">
        <v>99</v>
      </c>
      <c r="H174" s="37">
        <f t="shared" si="4"/>
        <v>833.68599999999992</v>
      </c>
      <c r="I174" s="27">
        <f t="shared" si="5"/>
        <v>433.31400000000008</v>
      </c>
    </row>
    <row r="175" spans="1:9" ht="15.75">
      <c r="A175" s="3">
        <v>106041121</v>
      </c>
      <c r="B175" s="3">
        <v>2022</v>
      </c>
      <c r="C175" s="1" t="s">
        <v>190</v>
      </c>
      <c r="D175" s="1" t="s">
        <v>21</v>
      </c>
      <c r="E175" s="6">
        <v>1299</v>
      </c>
      <c r="F175" s="26">
        <v>39</v>
      </c>
      <c r="G175" s="40">
        <v>73</v>
      </c>
      <c r="H175" s="37">
        <f t="shared" si="4"/>
        <v>854.74199999999996</v>
      </c>
      <c r="I175" s="27">
        <f t="shared" si="5"/>
        <v>444.25800000000004</v>
      </c>
    </row>
    <row r="176" spans="1:9" ht="15.75">
      <c r="A176" s="3">
        <v>106041220</v>
      </c>
      <c r="B176" s="3">
        <v>2022</v>
      </c>
      <c r="C176" s="1" t="s">
        <v>191</v>
      </c>
      <c r="D176" s="1" t="s">
        <v>21</v>
      </c>
      <c r="E176" s="6">
        <v>1172</v>
      </c>
      <c r="F176" s="26">
        <v>35</v>
      </c>
      <c r="G176" s="40">
        <v>100</v>
      </c>
      <c r="H176" s="37">
        <f t="shared" si="4"/>
        <v>771.17599999999993</v>
      </c>
      <c r="I176" s="27">
        <f t="shared" si="5"/>
        <v>400.82400000000007</v>
      </c>
    </row>
    <row r="177" spans="1:9" ht="15.75">
      <c r="A177" s="3">
        <v>106041230</v>
      </c>
      <c r="B177" s="3">
        <v>2022</v>
      </c>
      <c r="C177" s="1" t="s">
        <v>192</v>
      </c>
      <c r="D177" s="1" t="s">
        <v>30</v>
      </c>
      <c r="E177" s="6">
        <v>1461</v>
      </c>
      <c r="F177" s="26">
        <v>45</v>
      </c>
      <c r="G177" s="40">
        <v>70</v>
      </c>
      <c r="H177" s="37">
        <f t="shared" si="4"/>
        <v>961.33800000000008</v>
      </c>
      <c r="I177" s="27">
        <f t="shared" si="5"/>
        <v>499.66199999999992</v>
      </c>
    </row>
    <row r="178" spans="1:9" ht="15.75">
      <c r="A178" s="3">
        <v>106041318</v>
      </c>
      <c r="B178" s="3">
        <v>2022</v>
      </c>
      <c r="C178" s="1" t="s">
        <v>193</v>
      </c>
      <c r="D178" s="1" t="s">
        <v>21</v>
      </c>
      <c r="E178" s="6">
        <v>1591</v>
      </c>
      <c r="F178" s="26">
        <v>42</v>
      </c>
      <c r="G178" s="40">
        <v>72</v>
      </c>
      <c r="H178" s="37">
        <f t="shared" si="4"/>
        <v>1046.8779999999999</v>
      </c>
      <c r="I178" s="27">
        <f t="shared" si="5"/>
        <v>544.12200000000007</v>
      </c>
    </row>
    <row r="179" spans="1:9" ht="15.75">
      <c r="A179" s="3">
        <v>106041332</v>
      </c>
      <c r="B179" s="3">
        <v>2022</v>
      </c>
      <c r="C179" s="1" t="s">
        <v>194</v>
      </c>
      <c r="D179" s="1" t="s">
        <v>21</v>
      </c>
      <c r="E179" s="6">
        <v>1371</v>
      </c>
      <c r="F179" s="26">
        <v>43</v>
      </c>
      <c r="G179" s="40">
        <v>69</v>
      </c>
      <c r="H179" s="37">
        <f t="shared" si="4"/>
        <v>902.11800000000005</v>
      </c>
      <c r="I179" s="27">
        <f t="shared" si="5"/>
        <v>468.88199999999995</v>
      </c>
    </row>
    <row r="180" spans="1:9" ht="15.75">
      <c r="A180" s="3">
        <v>106041339</v>
      </c>
      <c r="B180" s="3">
        <v>2022</v>
      </c>
      <c r="C180" s="1" t="s">
        <v>195</v>
      </c>
      <c r="D180" s="1" t="s">
        <v>21</v>
      </c>
      <c r="E180" s="6">
        <v>1233</v>
      </c>
      <c r="F180" s="26">
        <v>33</v>
      </c>
      <c r="G180" s="40">
        <v>66</v>
      </c>
      <c r="H180" s="37">
        <f t="shared" si="4"/>
        <v>811.31399999999996</v>
      </c>
      <c r="I180" s="27">
        <f t="shared" si="5"/>
        <v>421.68600000000004</v>
      </c>
    </row>
    <row r="181" spans="1:9" ht="15.75">
      <c r="A181" s="3">
        <v>106041343</v>
      </c>
      <c r="B181" s="3">
        <v>2022</v>
      </c>
      <c r="C181" s="1" t="s">
        <v>196</v>
      </c>
      <c r="D181" s="1" t="s">
        <v>30</v>
      </c>
      <c r="E181" s="6">
        <v>1374</v>
      </c>
      <c r="F181" s="26">
        <v>38</v>
      </c>
      <c r="G181" s="40">
        <v>65</v>
      </c>
      <c r="H181" s="37">
        <f t="shared" si="4"/>
        <v>904.09199999999998</v>
      </c>
      <c r="I181" s="27">
        <f t="shared" si="5"/>
        <v>469.90800000000002</v>
      </c>
    </row>
    <row r="182" spans="1:9" ht="15.75">
      <c r="A182" s="3">
        <v>106042101</v>
      </c>
      <c r="B182" s="3">
        <v>2022</v>
      </c>
      <c r="C182" s="1" t="s">
        <v>197</v>
      </c>
      <c r="D182" s="1" t="s">
        <v>30</v>
      </c>
      <c r="E182" s="6">
        <v>1164</v>
      </c>
      <c r="F182" s="26">
        <v>32</v>
      </c>
      <c r="G182" s="40">
        <v>67</v>
      </c>
      <c r="H182" s="37">
        <f t="shared" si="4"/>
        <v>765.91199999999992</v>
      </c>
      <c r="I182" s="27">
        <f t="shared" si="5"/>
        <v>398.08800000000008</v>
      </c>
    </row>
    <row r="183" spans="1:9" ht="15.75">
      <c r="A183" s="3">
        <v>106042118</v>
      </c>
      <c r="B183" s="3">
        <v>2022</v>
      </c>
      <c r="C183" s="1" t="s">
        <v>198</v>
      </c>
      <c r="D183" s="1" t="s">
        <v>18</v>
      </c>
      <c r="E183" s="6">
        <v>1096</v>
      </c>
      <c r="F183" s="26">
        <v>33</v>
      </c>
      <c r="G183" s="40">
        <v>68</v>
      </c>
      <c r="H183" s="37">
        <f t="shared" si="4"/>
        <v>721.16800000000001</v>
      </c>
      <c r="I183" s="27">
        <f t="shared" si="5"/>
        <v>374.83199999999999</v>
      </c>
    </row>
    <row r="184" spans="1:9" ht="15.75">
      <c r="A184" s="3">
        <v>106042201</v>
      </c>
      <c r="B184" s="3">
        <v>2022</v>
      </c>
      <c r="C184" s="1" t="s">
        <v>199</v>
      </c>
      <c r="D184" s="1" t="s">
        <v>18</v>
      </c>
      <c r="E184" s="6">
        <v>1501</v>
      </c>
      <c r="F184" s="26">
        <v>39</v>
      </c>
      <c r="G184" s="40">
        <v>63</v>
      </c>
      <c r="H184" s="37">
        <f t="shared" si="4"/>
        <v>987.65800000000002</v>
      </c>
      <c r="I184" s="27">
        <f t="shared" si="5"/>
        <v>513.34199999999998</v>
      </c>
    </row>
    <row r="185" spans="1:9" ht="15.75">
      <c r="A185" s="3">
        <v>106042203</v>
      </c>
      <c r="B185" s="3">
        <v>2022</v>
      </c>
      <c r="C185" s="1" t="s">
        <v>200</v>
      </c>
      <c r="D185" s="1" t="s">
        <v>30</v>
      </c>
      <c r="E185" s="6">
        <v>975</v>
      </c>
      <c r="F185" s="26">
        <v>32</v>
      </c>
      <c r="G185" s="40">
        <v>62</v>
      </c>
      <c r="H185" s="37">
        <f t="shared" si="4"/>
        <v>641.54999999999995</v>
      </c>
      <c r="I185" s="27">
        <f t="shared" si="5"/>
        <v>333.45000000000005</v>
      </c>
    </row>
    <row r="186" spans="1:9" ht="15.75">
      <c r="A186" s="3">
        <v>106042301</v>
      </c>
      <c r="B186" s="3">
        <v>2022</v>
      </c>
      <c r="C186" s="1" t="s">
        <v>201</v>
      </c>
      <c r="D186" s="1" t="s">
        <v>18</v>
      </c>
      <c r="E186" s="6">
        <v>1448</v>
      </c>
      <c r="F186" s="26">
        <v>42</v>
      </c>
      <c r="G186" s="40">
        <v>61</v>
      </c>
      <c r="H186" s="37">
        <f t="shared" si="4"/>
        <v>952.78399999999999</v>
      </c>
      <c r="I186" s="27">
        <f t="shared" si="5"/>
        <v>495.21600000000001</v>
      </c>
    </row>
    <row r="187" spans="1:9" ht="15.75">
      <c r="A187" s="3">
        <v>106042317</v>
      </c>
      <c r="B187" s="3">
        <v>2022</v>
      </c>
      <c r="C187" s="1" t="s">
        <v>202</v>
      </c>
      <c r="D187" s="1" t="s">
        <v>30</v>
      </c>
      <c r="E187" s="6">
        <v>1624</v>
      </c>
      <c r="F187" s="26">
        <v>44</v>
      </c>
      <c r="G187" s="40">
        <v>60</v>
      </c>
      <c r="H187" s="37">
        <f t="shared" si="4"/>
        <v>1068.5919999999999</v>
      </c>
      <c r="I187" s="27">
        <f t="shared" si="5"/>
        <v>555.40800000000013</v>
      </c>
    </row>
    <row r="188" spans="1:9" ht="15.75">
      <c r="A188" s="3">
        <v>106313939</v>
      </c>
      <c r="B188" s="3">
        <v>2022</v>
      </c>
      <c r="C188" s="1" t="s">
        <v>203</v>
      </c>
      <c r="D188" s="1" t="s">
        <v>30</v>
      </c>
      <c r="E188" s="6">
        <v>1284</v>
      </c>
      <c r="F188" s="26">
        <v>37</v>
      </c>
      <c r="G188" s="40">
        <v>64</v>
      </c>
      <c r="H188" s="37">
        <f t="shared" si="4"/>
        <v>844.87199999999996</v>
      </c>
      <c r="I188" s="27">
        <f t="shared" si="5"/>
        <v>439.12800000000004</v>
      </c>
    </row>
    <row r="189" spans="1:9" ht="15.75">
      <c r="A189" s="3">
        <v>106323128</v>
      </c>
      <c r="B189" s="3">
        <v>2022</v>
      </c>
      <c r="C189" s="1" t="s">
        <v>204</v>
      </c>
      <c r="D189" s="1" t="s">
        <v>21</v>
      </c>
      <c r="E189" s="6">
        <v>1442</v>
      </c>
      <c r="F189" s="26">
        <v>39</v>
      </c>
      <c r="G189" s="40">
        <v>59</v>
      </c>
      <c r="H189" s="37">
        <f t="shared" si="4"/>
        <v>948.8359999999999</v>
      </c>
      <c r="I189" s="27">
        <f t="shared" si="5"/>
        <v>493.1640000000001</v>
      </c>
    </row>
    <row r="190" spans="1:9" ht="15.75">
      <c r="A190" s="3">
        <v>106323144</v>
      </c>
      <c r="B190" s="3">
        <v>2022</v>
      </c>
      <c r="C190" s="1" t="s">
        <v>205</v>
      </c>
      <c r="D190" s="1" t="s">
        <v>21</v>
      </c>
      <c r="E190" s="6">
        <v>1157</v>
      </c>
      <c r="F190" s="26">
        <v>33</v>
      </c>
      <c r="G190" s="40">
        <v>58</v>
      </c>
      <c r="H190" s="37">
        <f t="shared" si="4"/>
        <v>761.30599999999993</v>
      </c>
      <c r="I190" s="27">
        <f t="shared" si="5"/>
        <v>395.69400000000007</v>
      </c>
    </row>
    <row r="191" spans="1:9" ht="15.75">
      <c r="A191" s="3">
        <v>106323969</v>
      </c>
      <c r="B191" s="3">
        <v>2022</v>
      </c>
      <c r="C191" s="1" t="s">
        <v>206</v>
      </c>
      <c r="D191" s="1" t="s">
        <v>30</v>
      </c>
      <c r="E191" s="6">
        <v>1418</v>
      </c>
      <c r="F191" s="26">
        <v>41</v>
      </c>
      <c r="G191" s="40">
        <v>57</v>
      </c>
      <c r="H191" s="37">
        <f t="shared" si="4"/>
        <v>933.04399999999998</v>
      </c>
      <c r="I191" s="27">
        <f t="shared" si="5"/>
        <v>484.95600000000002</v>
      </c>
    </row>
    <row r="192" spans="1:9" ht="15.75">
      <c r="A192" s="3">
        <v>106323993</v>
      </c>
      <c r="B192" s="3">
        <v>2022</v>
      </c>
      <c r="C192" s="1" t="s">
        <v>207</v>
      </c>
      <c r="D192" s="1" t="s">
        <v>21</v>
      </c>
      <c r="E192" s="6">
        <v>1479</v>
      </c>
      <c r="F192" s="26">
        <v>43</v>
      </c>
      <c r="G192" s="40">
        <v>56</v>
      </c>
      <c r="H192" s="37">
        <f t="shared" si="4"/>
        <v>973.18200000000002</v>
      </c>
      <c r="I192" s="27">
        <f t="shared" si="5"/>
        <v>505.81799999999998</v>
      </c>
    </row>
    <row r="193" spans="1:9" ht="15.75">
      <c r="A193" s="3">
        <v>106324086</v>
      </c>
      <c r="B193" s="3">
        <v>2022</v>
      </c>
      <c r="C193" s="1" t="s">
        <v>208</v>
      </c>
      <c r="D193" s="1" t="s">
        <v>21</v>
      </c>
      <c r="E193" s="6">
        <v>1191</v>
      </c>
      <c r="F193" s="26">
        <v>32</v>
      </c>
      <c r="G193" s="40">
        <v>55</v>
      </c>
      <c r="H193" s="37">
        <f t="shared" si="4"/>
        <v>783.678</v>
      </c>
      <c r="I193" s="27">
        <f t="shared" si="5"/>
        <v>407.322</v>
      </c>
    </row>
    <row r="194" spans="1:9" ht="15.75">
      <c r="A194" s="3">
        <v>106373435</v>
      </c>
      <c r="B194" s="3">
        <v>2022</v>
      </c>
      <c r="C194" s="1" t="s">
        <v>209</v>
      </c>
      <c r="D194" s="1" t="s">
        <v>21</v>
      </c>
      <c r="E194" s="6">
        <v>1241</v>
      </c>
      <c r="F194" s="26">
        <v>39</v>
      </c>
      <c r="G194" s="40">
        <v>54</v>
      </c>
      <c r="H194" s="37">
        <f t="shared" si="4"/>
        <v>816.57799999999997</v>
      </c>
      <c r="I194" s="27">
        <f t="shared" si="5"/>
        <v>424.42200000000003</v>
      </c>
    </row>
    <row r="195" spans="1:9" ht="15.75">
      <c r="A195" s="3">
        <v>106493317</v>
      </c>
      <c r="B195" s="3">
        <v>2022</v>
      </c>
      <c r="C195" s="1" t="s">
        <v>210</v>
      </c>
      <c r="D195" s="1" t="s">
        <v>30</v>
      </c>
      <c r="E195" s="6">
        <v>1093</v>
      </c>
      <c r="F195" s="26">
        <v>32</v>
      </c>
      <c r="G195" s="40">
        <v>53</v>
      </c>
      <c r="H195" s="37">
        <f t="shared" ref="H195:H258" si="6">E195*65.8/100</f>
        <v>719.19399999999996</v>
      </c>
      <c r="I195" s="27">
        <f t="shared" ref="I195:I258" si="7">E195-H195</f>
        <v>373.80600000000004</v>
      </c>
    </row>
    <row r="196" spans="1:9" ht="15.75">
      <c r="A196" s="3">
        <v>106493325</v>
      </c>
      <c r="B196" s="3">
        <v>2022</v>
      </c>
      <c r="C196" s="1" t="s">
        <v>211</v>
      </c>
      <c r="D196" s="1" t="s">
        <v>30</v>
      </c>
      <c r="E196" s="6">
        <v>1329</v>
      </c>
      <c r="F196" s="26">
        <v>38</v>
      </c>
      <c r="G196" s="40">
        <v>52</v>
      </c>
      <c r="H196" s="37">
        <f t="shared" si="6"/>
        <v>874.48199999999997</v>
      </c>
      <c r="I196" s="27">
        <f t="shared" si="7"/>
        <v>454.51800000000003</v>
      </c>
    </row>
    <row r="197" spans="1:9" ht="15.75">
      <c r="A197" s="3">
        <v>106493333</v>
      </c>
      <c r="B197" s="3">
        <v>2022</v>
      </c>
      <c r="C197" s="1" t="s">
        <v>212</v>
      </c>
      <c r="D197" s="1" t="s">
        <v>30</v>
      </c>
      <c r="E197" s="6">
        <v>1531</v>
      </c>
      <c r="F197" s="26">
        <v>48</v>
      </c>
      <c r="G197" s="40">
        <v>50</v>
      </c>
      <c r="H197" s="37">
        <f t="shared" si="6"/>
        <v>1007.398</v>
      </c>
      <c r="I197" s="27">
        <f t="shared" si="7"/>
        <v>523.60199999999998</v>
      </c>
    </row>
    <row r="198" spans="1:9" ht="15.75">
      <c r="A198" s="3">
        <v>106493368</v>
      </c>
      <c r="B198" s="3">
        <v>2022</v>
      </c>
      <c r="C198" s="1" t="s">
        <v>213</v>
      </c>
      <c r="D198" s="1" t="s">
        <v>30</v>
      </c>
      <c r="E198" s="6">
        <v>1331</v>
      </c>
      <c r="F198" s="26">
        <v>43</v>
      </c>
      <c r="G198" s="40">
        <v>49</v>
      </c>
      <c r="H198" s="37">
        <f t="shared" si="6"/>
        <v>875.798</v>
      </c>
      <c r="I198" s="27">
        <f t="shared" si="7"/>
        <v>455.202</v>
      </c>
    </row>
    <row r="199" spans="1:9" ht="15.75">
      <c r="A199" s="3">
        <v>106493376</v>
      </c>
      <c r="B199" s="3">
        <v>2022</v>
      </c>
      <c r="C199" s="1" t="s">
        <v>214</v>
      </c>
      <c r="D199" s="1" t="s">
        <v>30</v>
      </c>
      <c r="E199" s="6">
        <v>1431</v>
      </c>
      <c r="F199" s="26">
        <v>40</v>
      </c>
      <c r="G199" s="40">
        <v>89</v>
      </c>
      <c r="H199" s="37">
        <f t="shared" si="6"/>
        <v>941.59800000000007</v>
      </c>
      <c r="I199" s="27">
        <f t="shared" si="7"/>
        <v>489.40199999999993</v>
      </c>
    </row>
    <row r="200" spans="1:9" ht="15.75">
      <c r="A200" s="3">
        <v>106493384</v>
      </c>
      <c r="B200" s="3">
        <v>2022</v>
      </c>
      <c r="C200" s="1" t="s">
        <v>215</v>
      </c>
      <c r="D200" s="1" t="s">
        <v>30</v>
      </c>
      <c r="E200" s="6">
        <v>1525</v>
      </c>
      <c r="F200" s="26">
        <v>45</v>
      </c>
      <c r="G200" s="40">
        <v>92</v>
      </c>
      <c r="H200" s="37">
        <f t="shared" si="6"/>
        <v>1003.45</v>
      </c>
      <c r="I200" s="27">
        <f t="shared" si="7"/>
        <v>521.54999999999995</v>
      </c>
    </row>
    <row r="201" spans="1:9" ht="15.75">
      <c r="A201" s="3">
        <v>106493392</v>
      </c>
      <c r="B201" s="3">
        <v>2022</v>
      </c>
      <c r="C201" s="1" t="s">
        <v>216</v>
      </c>
      <c r="D201" s="1" t="s">
        <v>30</v>
      </c>
      <c r="E201" s="6">
        <v>1591</v>
      </c>
      <c r="F201" s="26">
        <v>44</v>
      </c>
      <c r="G201" s="40">
        <v>84</v>
      </c>
      <c r="H201" s="37">
        <f t="shared" si="6"/>
        <v>1046.8779999999999</v>
      </c>
      <c r="I201" s="27">
        <f t="shared" si="7"/>
        <v>544.12200000000007</v>
      </c>
    </row>
    <row r="202" spans="1:9" ht="15.75">
      <c r="A202" s="3">
        <v>106493406</v>
      </c>
      <c r="B202" s="3">
        <v>2022</v>
      </c>
      <c r="C202" s="1" t="s">
        <v>217</v>
      </c>
      <c r="D202" s="1" t="s">
        <v>30</v>
      </c>
      <c r="E202" s="6">
        <v>1020</v>
      </c>
      <c r="F202" s="26">
        <v>26</v>
      </c>
      <c r="G202" s="40">
        <v>87</v>
      </c>
      <c r="H202" s="37">
        <f t="shared" si="6"/>
        <v>671.16</v>
      </c>
      <c r="I202" s="27">
        <f t="shared" si="7"/>
        <v>348.84000000000003</v>
      </c>
    </row>
    <row r="203" spans="1:9" ht="15.75">
      <c r="A203" s="3">
        <v>106493414</v>
      </c>
      <c r="B203" s="3">
        <v>2022</v>
      </c>
      <c r="C203" s="1" t="s">
        <v>218</v>
      </c>
      <c r="D203" s="1" t="s">
        <v>30</v>
      </c>
      <c r="E203" s="6">
        <v>1219</v>
      </c>
      <c r="F203" s="26">
        <v>34</v>
      </c>
      <c r="G203" s="40">
        <v>95</v>
      </c>
      <c r="H203" s="37">
        <f t="shared" si="6"/>
        <v>802.10199999999998</v>
      </c>
      <c r="I203" s="27">
        <f t="shared" si="7"/>
        <v>416.89800000000002</v>
      </c>
    </row>
    <row r="204" spans="1:9" ht="15.75">
      <c r="A204" s="3">
        <v>106493422</v>
      </c>
      <c r="B204" s="3">
        <v>2022</v>
      </c>
      <c r="C204" s="1" t="s">
        <v>219</v>
      </c>
      <c r="D204" s="1" t="s">
        <v>30</v>
      </c>
      <c r="E204" s="6">
        <v>1185</v>
      </c>
      <c r="F204" s="26">
        <v>41</v>
      </c>
      <c r="G204" s="40">
        <v>78</v>
      </c>
      <c r="H204" s="37">
        <f t="shared" si="6"/>
        <v>779.73</v>
      </c>
      <c r="I204" s="27">
        <f t="shared" si="7"/>
        <v>405.27</v>
      </c>
    </row>
    <row r="205" spans="1:9" ht="15.75">
      <c r="A205" s="3">
        <v>106493430</v>
      </c>
      <c r="B205" s="3">
        <v>2022</v>
      </c>
      <c r="C205" s="1" t="s">
        <v>220</v>
      </c>
      <c r="D205" s="1" t="s">
        <v>30</v>
      </c>
      <c r="E205" s="6">
        <v>1431</v>
      </c>
      <c r="F205" s="26">
        <v>41</v>
      </c>
      <c r="G205" s="40">
        <v>83</v>
      </c>
      <c r="H205" s="37">
        <f t="shared" si="6"/>
        <v>941.59800000000007</v>
      </c>
      <c r="I205" s="27">
        <f t="shared" si="7"/>
        <v>489.40199999999993</v>
      </c>
    </row>
    <row r="206" spans="1:9" ht="15.75">
      <c r="A206" s="3">
        <v>106493449</v>
      </c>
      <c r="B206" s="3">
        <v>2022</v>
      </c>
      <c r="C206" s="1" t="s">
        <v>221</v>
      </c>
      <c r="D206" s="1" t="s">
        <v>30</v>
      </c>
      <c r="E206" s="6">
        <v>1181</v>
      </c>
      <c r="F206" s="26">
        <v>32</v>
      </c>
      <c r="G206" s="40">
        <v>91</v>
      </c>
      <c r="H206" s="37">
        <f t="shared" si="6"/>
        <v>777.09800000000007</v>
      </c>
      <c r="I206" s="27">
        <f t="shared" si="7"/>
        <v>403.90199999999993</v>
      </c>
    </row>
    <row r="207" spans="1:9" ht="15.75">
      <c r="A207" s="3">
        <v>106493457</v>
      </c>
      <c r="B207" s="3">
        <v>2022</v>
      </c>
      <c r="C207" s="1" t="s">
        <v>222</v>
      </c>
      <c r="D207" s="1" t="s">
        <v>30</v>
      </c>
      <c r="E207" s="6">
        <v>1131</v>
      </c>
      <c r="F207" s="26">
        <v>31</v>
      </c>
      <c r="G207" s="40">
        <v>96</v>
      </c>
      <c r="H207" s="37">
        <f t="shared" si="6"/>
        <v>744.19799999999998</v>
      </c>
      <c r="I207" s="27">
        <f t="shared" si="7"/>
        <v>386.80200000000002</v>
      </c>
    </row>
    <row r="208" spans="1:9" ht="15.75">
      <c r="A208" s="3">
        <v>106493481</v>
      </c>
      <c r="B208" s="3">
        <v>2022</v>
      </c>
      <c r="C208" s="1" t="s">
        <v>223</v>
      </c>
      <c r="D208" s="1" t="s">
        <v>30</v>
      </c>
      <c r="E208" s="6">
        <v>1114</v>
      </c>
      <c r="F208" s="26">
        <v>34</v>
      </c>
      <c r="G208" s="40">
        <v>82</v>
      </c>
      <c r="H208" s="37">
        <f t="shared" si="6"/>
        <v>733.01199999999994</v>
      </c>
      <c r="I208" s="27">
        <f t="shared" si="7"/>
        <v>380.98800000000006</v>
      </c>
    </row>
    <row r="209" spans="1:9" ht="15.75">
      <c r="A209" s="3">
        <v>106493503</v>
      </c>
      <c r="B209" s="3">
        <v>2022</v>
      </c>
      <c r="C209" s="1" t="s">
        <v>224</v>
      </c>
      <c r="D209" s="1" t="s">
        <v>30</v>
      </c>
      <c r="E209" s="6">
        <v>1307</v>
      </c>
      <c r="F209" s="26">
        <v>39</v>
      </c>
      <c r="G209" s="40">
        <v>88</v>
      </c>
      <c r="H209" s="37">
        <f t="shared" si="6"/>
        <v>860.00599999999986</v>
      </c>
      <c r="I209" s="27">
        <f t="shared" si="7"/>
        <v>446.99400000000014</v>
      </c>
    </row>
    <row r="210" spans="1:9" ht="15.75">
      <c r="A210" s="3">
        <v>106493554</v>
      </c>
      <c r="B210" s="3">
        <v>2022</v>
      </c>
      <c r="C210" s="1" t="s">
        <v>225</v>
      </c>
      <c r="D210" s="1" t="s">
        <v>30</v>
      </c>
      <c r="E210" s="6">
        <v>1676</v>
      </c>
      <c r="F210" s="26">
        <v>47</v>
      </c>
      <c r="G210" s="40">
        <v>94</v>
      </c>
      <c r="H210" s="37">
        <f t="shared" si="6"/>
        <v>1102.808</v>
      </c>
      <c r="I210" s="27">
        <f t="shared" si="7"/>
        <v>573.19200000000001</v>
      </c>
    </row>
    <row r="211" spans="1:9" ht="15.75">
      <c r="A211" s="3">
        <v>107007096</v>
      </c>
      <c r="B211" s="3">
        <v>2022</v>
      </c>
      <c r="C211" s="1" t="s">
        <v>226</v>
      </c>
      <c r="D211" s="1" t="s">
        <v>10</v>
      </c>
      <c r="E211" s="6">
        <v>1195</v>
      </c>
      <c r="F211" s="26">
        <v>34</v>
      </c>
      <c r="G211" s="40">
        <v>77</v>
      </c>
      <c r="H211" s="37">
        <f t="shared" si="6"/>
        <v>786.31</v>
      </c>
      <c r="I211" s="27">
        <f t="shared" si="7"/>
        <v>408.69000000000005</v>
      </c>
    </row>
    <row r="212" spans="1:9" ht="15.75">
      <c r="A212" s="3">
        <v>107007987</v>
      </c>
      <c r="B212" s="3">
        <v>2022</v>
      </c>
      <c r="C212" s="1" t="s">
        <v>227</v>
      </c>
      <c r="D212" s="1" t="s">
        <v>21</v>
      </c>
      <c r="E212" s="6">
        <v>2002</v>
      </c>
      <c r="F212" s="26">
        <v>52</v>
      </c>
      <c r="G212" s="40">
        <v>85</v>
      </c>
      <c r="H212" s="37">
        <f t="shared" si="6"/>
        <v>1317.316</v>
      </c>
      <c r="I212" s="27">
        <f t="shared" si="7"/>
        <v>684.68399999999997</v>
      </c>
    </row>
    <row r="213" spans="1:9" ht="15.75">
      <c r="A213" s="3">
        <v>107007994</v>
      </c>
      <c r="B213" s="3">
        <v>2022</v>
      </c>
      <c r="C213" s="1" t="s">
        <v>228</v>
      </c>
      <c r="D213" s="1" t="s">
        <v>10</v>
      </c>
      <c r="E213" s="6">
        <v>1275</v>
      </c>
      <c r="F213" s="26">
        <v>49</v>
      </c>
      <c r="G213" s="40">
        <v>90</v>
      </c>
      <c r="H213" s="37">
        <f t="shared" si="6"/>
        <v>838.95</v>
      </c>
      <c r="I213" s="27">
        <f t="shared" si="7"/>
        <v>436.04999999999995</v>
      </c>
    </row>
    <row r="214" spans="1:9" ht="15.75">
      <c r="A214" s="3">
        <v>107008016</v>
      </c>
      <c r="B214" s="3">
        <v>2022</v>
      </c>
      <c r="C214" s="1" t="s">
        <v>229</v>
      </c>
      <c r="D214" s="1" t="s">
        <v>21</v>
      </c>
      <c r="E214" s="6">
        <v>1613</v>
      </c>
      <c r="F214" s="26">
        <v>42</v>
      </c>
      <c r="G214" s="40">
        <v>76</v>
      </c>
      <c r="H214" s="37">
        <f t="shared" si="6"/>
        <v>1061.354</v>
      </c>
      <c r="I214" s="27">
        <f t="shared" si="7"/>
        <v>551.64599999999996</v>
      </c>
    </row>
    <row r="215" spans="1:9" ht="15.75">
      <c r="A215" s="3">
        <v>107008031</v>
      </c>
      <c r="B215" s="3">
        <v>2022</v>
      </c>
      <c r="C215" s="1" t="s">
        <v>230</v>
      </c>
      <c r="D215" s="1" t="s">
        <v>10</v>
      </c>
      <c r="E215" s="6">
        <v>1376</v>
      </c>
      <c r="F215" s="26">
        <v>48</v>
      </c>
      <c r="G215" s="40">
        <v>93</v>
      </c>
      <c r="H215" s="37">
        <f t="shared" si="6"/>
        <v>905.40800000000002</v>
      </c>
      <c r="I215" s="27">
        <f t="shared" si="7"/>
        <v>470.59199999999998</v>
      </c>
    </row>
    <row r="216" spans="1:9" ht="15.75">
      <c r="A216" s="3">
        <v>107008229</v>
      </c>
      <c r="B216" s="3">
        <v>2022</v>
      </c>
      <c r="C216" s="1" t="s">
        <v>231</v>
      </c>
      <c r="D216" s="1" t="s">
        <v>21</v>
      </c>
      <c r="E216" s="6">
        <v>479</v>
      </c>
      <c r="F216" s="26">
        <v>20</v>
      </c>
      <c r="G216" s="40">
        <v>86</v>
      </c>
      <c r="H216" s="37">
        <f t="shared" si="6"/>
        <v>315.18199999999996</v>
      </c>
      <c r="I216" s="27">
        <f t="shared" si="7"/>
        <v>163.81800000000004</v>
      </c>
    </row>
    <row r="217" spans="1:9" ht="15.75">
      <c r="A217" s="3">
        <v>107008334</v>
      </c>
      <c r="B217" s="3">
        <v>2022</v>
      </c>
      <c r="C217" s="1" t="s">
        <v>232</v>
      </c>
      <c r="D217" s="1" t="s">
        <v>10</v>
      </c>
      <c r="E217" s="6">
        <v>1365</v>
      </c>
      <c r="F217" s="26">
        <v>38</v>
      </c>
      <c r="G217" s="40">
        <v>80</v>
      </c>
      <c r="H217" s="37">
        <f t="shared" si="6"/>
        <v>898.17</v>
      </c>
      <c r="I217" s="27">
        <f t="shared" si="7"/>
        <v>466.83000000000004</v>
      </c>
    </row>
    <row r="218" spans="1:9" ht="15.75">
      <c r="A218" s="3">
        <v>107008380</v>
      </c>
      <c r="B218" s="3">
        <v>2022</v>
      </c>
      <c r="C218" s="1" t="s">
        <v>233</v>
      </c>
      <c r="D218" s="1" t="s">
        <v>10</v>
      </c>
      <c r="E218" s="6">
        <v>1319</v>
      </c>
      <c r="F218" s="26">
        <v>40</v>
      </c>
      <c r="G218" s="40">
        <v>75</v>
      </c>
      <c r="H218" s="37">
        <f t="shared" si="6"/>
        <v>867.90199999999993</v>
      </c>
      <c r="I218" s="27">
        <f t="shared" si="7"/>
        <v>451.09800000000007</v>
      </c>
    </row>
    <row r="219" spans="1:9" ht="15.75">
      <c r="A219" s="3">
        <v>107310205</v>
      </c>
      <c r="B219" s="3">
        <v>2022</v>
      </c>
      <c r="C219" s="1" t="s">
        <v>234</v>
      </c>
      <c r="D219" s="1" t="s">
        <v>21</v>
      </c>
      <c r="E219" s="6">
        <v>1485</v>
      </c>
      <c r="F219" s="26">
        <v>68</v>
      </c>
      <c r="G219" s="40">
        <v>97</v>
      </c>
      <c r="H219" s="37">
        <f t="shared" si="6"/>
        <v>977.13</v>
      </c>
      <c r="I219" s="27">
        <f t="shared" si="7"/>
        <v>507.87</v>
      </c>
    </row>
    <row r="220" spans="1:9" ht="15.75">
      <c r="A220" s="3">
        <v>107310218</v>
      </c>
      <c r="B220" s="3">
        <v>2022</v>
      </c>
      <c r="C220" s="1" t="s">
        <v>235</v>
      </c>
      <c r="D220" s="1" t="s">
        <v>21</v>
      </c>
      <c r="E220" s="6">
        <v>1507</v>
      </c>
      <c r="F220" s="26">
        <v>62</v>
      </c>
      <c r="G220" s="40">
        <v>79</v>
      </c>
      <c r="H220" s="37">
        <f t="shared" si="6"/>
        <v>991.60599999999988</v>
      </c>
      <c r="I220" s="27">
        <f t="shared" si="7"/>
        <v>515.39400000000012</v>
      </c>
    </row>
    <row r="221" spans="1:9" ht="15.75">
      <c r="A221" s="3">
        <v>107323101</v>
      </c>
      <c r="B221" s="3">
        <v>2022</v>
      </c>
      <c r="C221" s="1" t="s">
        <v>236</v>
      </c>
      <c r="D221" s="1" t="s">
        <v>10</v>
      </c>
      <c r="E221" s="6">
        <v>1159</v>
      </c>
      <c r="F221" s="26">
        <v>32</v>
      </c>
      <c r="G221" s="40">
        <v>74</v>
      </c>
      <c r="H221" s="37">
        <f t="shared" si="6"/>
        <v>762.62199999999996</v>
      </c>
      <c r="I221" s="27">
        <f t="shared" si="7"/>
        <v>396.37800000000004</v>
      </c>
    </row>
    <row r="222" spans="1:9" ht="15.75">
      <c r="A222" s="3">
        <v>107323136</v>
      </c>
      <c r="B222" s="3">
        <v>2022</v>
      </c>
      <c r="C222" s="1" t="s">
        <v>237</v>
      </c>
      <c r="D222" s="1" t="s">
        <v>21</v>
      </c>
      <c r="E222" s="6">
        <v>1782</v>
      </c>
      <c r="F222" s="26">
        <v>49</v>
      </c>
      <c r="G222" s="40">
        <v>98</v>
      </c>
      <c r="H222" s="37">
        <f t="shared" si="6"/>
        <v>1172.5559999999998</v>
      </c>
      <c r="I222" s="27">
        <f t="shared" si="7"/>
        <v>609.44400000000019</v>
      </c>
    </row>
    <row r="223" spans="1:9" ht="15.75">
      <c r="A223" s="3">
        <v>107323187</v>
      </c>
      <c r="B223" s="3">
        <v>2022</v>
      </c>
      <c r="C223" s="1" t="s">
        <v>238</v>
      </c>
      <c r="D223" s="1" t="s">
        <v>21</v>
      </c>
      <c r="E223" s="6">
        <v>1273</v>
      </c>
      <c r="F223" s="26">
        <v>38</v>
      </c>
      <c r="G223" s="40">
        <v>72</v>
      </c>
      <c r="H223" s="37">
        <f t="shared" si="6"/>
        <v>837.6339999999999</v>
      </c>
      <c r="I223" s="27">
        <f t="shared" si="7"/>
        <v>435.3660000000001</v>
      </c>
    </row>
    <row r="224" spans="1:9" ht="15.75">
      <c r="A224" s="3">
        <v>107323578</v>
      </c>
      <c r="B224" s="3">
        <v>2022</v>
      </c>
      <c r="C224" s="1" t="s">
        <v>239</v>
      </c>
      <c r="D224" s="1" t="s">
        <v>21</v>
      </c>
      <c r="E224" s="6">
        <v>1021</v>
      </c>
      <c r="F224" s="26">
        <v>30</v>
      </c>
      <c r="G224" s="40">
        <v>99</v>
      </c>
      <c r="H224" s="37">
        <f t="shared" si="6"/>
        <v>671.81799999999998</v>
      </c>
      <c r="I224" s="27">
        <f t="shared" si="7"/>
        <v>349.18200000000002</v>
      </c>
    </row>
    <row r="225" spans="1:9" ht="15.75">
      <c r="A225" s="3">
        <v>107323748</v>
      </c>
      <c r="B225" s="3">
        <v>2022</v>
      </c>
      <c r="C225" s="1" t="s">
        <v>240</v>
      </c>
      <c r="D225" s="1" t="s">
        <v>21</v>
      </c>
      <c r="E225" s="6">
        <v>1427</v>
      </c>
      <c r="F225" s="26">
        <v>45</v>
      </c>
      <c r="G225" s="40">
        <v>73</v>
      </c>
      <c r="H225" s="37">
        <f t="shared" si="6"/>
        <v>938.96599999999989</v>
      </c>
      <c r="I225" s="27">
        <f t="shared" si="7"/>
        <v>488.03400000000011</v>
      </c>
    </row>
    <row r="226" spans="1:9" ht="15.75">
      <c r="A226" s="3">
        <v>107323802</v>
      </c>
      <c r="B226" s="3">
        <v>2022</v>
      </c>
      <c r="C226" s="1" t="s">
        <v>241</v>
      </c>
      <c r="D226" s="1" t="s">
        <v>21</v>
      </c>
      <c r="E226" s="6">
        <v>1459</v>
      </c>
      <c r="F226" s="26">
        <v>45</v>
      </c>
      <c r="G226" s="40">
        <v>100</v>
      </c>
      <c r="H226" s="37">
        <f t="shared" si="6"/>
        <v>960.02199999999993</v>
      </c>
      <c r="I226" s="27">
        <f t="shared" si="7"/>
        <v>498.97800000000007</v>
      </c>
    </row>
    <row r="227" spans="1:9" ht="15.75">
      <c r="A227" s="3">
        <v>107323845</v>
      </c>
      <c r="B227" s="3">
        <v>2022</v>
      </c>
      <c r="C227" s="1" t="s">
        <v>242</v>
      </c>
      <c r="D227" s="1" t="s">
        <v>10</v>
      </c>
      <c r="E227" s="6">
        <v>1357</v>
      </c>
      <c r="F227" s="26">
        <v>38</v>
      </c>
      <c r="G227" s="40">
        <v>70</v>
      </c>
      <c r="H227" s="37">
        <f t="shared" si="6"/>
        <v>892.90599999999995</v>
      </c>
      <c r="I227" s="27">
        <f t="shared" si="7"/>
        <v>464.09400000000005</v>
      </c>
    </row>
    <row r="228" spans="1:9" ht="15.75">
      <c r="A228" s="3">
        <v>107323853</v>
      </c>
      <c r="B228" s="3">
        <v>2022</v>
      </c>
      <c r="C228" s="1" t="s">
        <v>243</v>
      </c>
      <c r="D228" s="1" t="s">
        <v>21</v>
      </c>
      <c r="E228" s="6">
        <v>1153</v>
      </c>
      <c r="F228" s="26">
        <v>41</v>
      </c>
      <c r="G228" s="40">
        <v>71</v>
      </c>
      <c r="H228" s="37">
        <f t="shared" si="6"/>
        <v>758.67399999999998</v>
      </c>
      <c r="I228" s="27">
        <f t="shared" si="7"/>
        <v>394.32600000000002</v>
      </c>
    </row>
    <row r="229" spans="1:9" ht="15.75">
      <c r="A229" s="3">
        <v>107323861</v>
      </c>
      <c r="B229" s="3">
        <v>2022</v>
      </c>
      <c r="C229" s="1" t="s">
        <v>244</v>
      </c>
      <c r="D229" s="1" t="s">
        <v>21</v>
      </c>
      <c r="E229" s="6">
        <v>1055</v>
      </c>
      <c r="F229" s="26">
        <v>35</v>
      </c>
      <c r="G229" s="40">
        <v>69</v>
      </c>
      <c r="H229" s="37">
        <f t="shared" si="6"/>
        <v>694.19</v>
      </c>
      <c r="I229" s="27">
        <f t="shared" si="7"/>
        <v>360.80999999999995</v>
      </c>
    </row>
    <row r="230" spans="1:9" ht="15.75">
      <c r="A230" s="3">
        <v>107323888</v>
      </c>
      <c r="B230" s="3">
        <v>2022</v>
      </c>
      <c r="C230" s="1" t="s">
        <v>245</v>
      </c>
      <c r="D230" s="1" t="s">
        <v>21</v>
      </c>
      <c r="E230" s="6">
        <v>754</v>
      </c>
      <c r="F230" s="26">
        <v>24</v>
      </c>
      <c r="G230" s="40">
        <v>68</v>
      </c>
      <c r="H230" s="37">
        <f t="shared" si="6"/>
        <v>496.13199999999995</v>
      </c>
      <c r="I230" s="27">
        <f t="shared" si="7"/>
        <v>257.86800000000005</v>
      </c>
    </row>
    <row r="231" spans="1:9" ht="15.75">
      <c r="A231" s="3">
        <v>107323977</v>
      </c>
      <c r="B231" s="3">
        <v>2022</v>
      </c>
      <c r="C231" s="1" t="s">
        <v>246</v>
      </c>
      <c r="D231" s="1" t="s">
        <v>21</v>
      </c>
      <c r="E231" s="6">
        <v>1046</v>
      </c>
      <c r="F231" s="26">
        <v>35</v>
      </c>
      <c r="G231" s="40">
        <v>67</v>
      </c>
      <c r="H231" s="37">
        <f t="shared" si="6"/>
        <v>688.26800000000003</v>
      </c>
      <c r="I231" s="27">
        <f t="shared" si="7"/>
        <v>357.73199999999997</v>
      </c>
    </row>
    <row r="232" spans="1:9" ht="15.75">
      <c r="A232" s="3">
        <v>107324078</v>
      </c>
      <c r="B232" s="3">
        <v>2022</v>
      </c>
      <c r="C232" s="1" t="s">
        <v>247</v>
      </c>
      <c r="D232" s="1" t="s">
        <v>21</v>
      </c>
      <c r="E232" s="6">
        <v>785</v>
      </c>
      <c r="F232" s="26">
        <v>24</v>
      </c>
      <c r="G232" s="40">
        <v>66</v>
      </c>
      <c r="H232" s="37">
        <f t="shared" si="6"/>
        <v>516.53</v>
      </c>
      <c r="I232" s="27">
        <f t="shared" si="7"/>
        <v>268.47000000000003</v>
      </c>
    </row>
    <row r="233" spans="1:9" ht="15.75">
      <c r="A233" s="3">
        <v>107393436</v>
      </c>
      <c r="B233" s="3">
        <v>2022</v>
      </c>
      <c r="C233" s="1" t="s">
        <v>248</v>
      </c>
      <c r="D233" s="1" t="s">
        <v>21</v>
      </c>
      <c r="E233" s="6">
        <v>1494</v>
      </c>
      <c r="F233" s="26">
        <v>54</v>
      </c>
      <c r="G233" s="40">
        <v>65</v>
      </c>
      <c r="H233" s="37">
        <f t="shared" si="6"/>
        <v>983.05200000000002</v>
      </c>
      <c r="I233" s="27">
        <f t="shared" si="7"/>
        <v>510.94799999999998</v>
      </c>
    </row>
    <row r="234" spans="1:9" ht="15.75">
      <c r="A234" s="3">
        <v>108306202</v>
      </c>
      <c r="B234" s="3">
        <v>2022</v>
      </c>
      <c r="C234" s="1" t="s">
        <v>249</v>
      </c>
      <c r="D234" s="1" t="s">
        <v>38</v>
      </c>
      <c r="E234" s="6">
        <v>358</v>
      </c>
      <c r="F234" s="26">
        <v>19</v>
      </c>
      <c r="G234" s="40">
        <v>64</v>
      </c>
      <c r="H234" s="37">
        <f t="shared" si="6"/>
        <v>235.56399999999996</v>
      </c>
      <c r="I234" s="27">
        <f t="shared" si="7"/>
        <v>122.43600000000004</v>
      </c>
    </row>
    <row r="235" spans="1:9" ht="15.75">
      <c r="A235" s="3">
        <v>108310233</v>
      </c>
      <c r="B235" s="3">
        <v>2022</v>
      </c>
      <c r="C235" s="1" t="s">
        <v>250</v>
      </c>
      <c r="D235" s="1" t="s">
        <v>38</v>
      </c>
      <c r="E235" s="6">
        <v>1135</v>
      </c>
      <c r="F235" s="26">
        <v>60</v>
      </c>
      <c r="G235" s="40">
        <v>63</v>
      </c>
      <c r="H235" s="37">
        <f t="shared" si="6"/>
        <v>746.83</v>
      </c>
      <c r="I235" s="27">
        <f t="shared" si="7"/>
        <v>388.16999999999996</v>
      </c>
    </row>
    <row r="236" spans="1:9" ht="15.75">
      <c r="A236" s="3">
        <v>108310249</v>
      </c>
      <c r="B236" s="3">
        <v>2022</v>
      </c>
      <c r="C236" s="1" t="s">
        <v>251</v>
      </c>
      <c r="D236" s="1" t="s">
        <v>38</v>
      </c>
      <c r="E236" s="6">
        <v>940</v>
      </c>
      <c r="F236" s="26">
        <v>47</v>
      </c>
      <c r="G236" s="40">
        <v>62</v>
      </c>
      <c r="H236" s="37">
        <f t="shared" si="6"/>
        <v>618.52</v>
      </c>
      <c r="I236" s="27">
        <f t="shared" si="7"/>
        <v>321.48</v>
      </c>
    </row>
    <row r="237" spans="1:9" ht="15.75">
      <c r="A237" s="3">
        <v>108310254</v>
      </c>
      <c r="B237" s="3">
        <v>2022</v>
      </c>
      <c r="C237" s="1" t="s">
        <v>252</v>
      </c>
      <c r="D237" s="1" t="s">
        <v>38</v>
      </c>
      <c r="E237" s="6">
        <v>540</v>
      </c>
      <c r="F237" s="26">
        <v>38</v>
      </c>
      <c r="G237" s="40">
        <v>61</v>
      </c>
      <c r="H237" s="37">
        <f t="shared" si="6"/>
        <v>355.32</v>
      </c>
      <c r="I237" s="27">
        <f t="shared" si="7"/>
        <v>184.68</v>
      </c>
    </row>
    <row r="238" spans="1:9" ht="15.75">
      <c r="A238" s="3">
        <v>108310257</v>
      </c>
      <c r="B238" s="3">
        <v>2022</v>
      </c>
      <c r="C238" s="1" t="s">
        <v>253</v>
      </c>
      <c r="D238" s="1" t="s">
        <v>38</v>
      </c>
      <c r="E238" s="6">
        <v>493</v>
      </c>
      <c r="F238" s="26">
        <v>28</v>
      </c>
      <c r="G238" s="40">
        <v>60</v>
      </c>
      <c r="H238" s="37">
        <f t="shared" si="6"/>
        <v>324.39400000000001</v>
      </c>
      <c r="I238" s="27">
        <f t="shared" si="7"/>
        <v>168.60599999999999</v>
      </c>
    </row>
    <row r="239" spans="1:9" ht="15.75">
      <c r="A239" s="3">
        <v>108312212</v>
      </c>
      <c r="B239" s="3">
        <v>2022</v>
      </c>
      <c r="C239" s="1" t="s">
        <v>254</v>
      </c>
      <c r="D239" s="1" t="s">
        <v>38</v>
      </c>
      <c r="E239" s="6">
        <v>610</v>
      </c>
      <c r="F239" s="26">
        <v>26</v>
      </c>
      <c r="G239" s="40">
        <v>59</v>
      </c>
      <c r="H239" s="37">
        <f t="shared" si="6"/>
        <v>401.38</v>
      </c>
      <c r="I239" s="27">
        <f t="shared" si="7"/>
        <v>208.62</v>
      </c>
    </row>
    <row r="240" spans="1:9" ht="15.75">
      <c r="A240" s="3">
        <v>108312236</v>
      </c>
      <c r="B240" s="3">
        <v>2022</v>
      </c>
      <c r="C240" s="1" t="s">
        <v>255</v>
      </c>
      <c r="D240" s="1" t="s">
        <v>38</v>
      </c>
      <c r="E240" s="6">
        <v>959</v>
      </c>
      <c r="F240" s="26">
        <v>64</v>
      </c>
      <c r="G240" s="40">
        <v>58</v>
      </c>
      <c r="H240" s="37">
        <f t="shared" si="6"/>
        <v>631.02199999999993</v>
      </c>
      <c r="I240" s="27">
        <f t="shared" si="7"/>
        <v>327.97800000000007</v>
      </c>
    </row>
    <row r="241" spans="1:9" ht="15.75">
      <c r="A241" s="3">
        <v>108473367</v>
      </c>
      <c r="B241" s="3">
        <v>2022</v>
      </c>
      <c r="C241" s="1" t="s">
        <v>256</v>
      </c>
      <c r="D241" s="1" t="s">
        <v>38</v>
      </c>
      <c r="E241" s="6">
        <v>1530</v>
      </c>
      <c r="F241" s="26">
        <v>48</v>
      </c>
      <c r="G241" s="40">
        <v>57</v>
      </c>
      <c r="H241" s="37">
        <f t="shared" si="6"/>
        <v>1006.74</v>
      </c>
      <c r="I241" s="27">
        <f t="shared" si="7"/>
        <v>523.26</v>
      </c>
    </row>
    <row r="242" spans="1:9" ht="15.75">
      <c r="A242" s="3">
        <v>108473375</v>
      </c>
      <c r="B242" s="3">
        <v>2022</v>
      </c>
      <c r="C242" s="1" t="s">
        <v>257</v>
      </c>
      <c r="D242" s="1" t="s">
        <v>38</v>
      </c>
      <c r="E242" s="6">
        <v>1375</v>
      </c>
      <c r="F242" s="26">
        <v>50</v>
      </c>
      <c r="G242" s="40">
        <v>56</v>
      </c>
      <c r="H242" s="37">
        <f t="shared" si="6"/>
        <v>904.75</v>
      </c>
      <c r="I242" s="27">
        <f t="shared" si="7"/>
        <v>470.25</v>
      </c>
    </row>
    <row r="243" spans="1:9" ht="15.75">
      <c r="A243" s="3">
        <v>108473383</v>
      </c>
      <c r="B243" s="3">
        <v>2022</v>
      </c>
      <c r="C243" s="1" t="s">
        <v>258</v>
      </c>
      <c r="D243" s="1" t="s">
        <v>38</v>
      </c>
      <c r="E243" s="6">
        <v>1446</v>
      </c>
      <c r="F243" s="26">
        <v>43</v>
      </c>
      <c r="G243" s="40">
        <v>55</v>
      </c>
      <c r="H243" s="37">
        <f t="shared" si="6"/>
        <v>951.46800000000007</v>
      </c>
      <c r="I243" s="27">
        <f t="shared" si="7"/>
        <v>494.53199999999993</v>
      </c>
    </row>
    <row r="244" spans="1:9" ht="15.75">
      <c r="A244" s="3">
        <v>108473391</v>
      </c>
      <c r="B244" s="3">
        <v>2022</v>
      </c>
      <c r="C244" s="1" t="s">
        <v>259</v>
      </c>
      <c r="D244" s="1" t="s">
        <v>38</v>
      </c>
      <c r="E244" s="6">
        <v>1451</v>
      </c>
      <c r="F244" s="26">
        <v>42</v>
      </c>
      <c r="G244" s="40">
        <v>54</v>
      </c>
      <c r="H244" s="37">
        <f t="shared" si="6"/>
        <v>954.75800000000004</v>
      </c>
      <c r="I244" s="27">
        <f t="shared" si="7"/>
        <v>496.24199999999996</v>
      </c>
    </row>
    <row r="245" spans="1:9" ht="15.75">
      <c r="A245" s="3">
        <v>108473480</v>
      </c>
      <c r="B245" s="3">
        <v>2022</v>
      </c>
      <c r="C245" s="1" t="s">
        <v>260</v>
      </c>
      <c r="D245" s="1" t="s">
        <v>38</v>
      </c>
      <c r="E245" s="6">
        <v>1053</v>
      </c>
      <c r="F245" s="26">
        <v>29</v>
      </c>
      <c r="G245" s="40">
        <v>53</v>
      </c>
      <c r="H245" s="37">
        <f t="shared" si="6"/>
        <v>692.87399999999991</v>
      </c>
      <c r="I245" s="27">
        <f t="shared" si="7"/>
        <v>360.12600000000009</v>
      </c>
    </row>
    <row r="246" spans="1:9" ht="15.75">
      <c r="A246" s="3">
        <v>108473499</v>
      </c>
      <c r="B246" s="3">
        <v>2022</v>
      </c>
      <c r="C246" s="1" t="s">
        <v>261</v>
      </c>
      <c r="D246" s="1" t="s">
        <v>38</v>
      </c>
      <c r="E246" s="6">
        <v>958</v>
      </c>
      <c r="F246" s="26">
        <v>31</v>
      </c>
      <c r="G246" s="40">
        <v>52</v>
      </c>
      <c r="H246" s="37">
        <f t="shared" si="6"/>
        <v>630.36399999999992</v>
      </c>
      <c r="I246" s="27">
        <f t="shared" si="7"/>
        <v>327.63600000000008</v>
      </c>
    </row>
    <row r="247" spans="1:9" ht="15.75">
      <c r="A247" s="3">
        <v>108473502</v>
      </c>
      <c r="B247" s="3">
        <v>2022</v>
      </c>
      <c r="C247" s="1" t="s">
        <v>262</v>
      </c>
      <c r="D247" s="1" t="s">
        <v>38</v>
      </c>
      <c r="E247" s="6">
        <v>1123</v>
      </c>
      <c r="F247" s="26">
        <v>35</v>
      </c>
      <c r="G247" s="40">
        <v>51</v>
      </c>
      <c r="H247" s="37">
        <f t="shared" si="6"/>
        <v>738.93399999999997</v>
      </c>
      <c r="I247" s="27">
        <f t="shared" si="7"/>
        <v>384.06600000000003</v>
      </c>
    </row>
    <row r="248" spans="1:9" ht="15.75">
      <c r="A248" s="3">
        <v>109042106</v>
      </c>
      <c r="B248" s="3">
        <v>2022</v>
      </c>
      <c r="C248" s="1" t="s">
        <v>263</v>
      </c>
      <c r="D248" s="1" t="s">
        <v>38</v>
      </c>
      <c r="E248" s="6">
        <v>1534</v>
      </c>
      <c r="F248" s="26">
        <v>41</v>
      </c>
      <c r="G248" s="40">
        <v>50</v>
      </c>
      <c r="H248" s="37">
        <f t="shared" si="6"/>
        <v>1009.372</v>
      </c>
      <c r="I248" s="27">
        <f t="shared" si="7"/>
        <v>524.62800000000004</v>
      </c>
    </row>
    <row r="249" spans="1:9" ht="15.75">
      <c r="A249" s="3">
        <v>109310202</v>
      </c>
      <c r="B249" s="3">
        <v>2022</v>
      </c>
      <c r="C249" s="1" t="s">
        <v>264</v>
      </c>
      <c r="D249" s="1" t="s">
        <v>38</v>
      </c>
      <c r="E249" s="6">
        <v>691</v>
      </c>
      <c r="F249" s="26">
        <v>41</v>
      </c>
      <c r="G249" s="40">
        <v>81</v>
      </c>
      <c r="H249" s="37">
        <f t="shared" si="6"/>
        <v>454.67799999999994</v>
      </c>
      <c r="I249" s="27">
        <f t="shared" si="7"/>
        <v>236.32200000000006</v>
      </c>
    </row>
    <row r="250" spans="1:9" ht="15.75">
      <c r="A250" s="3">
        <v>109310275</v>
      </c>
      <c r="B250" s="3">
        <v>2022</v>
      </c>
      <c r="C250" s="1" t="s">
        <v>265</v>
      </c>
      <c r="D250" s="1" t="s">
        <v>38</v>
      </c>
      <c r="E250" s="6">
        <v>1278</v>
      </c>
      <c r="F250" s="26">
        <v>73</v>
      </c>
      <c r="G250" s="40">
        <v>75</v>
      </c>
      <c r="H250" s="37">
        <f t="shared" si="6"/>
        <v>840.92399999999998</v>
      </c>
      <c r="I250" s="27">
        <f t="shared" si="7"/>
        <v>437.07600000000002</v>
      </c>
    </row>
    <row r="251" spans="1:9" ht="15.75">
      <c r="A251" s="3">
        <v>109310282</v>
      </c>
      <c r="B251" s="3">
        <v>2022</v>
      </c>
      <c r="C251" s="1" t="s">
        <v>266</v>
      </c>
      <c r="D251" s="1" t="s">
        <v>38</v>
      </c>
      <c r="E251" s="6">
        <v>739</v>
      </c>
      <c r="F251" s="26">
        <v>50</v>
      </c>
      <c r="G251" s="40">
        <v>86</v>
      </c>
      <c r="H251" s="37">
        <f t="shared" si="6"/>
        <v>486.26199999999994</v>
      </c>
      <c r="I251" s="27">
        <f t="shared" si="7"/>
        <v>252.73800000000006</v>
      </c>
    </row>
    <row r="252" spans="1:9" ht="15.75">
      <c r="A252" s="3">
        <v>109310299</v>
      </c>
      <c r="B252" s="3">
        <v>2022</v>
      </c>
      <c r="C252" s="1" t="s">
        <v>267</v>
      </c>
      <c r="D252" s="1" t="s">
        <v>38</v>
      </c>
      <c r="E252" s="6">
        <v>678</v>
      </c>
      <c r="F252" s="26">
        <v>38</v>
      </c>
      <c r="G252" s="40">
        <v>92</v>
      </c>
      <c r="H252" s="37">
        <f t="shared" si="6"/>
        <v>446.12400000000002</v>
      </c>
      <c r="I252" s="27">
        <f t="shared" si="7"/>
        <v>231.87599999999998</v>
      </c>
    </row>
    <row r="253" spans="1:9" ht="15.75">
      <c r="A253" s="3">
        <v>109323306</v>
      </c>
      <c r="B253" s="3">
        <v>2022</v>
      </c>
      <c r="C253" s="1" t="s">
        <v>268</v>
      </c>
      <c r="D253" s="1" t="s">
        <v>38</v>
      </c>
      <c r="E253" s="6">
        <v>640</v>
      </c>
      <c r="F253" s="26">
        <v>20</v>
      </c>
      <c r="G253" s="40">
        <v>78</v>
      </c>
      <c r="H253" s="37">
        <f t="shared" si="6"/>
        <v>421.12</v>
      </c>
      <c r="I253" s="27">
        <f t="shared" si="7"/>
        <v>218.88</v>
      </c>
    </row>
    <row r="254" spans="1:9" ht="15.75">
      <c r="A254" s="3">
        <v>109323411</v>
      </c>
      <c r="B254" s="3">
        <v>2022</v>
      </c>
      <c r="C254" s="1" t="s">
        <v>269</v>
      </c>
      <c r="D254" s="1" t="s">
        <v>38</v>
      </c>
      <c r="E254" s="6">
        <v>993</v>
      </c>
      <c r="F254" s="26">
        <v>34</v>
      </c>
      <c r="G254" s="40">
        <v>85</v>
      </c>
      <c r="H254" s="37">
        <f t="shared" si="6"/>
        <v>653.39399999999989</v>
      </c>
      <c r="I254" s="27">
        <f t="shared" si="7"/>
        <v>339.60600000000011</v>
      </c>
    </row>
    <row r="255" spans="1:9" ht="15.75">
      <c r="A255" s="3">
        <v>109323535</v>
      </c>
      <c r="B255" s="3">
        <v>2022</v>
      </c>
      <c r="C255" s="1" t="s">
        <v>270</v>
      </c>
      <c r="D255" s="1" t="s">
        <v>38</v>
      </c>
      <c r="E255" s="6">
        <v>1300</v>
      </c>
      <c r="F255" s="26">
        <v>44</v>
      </c>
      <c r="G255" s="40">
        <v>90</v>
      </c>
      <c r="H255" s="37">
        <f t="shared" si="6"/>
        <v>855.4</v>
      </c>
      <c r="I255" s="27">
        <f t="shared" si="7"/>
        <v>444.6</v>
      </c>
    </row>
    <row r="256" spans="1:9" ht="15.75">
      <c r="A256" s="3">
        <v>109324167</v>
      </c>
      <c r="B256" s="3">
        <v>2022</v>
      </c>
      <c r="C256" s="1" t="s">
        <v>271</v>
      </c>
      <c r="D256" s="1" t="s">
        <v>38</v>
      </c>
      <c r="E256" s="6">
        <v>1192</v>
      </c>
      <c r="F256" s="26">
        <v>31</v>
      </c>
      <c r="G256" s="40">
        <v>88</v>
      </c>
      <c r="H256" s="37">
        <f t="shared" si="6"/>
        <v>784.3359999999999</v>
      </c>
      <c r="I256" s="27">
        <f t="shared" si="7"/>
        <v>407.6640000000001</v>
      </c>
    </row>
    <row r="257" spans="1:9" ht="15.75">
      <c r="A257" s="3">
        <v>110007280</v>
      </c>
      <c r="B257" s="3">
        <v>2022</v>
      </c>
      <c r="C257" s="1" t="s">
        <v>272</v>
      </c>
      <c r="D257" s="1" t="s">
        <v>21</v>
      </c>
      <c r="E257" s="6">
        <v>1452</v>
      </c>
      <c r="F257" s="26">
        <v>38</v>
      </c>
      <c r="G257" s="40">
        <v>76</v>
      </c>
      <c r="H257" s="37">
        <f t="shared" si="6"/>
        <v>955.41599999999994</v>
      </c>
      <c r="I257" s="27">
        <f t="shared" si="7"/>
        <v>496.58400000000006</v>
      </c>
    </row>
    <row r="258" spans="1:9" ht="15.75">
      <c r="A258" s="3">
        <v>110310242</v>
      </c>
      <c r="B258" s="3">
        <v>2022</v>
      </c>
      <c r="C258" s="1" t="s">
        <v>273</v>
      </c>
      <c r="D258" s="1" t="s">
        <v>21</v>
      </c>
      <c r="E258" s="6">
        <v>1391</v>
      </c>
      <c r="F258" s="26">
        <v>51</v>
      </c>
      <c r="G258" s="40">
        <v>80</v>
      </c>
      <c r="H258" s="37">
        <f t="shared" si="6"/>
        <v>915.27800000000002</v>
      </c>
      <c r="I258" s="27">
        <f t="shared" si="7"/>
        <v>475.72199999999998</v>
      </c>
    </row>
    <row r="259" spans="1:9" ht="15.75">
      <c r="A259" s="3">
        <v>110310273</v>
      </c>
      <c r="B259" s="3">
        <v>2022</v>
      </c>
      <c r="C259" s="1" t="s">
        <v>274</v>
      </c>
      <c r="D259" s="1" t="s">
        <v>21</v>
      </c>
      <c r="E259" s="6">
        <v>1275</v>
      </c>
      <c r="F259" s="26">
        <v>74</v>
      </c>
      <c r="G259" s="40">
        <v>93</v>
      </c>
      <c r="H259" s="37">
        <f t="shared" ref="H259:H322" si="8">E259*65.8/100</f>
        <v>838.95</v>
      </c>
      <c r="I259" s="27">
        <f t="shared" ref="I259:I322" si="9">E259-H259</f>
        <v>436.04999999999995</v>
      </c>
    </row>
    <row r="260" spans="1:9" ht="15.75">
      <c r="A260" s="3">
        <v>110323438</v>
      </c>
      <c r="B260" s="3">
        <v>2022</v>
      </c>
      <c r="C260" s="1" t="s">
        <v>275</v>
      </c>
      <c r="D260" s="1" t="s">
        <v>21</v>
      </c>
      <c r="E260" s="6">
        <v>1399</v>
      </c>
      <c r="F260" s="26">
        <v>43</v>
      </c>
      <c r="G260" s="40">
        <v>89</v>
      </c>
      <c r="H260" s="37">
        <f t="shared" si="8"/>
        <v>920.54199999999992</v>
      </c>
      <c r="I260" s="27">
        <f t="shared" si="9"/>
        <v>478.45800000000008</v>
      </c>
    </row>
    <row r="261" spans="1:9" ht="15.75">
      <c r="A261" s="3">
        <v>110323527</v>
      </c>
      <c r="B261" s="3">
        <v>2022</v>
      </c>
      <c r="C261" s="1" t="s">
        <v>276</v>
      </c>
      <c r="D261" s="1" t="s">
        <v>21</v>
      </c>
      <c r="E261" s="6">
        <v>1077</v>
      </c>
      <c r="F261" s="26">
        <v>28</v>
      </c>
      <c r="G261" s="40">
        <v>77</v>
      </c>
      <c r="H261" s="37">
        <f t="shared" si="8"/>
        <v>708.66599999999994</v>
      </c>
      <c r="I261" s="27">
        <f t="shared" si="9"/>
        <v>368.33400000000006</v>
      </c>
    </row>
    <row r="262" spans="1:9" ht="15.75">
      <c r="A262" s="3">
        <v>110323780</v>
      </c>
      <c r="B262" s="3">
        <v>2022</v>
      </c>
      <c r="C262" s="1" t="s">
        <v>277</v>
      </c>
      <c r="D262" s="1" t="s">
        <v>21</v>
      </c>
      <c r="E262" s="6">
        <v>1182</v>
      </c>
      <c r="F262" s="26">
        <v>33</v>
      </c>
      <c r="G262" s="40">
        <v>84</v>
      </c>
      <c r="H262" s="37">
        <f t="shared" si="8"/>
        <v>777.75599999999986</v>
      </c>
      <c r="I262" s="27">
        <f t="shared" si="9"/>
        <v>404.24400000000014</v>
      </c>
    </row>
    <row r="263" spans="1:9" ht="15.75">
      <c r="A263" s="3">
        <v>111310327</v>
      </c>
      <c r="B263" s="3">
        <v>2022</v>
      </c>
      <c r="C263" s="1" t="s">
        <v>278</v>
      </c>
      <c r="D263" s="1" t="s">
        <v>21</v>
      </c>
      <c r="E263" s="6">
        <v>1071</v>
      </c>
      <c r="F263" s="26">
        <v>54</v>
      </c>
      <c r="G263" s="40">
        <v>95</v>
      </c>
      <c r="H263" s="37">
        <f t="shared" si="8"/>
        <v>704.71800000000007</v>
      </c>
      <c r="I263" s="27">
        <f t="shared" si="9"/>
        <v>366.28199999999993</v>
      </c>
    </row>
    <row r="264" spans="1:9" ht="15.75">
      <c r="A264" s="3">
        <v>111322504</v>
      </c>
      <c r="B264" s="3">
        <v>2022</v>
      </c>
      <c r="C264" s="1" t="s">
        <v>279</v>
      </c>
      <c r="D264" s="1" t="s">
        <v>21</v>
      </c>
      <c r="E264" s="6">
        <v>1704</v>
      </c>
      <c r="F264" s="26">
        <v>68</v>
      </c>
      <c r="G264" s="40">
        <v>82</v>
      </c>
      <c r="H264" s="37">
        <f t="shared" si="8"/>
        <v>1121.232</v>
      </c>
      <c r="I264" s="27">
        <f t="shared" si="9"/>
        <v>582.76800000000003</v>
      </c>
    </row>
    <row r="265" spans="1:9" ht="15.75">
      <c r="A265" s="3">
        <v>111323721</v>
      </c>
      <c r="B265" s="3">
        <v>2022</v>
      </c>
      <c r="C265" s="1" t="s">
        <v>280</v>
      </c>
      <c r="D265" s="1" t="s">
        <v>21</v>
      </c>
      <c r="E265" s="6">
        <v>996</v>
      </c>
      <c r="F265" s="26">
        <v>31</v>
      </c>
      <c r="G265" s="40">
        <v>87</v>
      </c>
      <c r="H265" s="37">
        <f t="shared" si="8"/>
        <v>655.36800000000005</v>
      </c>
      <c r="I265" s="27">
        <f t="shared" si="9"/>
        <v>340.63199999999995</v>
      </c>
    </row>
    <row r="266" spans="1:9" ht="15.75">
      <c r="A266" s="3">
        <v>111323896</v>
      </c>
      <c r="B266" s="3">
        <v>2022</v>
      </c>
      <c r="C266" s="1" t="s">
        <v>281</v>
      </c>
      <c r="D266" s="1" t="s">
        <v>21</v>
      </c>
      <c r="E266" s="6">
        <v>1376</v>
      </c>
      <c r="F266" s="26">
        <v>43</v>
      </c>
      <c r="G266" s="40">
        <v>91</v>
      </c>
      <c r="H266" s="37">
        <f t="shared" si="8"/>
        <v>905.40800000000002</v>
      </c>
      <c r="I266" s="27">
        <f t="shared" si="9"/>
        <v>470.59199999999998</v>
      </c>
    </row>
    <row r="267" spans="1:9" ht="15.75">
      <c r="A267" s="3">
        <v>111323942</v>
      </c>
      <c r="B267" s="3">
        <v>2022</v>
      </c>
      <c r="C267" s="1" t="s">
        <v>282</v>
      </c>
      <c r="D267" s="1" t="s">
        <v>21</v>
      </c>
      <c r="E267" s="6">
        <v>1758</v>
      </c>
      <c r="F267" s="26">
        <v>46</v>
      </c>
      <c r="G267" s="40">
        <v>79</v>
      </c>
      <c r="H267" s="37">
        <f t="shared" si="8"/>
        <v>1156.7639999999999</v>
      </c>
      <c r="I267" s="27">
        <f t="shared" si="9"/>
        <v>601.2360000000001</v>
      </c>
    </row>
    <row r="268" spans="1:9" ht="15.75">
      <c r="A268" s="3">
        <v>112310243</v>
      </c>
      <c r="B268" s="3">
        <v>2022</v>
      </c>
      <c r="C268" s="1" t="s">
        <v>283</v>
      </c>
      <c r="D268" s="1" t="s">
        <v>38</v>
      </c>
      <c r="E268" s="6">
        <v>846</v>
      </c>
      <c r="F268" s="26">
        <v>39</v>
      </c>
      <c r="G268" s="40">
        <v>83</v>
      </c>
      <c r="H268" s="37">
        <f t="shared" si="8"/>
        <v>556.66800000000001</v>
      </c>
      <c r="I268" s="27">
        <f t="shared" si="9"/>
        <v>289.33199999999999</v>
      </c>
    </row>
    <row r="269" spans="1:9" ht="15.75">
      <c r="A269" s="3">
        <v>112473340</v>
      </c>
      <c r="B269" s="3">
        <v>2022</v>
      </c>
      <c r="C269" s="1" t="s">
        <v>284</v>
      </c>
      <c r="D269" s="1" t="s">
        <v>38</v>
      </c>
      <c r="E269" s="6">
        <v>1185</v>
      </c>
      <c r="F269" s="26">
        <v>36</v>
      </c>
      <c r="G269" s="40">
        <v>94</v>
      </c>
      <c r="H269" s="37">
        <f t="shared" si="8"/>
        <v>779.73</v>
      </c>
      <c r="I269" s="27">
        <f t="shared" si="9"/>
        <v>405.27</v>
      </c>
    </row>
    <row r="270" spans="1:9" ht="15.75">
      <c r="A270" s="3">
        <v>112473448</v>
      </c>
      <c r="B270" s="3">
        <v>2022</v>
      </c>
      <c r="C270" s="1" t="s">
        <v>285</v>
      </c>
      <c r="D270" s="1" t="s">
        <v>38</v>
      </c>
      <c r="E270" s="6">
        <v>1086</v>
      </c>
      <c r="F270" s="26">
        <v>32</v>
      </c>
      <c r="G270" s="40">
        <v>81</v>
      </c>
      <c r="H270" s="37">
        <f t="shared" si="8"/>
        <v>714.58800000000008</v>
      </c>
      <c r="I270" s="27">
        <f t="shared" si="9"/>
        <v>371.41199999999992</v>
      </c>
    </row>
    <row r="271" spans="1:9" ht="15.75">
      <c r="A271" s="3">
        <v>112473537</v>
      </c>
      <c r="B271" s="3">
        <v>2022</v>
      </c>
      <c r="C271" s="1" t="s">
        <v>286</v>
      </c>
      <c r="D271" s="1" t="s">
        <v>38</v>
      </c>
      <c r="E271" s="6">
        <v>1159</v>
      </c>
      <c r="F271" s="26">
        <v>39</v>
      </c>
      <c r="G271" s="40">
        <v>74</v>
      </c>
      <c r="H271" s="37">
        <f t="shared" si="8"/>
        <v>762.62199999999996</v>
      </c>
      <c r="I271" s="27">
        <f t="shared" si="9"/>
        <v>396.37800000000004</v>
      </c>
    </row>
    <row r="272" spans="1:9" ht="15.75">
      <c r="A272" s="3">
        <v>113310206</v>
      </c>
      <c r="B272" s="3">
        <v>2022</v>
      </c>
      <c r="C272" s="1" t="s">
        <v>287</v>
      </c>
      <c r="D272" s="1" t="s">
        <v>33</v>
      </c>
      <c r="E272" s="6">
        <v>520</v>
      </c>
      <c r="F272" s="26">
        <v>27</v>
      </c>
      <c r="G272" s="40">
        <v>96</v>
      </c>
      <c r="H272" s="37">
        <f t="shared" si="8"/>
        <v>342.16</v>
      </c>
      <c r="I272" s="27">
        <f t="shared" si="9"/>
        <v>177.83999999999997</v>
      </c>
    </row>
    <row r="273" spans="1:9" ht="15.75">
      <c r="A273" s="3">
        <v>113333360</v>
      </c>
      <c r="B273" s="3">
        <v>2022</v>
      </c>
      <c r="C273" s="1" t="s">
        <v>288</v>
      </c>
      <c r="D273" s="1" t="s">
        <v>33</v>
      </c>
      <c r="E273" s="6">
        <v>1019</v>
      </c>
      <c r="F273" s="26">
        <v>30</v>
      </c>
      <c r="G273" s="40">
        <v>73</v>
      </c>
      <c r="H273" s="37">
        <f t="shared" si="8"/>
        <v>670.50199999999995</v>
      </c>
      <c r="I273" s="27">
        <f t="shared" si="9"/>
        <v>348.49800000000005</v>
      </c>
    </row>
    <row r="274" spans="1:9" ht="15.75">
      <c r="A274" s="3">
        <v>114310220</v>
      </c>
      <c r="B274" s="3">
        <v>2022</v>
      </c>
      <c r="C274" s="1" t="s">
        <v>289</v>
      </c>
      <c r="D274" s="1" t="s">
        <v>33</v>
      </c>
      <c r="E274" s="6">
        <v>376</v>
      </c>
      <c r="F274" s="26">
        <v>22</v>
      </c>
      <c r="G274" s="40">
        <v>99</v>
      </c>
      <c r="H274" s="37">
        <f t="shared" si="8"/>
        <v>247.40799999999999</v>
      </c>
      <c r="I274" s="27">
        <f t="shared" si="9"/>
        <v>128.59200000000001</v>
      </c>
    </row>
    <row r="275" spans="1:9" ht="15.75">
      <c r="A275" s="3">
        <v>114310270</v>
      </c>
      <c r="B275" s="3">
        <v>2022</v>
      </c>
      <c r="C275" s="1" t="s">
        <v>290</v>
      </c>
      <c r="D275" s="1" t="s">
        <v>33</v>
      </c>
      <c r="E275" s="6">
        <v>490</v>
      </c>
      <c r="F275" s="26">
        <v>27</v>
      </c>
      <c r="G275" s="40">
        <v>72</v>
      </c>
      <c r="H275" s="37">
        <f t="shared" si="8"/>
        <v>322.42</v>
      </c>
      <c r="I275" s="27">
        <f t="shared" si="9"/>
        <v>167.57999999999998</v>
      </c>
    </row>
    <row r="276" spans="1:9" ht="15.75">
      <c r="A276" s="3">
        <v>114312224</v>
      </c>
      <c r="B276" s="3">
        <v>2022</v>
      </c>
      <c r="C276" s="1" t="s">
        <v>291</v>
      </c>
      <c r="D276" s="1" t="s">
        <v>33</v>
      </c>
      <c r="E276" s="6">
        <v>622</v>
      </c>
      <c r="F276" s="26">
        <v>29</v>
      </c>
      <c r="G276" s="40">
        <v>100</v>
      </c>
      <c r="H276" s="37">
        <f t="shared" si="8"/>
        <v>409.27600000000001</v>
      </c>
      <c r="I276" s="27">
        <f t="shared" si="9"/>
        <v>212.72399999999999</v>
      </c>
    </row>
    <row r="277" spans="1:9" ht="15.75">
      <c r="A277" s="3">
        <v>114312243</v>
      </c>
      <c r="B277" s="3">
        <v>2022</v>
      </c>
      <c r="C277" s="1" t="s">
        <v>292</v>
      </c>
      <c r="D277" s="1" t="s">
        <v>33</v>
      </c>
      <c r="E277" s="6">
        <v>590</v>
      </c>
      <c r="F277" s="26">
        <v>17</v>
      </c>
      <c r="G277" s="40">
        <v>69</v>
      </c>
      <c r="H277" s="37">
        <f t="shared" si="8"/>
        <v>388.22</v>
      </c>
      <c r="I277" s="27">
        <f t="shared" si="9"/>
        <v>201.77999999999997</v>
      </c>
    </row>
    <row r="278" spans="1:9" ht="15.75">
      <c r="A278" s="3">
        <v>114333077</v>
      </c>
      <c r="B278" s="3">
        <v>2022</v>
      </c>
      <c r="C278" s="1" t="s">
        <v>293</v>
      </c>
      <c r="D278" s="1" t="s">
        <v>33</v>
      </c>
      <c r="E278" s="6">
        <v>840</v>
      </c>
      <c r="F278" s="26">
        <v>27</v>
      </c>
      <c r="G278" s="40">
        <v>70</v>
      </c>
      <c r="H278" s="37">
        <f t="shared" si="8"/>
        <v>552.72</v>
      </c>
      <c r="I278" s="27">
        <f t="shared" si="9"/>
        <v>287.27999999999997</v>
      </c>
    </row>
    <row r="279" spans="1:9" ht="15.75">
      <c r="A279" s="3">
        <v>114333328</v>
      </c>
      <c r="B279" s="3">
        <v>2022</v>
      </c>
      <c r="C279" s="1" t="s">
        <v>294</v>
      </c>
      <c r="D279" s="1" t="s">
        <v>33</v>
      </c>
      <c r="E279" s="6">
        <v>610</v>
      </c>
      <c r="F279" s="26">
        <v>19</v>
      </c>
      <c r="G279" s="40">
        <v>71</v>
      </c>
      <c r="H279" s="37">
        <f t="shared" si="8"/>
        <v>401.38</v>
      </c>
      <c r="I279" s="27">
        <f t="shared" si="9"/>
        <v>208.62</v>
      </c>
    </row>
    <row r="280" spans="1:9" ht="15.75">
      <c r="A280" s="3">
        <v>114333336</v>
      </c>
      <c r="B280" s="3">
        <v>2022</v>
      </c>
      <c r="C280" s="1" t="s">
        <v>295</v>
      </c>
      <c r="D280" s="1" t="s">
        <v>33</v>
      </c>
      <c r="E280" s="6">
        <v>713</v>
      </c>
      <c r="F280" s="26">
        <v>24</v>
      </c>
      <c r="G280" s="40">
        <v>66</v>
      </c>
      <c r="H280" s="37">
        <f t="shared" si="8"/>
        <v>469.154</v>
      </c>
      <c r="I280" s="27">
        <f t="shared" si="9"/>
        <v>243.846</v>
      </c>
    </row>
    <row r="281" spans="1:9" ht="15.75">
      <c r="A281" s="3">
        <v>114333387</v>
      </c>
      <c r="B281" s="3">
        <v>2022</v>
      </c>
      <c r="C281" s="1" t="s">
        <v>296</v>
      </c>
      <c r="D281" s="1" t="s">
        <v>33</v>
      </c>
      <c r="E281" s="6">
        <v>1619</v>
      </c>
      <c r="F281" s="26">
        <v>46</v>
      </c>
      <c r="G281" s="40">
        <v>65</v>
      </c>
      <c r="H281" s="37">
        <f t="shared" si="8"/>
        <v>1065.3019999999999</v>
      </c>
      <c r="I281" s="27">
        <f t="shared" si="9"/>
        <v>553.69800000000009</v>
      </c>
    </row>
    <row r="282" spans="1:9" ht="15.75">
      <c r="A282" s="3">
        <v>114336734</v>
      </c>
      <c r="B282" s="3">
        <v>2022</v>
      </c>
      <c r="C282" s="1" t="s">
        <v>297</v>
      </c>
      <c r="D282" s="1" t="s">
        <v>33</v>
      </c>
      <c r="E282" s="6">
        <v>1159</v>
      </c>
      <c r="F282" s="26">
        <v>38</v>
      </c>
      <c r="G282" s="40">
        <v>67</v>
      </c>
      <c r="H282" s="37">
        <f t="shared" si="8"/>
        <v>762.62199999999996</v>
      </c>
      <c r="I282" s="27">
        <f t="shared" si="9"/>
        <v>396.37800000000004</v>
      </c>
    </row>
    <row r="283" spans="1:9" ht="15.75">
      <c r="A283" s="3">
        <v>115007999</v>
      </c>
      <c r="B283" s="3">
        <v>2022</v>
      </c>
      <c r="C283" s="1" t="s">
        <v>298</v>
      </c>
      <c r="D283" s="1" t="s">
        <v>33</v>
      </c>
      <c r="E283" s="6">
        <v>1276</v>
      </c>
      <c r="F283" s="26">
        <v>43</v>
      </c>
      <c r="G283" s="40">
        <v>68</v>
      </c>
      <c r="H283" s="37">
        <f t="shared" si="8"/>
        <v>839.60800000000006</v>
      </c>
      <c r="I283" s="27">
        <f t="shared" si="9"/>
        <v>436.39199999999994</v>
      </c>
    </row>
    <row r="284" spans="1:9" ht="15.75">
      <c r="A284" s="3">
        <v>115310241</v>
      </c>
      <c r="B284" s="3">
        <v>2022</v>
      </c>
      <c r="C284" s="1" t="s">
        <v>299</v>
      </c>
      <c r="D284" s="1" t="s">
        <v>33</v>
      </c>
      <c r="E284" s="6">
        <v>1029</v>
      </c>
      <c r="F284" s="26">
        <v>47</v>
      </c>
      <c r="G284" s="40">
        <v>63</v>
      </c>
      <c r="H284" s="37">
        <f t="shared" si="8"/>
        <v>677.08199999999999</v>
      </c>
      <c r="I284" s="27">
        <f t="shared" si="9"/>
        <v>351.91800000000001</v>
      </c>
    </row>
    <row r="285" spans="1:9" ht="15.75">
      <c r="A285" s="3">
        <v>115333565</v>
      </c>
      <c r="B285" s="3">
        <v>2022</v>
      </c>
      <c r="C285" s="1" t="s">
        <v>300</v>
      </c>
      <c r="D285" s="1" t="s">
        <v>33</v>
      </c>
      <c r="E285" s="6">
        <v>867</v>
      </c>
      <c r="F285" s="26">
        <v>26</v>
      </c>
      <c r="G285" s="40">
        <v>62</v>
      </c>
      <c r="H285" s="37">
        <f t="shared" si="8"/>
        <v>570.48599999999999</v>
      </c>
      <c r="I285" s="27">
        <f t="shared" si="9"/>
        <v>296.51400000000001</v>
      </c>
    </row>
    <row r="286" spans="1:9" ht="15.75">
      <c r="A286" s="3">
        <v>115333646</v>
      </c>
      <c r="B286" s="3">
        <v>2022</v>
      </c>
      <c r="C286" s="1" t="s">
        <v>301</v>
      </c>
      <c r="D286" s="1" t="s">
        <v>33</v>
      </c>
      <c r="E286" s="6">
        <v>2173</v>
      </c>
      <c r="F286" s="26">
        <v>55</v>
      </c>
      <c r="G286" s="40">
        <v>61</v>
      </c>
      <c r="H286" s="37">
        <f t="shared" si="8"/>
        <v>1429.8339999999998</v>
      </c>
      <c r="I286" s="27">
        <f t="shared" si="9"/>
        <v>743.16600000000017</v>
      </c>
    </row>
    <row r="287" spans="1:9" ht="15.75">
      <c r="A287" s="3">
        <v>116112221</v>
      </c>
      <c r="B287" s="3">
        <v>2022</v>
      </c>
      <c r="C287" s="1" t="s">
        <v>302</v>
      </c>
      <c r="D287" s="1" t="s">
        <v>28</v>
      </c>
      <c r="E287" s="6">
        <v>346</v>
      </c>
      <c r="F287" s="26">
        <v>18</v>
      </c>
      <c r="G287" s="40">
        <v>60</v>
      </c>
      <c r="H287" s="37">
        <f t="shared" si="8"/>
        <v>227.66800000000001</v>
      </c>
      <c r="I287" s="27">
        <f t="shared" si="9"/>
        <v>118.33199999999999</v>
      </c>
    </row>
    <row r="288" spans="1:9" ht="15.75">
      <c r="A288" s="3">
        <v>116333069</v>
      </c>
      <c r="B288" s="3">
        <v>2022</v>
      </c>
      <c r="C288" s="1" t="s">
        <v>303</v>
      </c>
      <c r="D288" s="1" t="s">
        <v>28</v>
      </c>
      <c r="E288" s="6">
        <v>545</v>
      </c>
      <c r="F288" s="26">
        <v>14</v>
      </c>
      <c r="G288" s="40">
        <v>64</v>
      </c>
      <c r="H288" s="37">
        <f t="shared" si="8"/>
        <v>358.61</v>
      </c>
      <c r="I288" s="27">
        <f t="shared" si="9"/>
        <v>186.39</v>
      </c>
    </row>
    <row r="289" spans="1:9" ht="15.75">
      <c r="A289" s="3">
        <v>117310305</v>
      </c>
      <c r="B289" s="3">
        <v>2022</v>
      </c>
      <c r="C289" s="1" t="s">
        <v>304</v>
      </c>
      <c r="D289" s="1" t="s">
        <v>33</v>
      </c>
      <c r="E289" s="6">
        <v>357</v>
      </c>
      <c r="F289" s="26">
        <v>19</v>
      </c>
      <c r="G289" s="40">
        <v>59</v>
      </c>
      <c r="H289" s="37">
        <f t="shared" si="8"/>
        <v>234.90599999999998</v>
      </c>
      <c r="I289" s="27">
        <f t="shared" si="9"/>
        <v>122.09400000000002</v>
      </c>
    </row>
    <row r="290" spans="1:9" ht="15.75">
      <c r="A290" s="3">
        <v>117312200</v>
      </c>
      <c r="B290" s="3">
        <v>2022</v>
      </c>
      <c r="C290" s="1" t="s">
        <v>305</v>
      </c>
      <c r="D290" s="1" t="s">
        <v>33</v>
      </c>
      <c r="E290" s="6">
        <v>584</v>
      </c>
      <c r="F290" s="26">
        <v>18</v>
      </c>
      <c r="G290" s="40">
        <v>58</v>
      </c>
      <c r="H290" s="37">
        <f t="shared" si="8"/>
        <v>384.27199999999999</v>
      </c>
      <c r="I290" s="27">
        <f t="shared" si="9"/>
        <v>199.72800000000001</v>
      </c>
    </row>
    <row r="291" spans="1:9" ht="15.75">
      <c r="A291" s="3">
        <v>117312202</v>
      </c>
      <c r="B291" s="3">
        <v>2022</v>
      </c>
      <c r="C291" s="1" t="s">
        <v>306</v>
      </c>
      <c r="D291" s="1" t="s">
        <v>38</v>
      </c>
      <c r="E291" s="6">
        <v>580</v>
      </c>
      <c r="F291" s="26">
        <v>26</v>
      </c>
      <c r="G291" s="40">
        <v>57</v>
      </c>
      <c r="H291" s="37">
        <f t="shared" si="8"/>
        <v>381.64</v>
      </c>
      <c r="I291" s="27">
        <f t="shared" si="9"/>
        <v>198.36</v>
      </c>
    </row>
    <row r="292" spans="1:9" ht="15.75">
      <c r="A292" s="3">
        <v>117333417</v>
      </c>
      <c r="B292" s="3">
        <v>2022</v>
      </c>
      <c r="C292" s="1" t="s">
        <v>307</v>
      </c>
      <c r="D292" s="1" t="s">
        <v>33</v>
      </c>
      <c r="E292" s="6">
        <v>1224</v>
      </c>
      <c r="F292" s="26">
        <v>34</v>
      </c>
      <c r="G292" s="40">
        <v>56</v>
      </c>
      <c r="H292" s="37">
        <f t="shared" si="8"/>
        <v>805.39199999999994</v>
      </c>
      <c r="I292" s="27">
        <f t="shared" si="9"/>
        <v>418.60800000000006</v>
      </c>
    </row>
    <row r="293" spans="1:9" ht="15.75">
      <c r="A293" s="3">
        <v>118041302</v>
      </c>
      <c r="B293" s="3">
        <v>2022</v>
      </c>
      <c r="C293" s="1" t="s">
        <v>308</v>
      </c>
      <c r="D293" s="1" t="s">
        <v>28</v>
      </c>
      <c r="E293" s="6">
        <v>1315</v>
      </c>
      <c r="F293" s="26">
        <v>34</v>
      </c>
      <c r="G293" s="40">
        <v>55</v>
      </c>
      <c r="H293" s="37">
        <f t="shared" si="8"/>
        <v>865.27</v>
      </c>
      <c r="I293" s="27">
        <f t="shared" si="9"/>
        <v>449.73</v>
      </c>
    </row>
    <row r="294" spans="1:9" ht="15.75">
      <c r="A294" s="3">
        <v>118103202</v>
      </c>
      <c r="B294" s="3">
        <v>2022</v>
      </c>
      <c r="C294" s="1" t="s">
        <v>309</v>
      </c>
      <c r="D294" s="1" t="s">
        <v>28</v>
      </c>
      <c r="E294" s="6">
        <v>1084</v>
      </c>
      <c r="F294" s="26">
        <v>42</v>
      </c>
      <c r="G294" s="40">
        <v>54</v>
      </c>
      <c r="H294" s="37">
        <f t="shared" si="8"/>
        <v>713.27199999999993</v>
      </c>
      <c r="I294" s="27">
        <f t="shared" si="9"/>
        <v>370.72800000000007</v>
      </c>
    </row>
    <row r="295" spans="1:9" ht="15.75">
      <c r="A295" s="3">
        <v>118110257</v>
      </c>
      <c r="B295" s="3">
        <v>2022</v>
      </c>
      <c r="C295" s="1" t="s">
        <v>310</v>
      </c>
      <c r="D295" s="1" t="s">
        <v>28</v>
      </c>
      <c r="E295" s="6">
        <v>1656</v>
      </c>
      <c r="F295" s="26">
        <v>83</v>
      </c>
      <c r="G295" s="40">
        <v>53</v>
      </c>
      <c r="H295" s="37">
        <f t="shared" si="8"/>
        <v>1089.6479999999999</v>
      </c>
      <c r="I295" s="27">
        <f t="shared" si="9"/>
        <v>566.35200000000009</v>
      </c>
    </row>
    <row r="296" spans="1:9" ht="15.75">
      <c r="A296" s="3">
        <v>118110288</v>
      </c>
      <c r="B296" s="3">
        <v>2022</v>
      </c>
      <c r="C296" s="1" t="s">
        <v>311</v>
      </c>
      <c r="D296" s="1" t="s">
        <v>28</v>
      </c>
      <c r="E296" s="6">
        <v>948</v>
      </c>
      <c r="F296" s="26">
        <v>51</v>
      </c>
      <c r="G296" s="40">
        <v>52</v>
      </c>
      <c r="H296" s="37">
        <f t="shared" si="8"/>
        <v>623.78399999999999</v>
      </c>
      <c r="I296" s="27">
        <f t="shared" si="9"/>
        <v>324.21600000000001</v>
      </c>
    </row>
    <row r="297" spans="1:9" ht="15.75">
      <c r="A297" s="3">
        <v>118353310</v>
      </c>
      <c r="B297" s="3">
        <v>2022</v>
      </c>
      <c r="C297" s="1" t="s">
        <v>312</v>
      </c>
      <c r="D297" s="1" t="s">
        <v>28</v>
      </c>
      <c r="E297" s="6">
        <v>1636</v>
      </c>
      <c r="F297" s="26">
        <v>55</v>
      </c>
      <c r="G297" s="40">
        <v>49</v>
      </c>
      <c r="H297" s="37">
        <f t="shared" si="8"/>
        <v>1076.4879999999998</v>
      </c>
      <c r="I297" s="27">
        <f t="shared" si="9"/>
        <v>559.51200000000017</v>
      </c>
    </row>
    <row r="298" spans="1:9" ht="15.75">
      <c r="A298" s="3">
        <v>118353345</v>
      </c>
      <c r="B298" s="3">
        <v>2022</v>
      </c>
      <c r="C298" s="1" t="s">
        <v>313</v>
      </c>
      <c r="D298" s="1" t="s">
        <v>28</v>
      </c>
      <c r="E298" s="6">
        <v>1600</v>
      </c>
      <c r="F298" s="26">
        <v>39</v>
      </c>
      <c r="G298" s="40">
        <v>48</v>
      </c>
      <c r="H298" s="37">
        <f t="shared" si="8"/>
        <v>1052.8</v>
      </c>
      <c r="I298" s="27">
        <f t="shared" si="9"/>
        <v>547.20000000000005</v>
      </c>
    </row>
    <row r="299" spans="1:9" ht="15.75">
      <c r="A299" s="3">
        <v>118353426</v>
      </c>
      <c r="B299" s="3">
        <v>2022</v>
      </c>
      <c r="C299" s="1" t="s">
        <v>314</v>
      </c>
      <c r="D299" s="1" t="s">
        <v>28</v>
      </c>
      <c r="E299" s="6">
        <v>1600</v>
      </c>
      <c r="F299" s="26">
        <v>43</v>
      </c>
      <c r="G299" s="40">
        <v>47</v>
      </c>
      <c r="H299" s="37">
        <f t="shared" si="8"/>
        <v>1052.8</v>
      </c>
      <c r="I299" s="27">
        <f t="shared" si="9"/>
        <v>547.20000000000005</v>
      </c>
    </row>
    <row r="300" spans="1:9" ht="15.75">
      <c r="A300" s="3">
        <v>118353485</v>
      </c>
      <c r="B300" s="3">
        <v>2022</v>
      </c>
      <c r="C300" s="1" t="s">
        <v>315</v>
      </c>
      <c r="D300" s="1" t="s">
        <v>28</v>
      </c>
      <c r="E300" s="6">
        <v>1556</v>
      </c>
      <c r="F300" s="26">
        <v>41</v>
      </c>
      <c r="G300" s="40">
        <v>46</v>
      </c>
      <c r="H300" s="37">
        <f t="shared" si="8"/>
        <v>1023.8479999999998</v>
      </c>
      <c r="I300" s="27">
        <f t="shared" si="9"/>
        <v>532.15200000000016</v>
      </c>
    </row>
    <row r="301" spans="1:9" ht="15.75">
      <c r="A301" s="3">
        <v>119041315</v>
      </c>
      <c r="B301" s="3">
        <v>2022</v>
      </c>
      <c r="C301" s="1" t="s">
        <v>316</v>
      </c>
      <c r="D301" s="1" t="s">
        <v>28</v>
      </c>
      <c r="E301" s="6">
        <v>1320</v>
      </c>
      <c r="F301" s="26">
        <v>37</v>
      </c>
      <c r="G301" s="40">
        <v>45</v>
      </c>
      <c r="H301" s="37">
        <f t="shared" si="8"/>
        <v>868.56</v>
      </c>
      <c r="I301" s="27">
        <f t="shared" si="9"/>
        <v>451.44000000000005</v>
      </c>
    </row>
    <row r="302" spans="1:9" ht="15.75">
      <c r="A302" s="3">
        <v>119110238</v>
      </c>
      <c r="B302" s="3">
        <v>2022</v>
      </c>
      <c r="C302" s="1" t="s">
        <v>317</v>
      </c>
      <c r="D302" s="1" t="s">
        <v>28</v>
      </c>
      <c r="E302" s="6">
        <v>626</v>
      </c>
      <c r="F302" s="26">
        <v>32</v>
      </c>
      <c r="G302" s="40">
        <v>44</v>
      </c>
      <c r="H302" s="37">
        <f t="shared" si="8"/>
        <v>411.90799999999996</v>
      </c>
      <c r="I302" s="27">
        <f t="shared" si="9"/>
        <v>214.09200000000004</v>
      </c>
    </row>
    <row r="303" spans="1:9" ht="15.75">
      <c r="A303" s="3">
        <v>119112261</v>
      </c>
      <c r="B303" s="3">
        <v>2022</v>
      </c>
      <c r="C303" s="1" t="s">
        <v>318</v>
      </c>
      <c r="D303" s="1" t="s">
        <v>28</v>
      </c>
      <c r="E303" s="6">
        <v>406</v>
      </c>
      <c r="F303" s="26">
        <v>24</v>
      </c>
      <c r="G303" s="40">
        <v>43</v>
      </c>
      <c r="H303" s="37">
        <f t="shared" si="8"/>
        <v>267.14799999999997</v>
      </c>
      <c r="I303" s="27">
        <f t="shared" si="9"/>
        <v>138.85200000000003</v>
      </c>
    </row>
    <row r="304" spans="1:9" ht="15.75">
      <c r="A304" s="3">
        <v>119353019</v>
      </c>
      <c r="B304" s="3">
        <v>2022</v>
      </c>
      <c r="C304" s="1" t="s">
        <v>319</v>
      </c>
      <c r="D304" s="1" t="s">
        <v>28</v>
      </c>
      <c r="E304" s="6">
        <v>1607</v>
      </c>
      <c r="F304" s="26">
        <v>45</v>
      </c>
      <c r="G304" s="40">
        <v>42</v>
      </c>
      <c r="H304" s="37">
        <f t="shared" si="8"/>
        <v>1057.4059999999999</v>
      </c>
      <c r="I304" s="27">
        <f t="shared" si="9"/>
        <v>549.59400000000005</v>
      </c>
    </row>
    <row r="305" spans="1:9" ht="15.75">
      <c r="A305" s="3">
        <v>119353078</v>
      </c>
      <c r="B305" s="3">
        <v>2022</v>
      </c>
      <c r="C305" s="1" t="s">
        <v>320</v>
      </c>
      <c r="D305" s="1" t="s">
        <v>28</v>
      </c>
      <c r="E305" s="6">
        <v>1742</v>
      </c>
      <c r="F305" s="26">
        <v>44</v>
      </c>
      <c r="G305" s="40">
        <v>41</v>
      </c>
      <c r="H305" s="37">
        <f t="shared" si="8"/>
        <v>1146.2359999999999</v>
      </c>
      <c r="I305" s="27">
        <f t="shared" si="9"/>
        <v>595.76400000000012</v>
      </c>
    </row>
    <row r="306" spans="1:9" ht="15.75">
      <c r="A306" s="3">
        <v>119353469</v>
      </c>
      <c r="B306" s="3">
        <v>2022</v>
      </c>
      <c r="C306" s="1" t="s">
        <v>321</v>
      </c>
      <c r="D306" s="1" t="s">
        <v>28</v>
      </c>
      <c r="E306" s="6">
        <v>1337</v>
      </c>
      <c r="F306" s="26">
        <v>34</v>
      </c>
      <c r="G306" s="40">
        <v>40</v>
      </c>
      <c r="H306" s="37">
        <f t="shared" si="8"/>
        <v>879.74599999999987</v>
      </c>
      <c r="I306" s="27">
        <f t="shared" si="9"/>
        <v>457.25400000000013</v>
      </c>
    </row>
    <row r="307" spans="1:9" ht="15.75">
      <c r="A307" s="3">
        <v>120041227</v>
      </c>
      <c r="B307" s="3">
        <v>2022</v>
      </c>
      <c r="C307" s="1" t="s">
        <v>322</v>
      </c>
      <c r="D307" s="1" t="s">
        <v>28</v>
      </c>
      <c r="E307" s="6">
        <v>1680</v>
      </c>
      <c r="F307" s="26">
        <v>46</v>
      </c>
      <c r="G307" s="40">
        <v>39</v>
      </c>
      <c r="H307" s="37">
        <f t="shared" si="8"/>
        <v>1105.44</v>
      </c>
      <c r="I307" s="27">
        <f t="shared" si="9"/>
        <v>574.55999999999995</v>
      </c>
    </row>
    <row r="308" spans="1:9" ht="15.75">
      <c r="A308" s="3">
        <v>120110264</v>
      </c>
      <c r="B308" s="3">
        <v>2022</v>
      </c>
      <c r="C308" s="1" t="s">
        <v>323</v>
      </c>
      <c r="D308" s="1" t="s">
        <v>28</v>
      </c>
      <c r="E308" s="6">
        <v>1277</v>
      </c>
      <c r="F308" s="26">
        <v>55</v>
      </c>
      <c r="G308" s="40">
        <v>89</v>
      </c>
      <c r="H308" s="37">
        <f t="shared" si="8"/>
        <v>840.26599999999996</v>
      </c>
      <c r="I308" s="27">
        <f t="shared" si="9"/>
        <v>436.73400000000004</v>
      </c>
    </row>
    <row r="309" spans="1:9" ht="15.75">
      <c r="A309" s="3">
        <v>120353353</v>
      </c>
      <c r="B309" s="3">
        <v>2022</v>
      </c>
      <c r="C309" s="1" t="s">
        <v>324</v>
      </c>
      <c r="D309" s="1" t="s">
        <v>28</v>
      </c>
      <c r="E309" s="6">
        <v>1443</v>
      </c>
      <c r="F309" s="26">
        <v>42</v>
      </c>
      <c r="G309" s="40">
        <v>92</v>
      </c>
      <c r="H309" s="37">
        <f t="shared" si="8"/>
        <v>949.49399999999991</v>
      </c>
      <c r="I309" s="27">
        <f t="shared" si="9"/>
        <v>493.50600000000009</v>
      </c>
    </row>
    <row r="310" spans="1:9" ht="15.75">
      <c r="A310" s="3">
        <v>120353388</v>
      </c>
      <c r="B310" s="3">
        <v>2022</v>
      </c>
      <c r="C310" s="1" t="s">
        <v>325</v>
      </c>
      <c r="D310" s="1" t="s">
        <v>28</v>
      </c>
      <c r="E310" s="6">
        <v>1388</v>
      </c>
      <c r="F310" s="26">
        <v>39</v>
      </c>
      <c r="G310" s="40">
        <v>84</v>
      </c>
      <c r="H310" s="37">
        <f t="shared" si="8"/>
        <v>913.30399999999997</v>
      </c>
      <c r="I310" s="27">
        <f t="shared" si="9"/>
        <v>474.69600000000003</v>
      </c>
    </row>
    <row r="311" spans="1:9" ht="15.75">
      <c r="A311" s="3">
        <v>120353396</v>
      </c>
      <c r="B311" s="3">
        <v>2022</v>
      </c>
      <c r="C311" s="1" t="s">
        <v>326</v>
      </c>
      <c r="D311" s="1" t="s">
        <v>28</v>
      </c>
      <c r="E311" s="6">
        <v>825</v>
      </c>
      <c r="F311" s="26">
        <v>24</v>
      </c>
      <c r="G311" s="40">
        <v>87</v>
      </c>
      <c r="H311" s="37">
        <f t="shared" si="8"/>
        <v>542.85</v>
      </c>
      <c r="I311" s="27">
        <f t="shared" si="9"/>
        <v>282.14999999999998</v>
      </c>
    </row>
    <row r="312" spans="1:9" ht="15.75">
      <c r="A312" s="3">
        <v>121106203</v>
      </c>
      <c r="B312" s="3">
        <v>2022</v>
      </c>
      <c r="C312" s="1" t="s">
        <v>327</v>
      </c>
      <c r="D312" s="1" t="s">
        <v>28</v>
      </c>
      <c r="E312" s="6">
        <v>464</v>
      </c>
      <c r="F312" s="26">
        <v>24</v>
      </c>
      <c r="G312" s="40">
        <v>95</v>
      </c>
      <c r="H312" s="37">
        <f t="shared" si="8"/>
        <v>305.31199999999995</v>
      </c>
      <c r="I312" s="27">
        <f t="shared" si="9"/>
        <v>158.68800000000005</v>
      </c>
    </row>
    <row r="313" spans="1:9" ht="15.75">
      <c r="A313" s="3">
        <v>121110243</v>
      </c>
      <c r="B313" s="3">
        <v>2022</v>
      </c>
      <c r="C313" s="1" t="s">
        <v>328</v>
      </c>
      <c r="D313" s="1" t="s">
        <v>28</v>
      </c>
      <c r="E313" s="6">
        <v>478</v>
      </c>
      <c r="F313" s="26">
        <v>25</v>
      </c>
      <c r="G313" s="40">
        <v>78</v>
      </c>
      <c r="H313" s="37">
        <f t="shared" si="8"/>
        <v>314.524</v>
      </c>
      <c r="I313" s="27">
        <f t="shared" si="9"/>
        <v>163.476</v>
      </c>
    </row>
    <row r="314" spans="1:9" ht="15.75">
      <c r="A314" s="3">
        <v>121112200</v>
      </c>
      <c r="B314" s="3">
        <v>2022</v>
      </c>
      <c r="C314" s="1" t="s">
        <v>329</v>
      </c>
      <c r="D314" s="1" t="s">
        <v>28</v>
      </c>
      <c r="E314" s="6">
        <v>606</v>
      </c>
      <c r="F314" s="26">
        <v>16</v>
      </c>
      <c r="G314" s="40">
        <v>83</v>
      </c>
      <c r="H314" s="37">
        <f t="shared" si="8"/>
        <v>398.74799999999993</v>
      </c>
      <c r="I314" s="27">
        <f t="shared" si="9"/>
        <v>207.25200000000007</v>
      </c>
    </row>
    <row r="315" spans="1:9" ht="15.75">
      <c r="A315" s="3">
        <v>121353337</v>
      </c>
      <c r="B315" s="3">
        <v>2022</v>
      </c>
      <c r="C315" s="1" t="s">
        <v>330</v>
      </c>
      <c r="D315" s="1" t="s">
        <v>28</v>
      </c>
      <c r="E315" s="6">
        <v>897</v>
      </c>
      <c r="F315" s="26">
        <v>24</v>
      </c>
      <c r="G315" s="40">
        <v>91</v>
      </c>
      <c r="H315" s="37">
        <f t="shared" si="8"/>
        <v>590.226</v>
      </c>
      <c r="I315" s="27">
        <f t="shared" si="9"/>
        <v>306.774</v>
      </c>
    </row>
    <row r="316" spans="1:9" ht="15.75">
      <c r="A316" s="3">
        <v>122112206</v>
      </c>
      <c r="B316" s="3">
        <v>2022</v>
      </c>
      <c r="C316" s="1" t="s">
        <v>331</v>
      </c>
      <c r="D316" s="1" t="s">
        <v>28</v>
      </c>
      <c r="E316" s="6">
        <v>689</v>
      </c>
      <c r="F316" s="26">
        <v>23</v>
      </c>
      <c r="G316" s="40">
        <v>96</v>
      </c>
      <c r="H316" s="37">
        <f t="shared" si="8"/>
        <v>453.36199999999997</v>
      </c>
      <c r="I316" s="27">
        <f t="shared" si="9"/>
        <v>235.63800000000003</v>
      </c>
    </row>
    <row r="317" spans="1:9" ht="15.75">
      <c r="A317" s="3">
        <v>123112229</v>
      </c>
      <c r="B317" s="3">
        <v>2022</v>
      </c>
      <c r="C317" s="1" t="s">
        <v>332</v>
      </c>
      <c r="D317" s="1" t="s">
        <v>28</v>
      </c>
      <c r="E317" s="6">
        <v>501</v>
      </c>
      <c r="F317" s="26">
        <v>21</v>
      </c>
      <c r="G317" s="40">
        <v>82</v>
      </c>
      <c r="H317" s="37">
        <f t="shared" si="8"/>
        <v>329.65799999999996</v>
      </c>
      <c r="I317" s="27">
        <f t="shared" si="9"/>
        <v>171.34200000000004</v>
      </c>
    </row>
    <row r="318" spans="1:9" ht="15.75">
      <c r="A318" s="3">
        <v>123353450</v>
      </c>
      <c r="B318" s="3">
        <v>2022</v>
      </c>
      <c r="C318" s="1" t="s">
        <v>333</v>
      </c>
      <c r="D318" s="1" t="s">
        <v>28</v>
      </c>
      <c r="E318" s="6">
        <v>507</v>
      </c>
      <c r="F318" s="26">
        <v>13</v>
      </c>
      <c r="G318" s="40">
        <v>88</v>
      </c>
      <c r="H318" s="37">
        <f t="shared" si="8"/>
        <v>333.60599999999999</v>
      </c>
      <c r="I318" s="27">
        <f t="shared" si="9"/>
        <v>173.39400000000001</v>
      </c>
    </row>
    <row r="319" spans="1:9" ht="15.75">
      <c r="A319" s="3">
        <v>124007217</v>
      </c>
      <c r="B319" s="3">
        <v>2022</v>
      </c>
      <c r="C319" s="1" t="s">
        <v>334</v>
      </c>
      <c r="D319" s="1" t="s">
        <v>28</v>
      </c>
      <c r="E319" s="6">
        <v>675</v>
      </c>
      <c r="F319" s="26">
        <v>18</v>
      </c>
      <c r="G319" s="40">
        <v>94</v>
      </c>
      <c r="H319" s="37">
        <f t="shared" si="8"/>
        <v>444.15</v>
      </c>
      <c r="I319" s="27">
        <f t="shared" si="9"/>
        <v>230.85000000000002</v>
      </c>
    </row>
    <row r="320" spans="1:9" ht="15.75">
      <c r="A320" s="3">
        <v>124041301</v>
      </c>
      <c r="B320" s="3">
        <v>2022</v>
      </c>
      <c r="C320" s="1" t="s">
        <v>335</v>
      </c>
      <c r="D320" s="1" t="s">
        <v>28</v>
      </c>
      <c r="E320" s="6">
        <v>538</v>
      </c>
      <c r="F320" s="26">
        <v>16</v>
      </c>
      <c r="G320" s="40">
        <v>77</v>
      </c>
      <c r="H320" s="37">
        <f t="shared" si="8"/>
        <v>354.00400000000002</v>
      </c>
      <c r="I320" s="27">
        <f t="shared" si="9"/>
        <v>183.99599999999998</v>
      </c>
    </row>
    <row r="321" spans="1:9" ht="15.75">
      <c r="A321" s="3">
        <v>124110240</v>
      </c>
      <c r="B321" s="3">
        <v>2022</v>
      </c>
      <c r="C321" s="1" t="s">
        <v>336</v>
      </c>
      <c r="D321" s="1" t="s">
        <v>28</v>
      </c>
      <c r="E321" s="6">
        <v>667</v>
      </c>
      <c r="F321" s="26">
        <v>33</v>
      </c>
      <c r="G321" s="40">
        <v>85</v>
      </c>
      <c r="H321" s="37">
        <f t="shared" si="8"/>
        <v>438.88599999999997</v>
      </c>
      <c r="I321" s="27">
        <f t="shared" si="9"/>
        <v>228.11400000000003</v>
      </c>
    </row>
    <row r="322" spans="1:9" ht="15.75">
      <c r="A322" s="3">
        <v>124110254</v>
      </c>
      <c r="B322" s="3">
        <v>2022</v>
      </c>
      <c r="C322" s="1" t="s">
        <v>337</v>
      </c>
      <c r="D322" s="1" t="s">
        <v>28</v>
      </c>
      <c r="E322" s="6">
        <v>524</v>
      </c>
      <c r="F322" s="26">
        <v>31</v>
      </c>
      <c r="G322" s="40">
        <v>90</v>
      </c>
      <c r="H322" s="37">
        <f t="shared" si="8"/>
        <v>344.79199999999997</v>
      </c>
      <c r="I322" s="27">
        <f t="shared" si="9"/>
        <v>179.20800000000003</v>
      </c>
    </row>
    <row r="323" spans="1:9" ht="15.75">
      <c r="A323" s="3">
        <v>124353329</v>
      </c>
      <c r="B323" s="3">
        <v>2022</v>
      </c>
      <c r="C323" s="1" t="s">
        <v>338</v>
      </c>
      <c r="D323" s="1" t="s">
        <v>28</v>
      </c>
      <c r="E323" s="6">
        <v>1036</v>
      </c>
      <c r="F323" s="26">
        <v>31</v>
      </c>
      <c r="G323" s="40">
        <v>76</v>
      </c>
      <c r="H323" s="37">
        <f t="shared" ref="H323:H386" si="10">E323*65.8/100</f>
        <v>681.68799999999999</v>
      </c>
      <c r="I323" s="27">
        <f t="shared" ref="I323:I386" si="11">E323-H323</f>
        <v>354.31200000000001</v>
      </c>
    </row>
    <row r="324" spans="1:9" ht="15.75">
      <c r="A324" s="3">
        <v>124353361</v>
      </c>
      <c r="B324" s="3">
        <v>2022</v>
      </c>
      <c r="C324" s="1" t="s">
        <v>339</v>
      </c>
      <c r="D324" s="1" t="s">
        <v>28</v>
      </c>
      <c r="E324" s="6">
        <v>1343</v>
      </c>
      <c r="F324" s="26">
        <v>42</v>
      </c>
      <c r="G324" s="40">
        <v>93</v>
      </c>
      <c r="H324" s="37">
        <f t="shared" si="10"/>
        <v>883.69399999999996</v>
      </c>
      <c r="I324" s="27">
        <f t="shared" si="11"/>
        <v>459.30600000000004</v>
      </c>
    </row>
    <row r="325" spans="1:9" ht="15.75">
      <c r="A325" s="3">
        <v>124353418</v>
      </c>
      <c r="B325" s="3">
        <v>2022</v>
      </c>
      <c r="C325" s="1" t="s">
        <v>340</v>
      </c>
      <c r="D325" s="1" t="s">
        <v>28</v>
      </c>
      <c r="E325" s="6">
        <v>1053</v>
      </c>
      <c r="F325" s="26">
        <v>29</v>
      </c>
      <c r="G325" s="40">
        <v>86</v>
      </c>
      <c r="H325" s="37">
        <f t="shared" si="10"/>
        <v>692.87399999999991</v>
      </c>
      <c r="I325" s="27">
        <f t="shared" si="11"/>
        <v>360.12600000000009</v>
      </c>
    </row>
    <row r="326" spans="1:9" ht="15.75">
      <c r="A326" s="3">
        <v>124353491</v>
      </c>
      <c r="B326" s="3">
        <v>2022</v>
      </c>
      <c r="C326" s="1" t="s">
        <v>341</v>
      </c>
      <c r="D326" s="1" t="s">
        <v>28</v>
      </c>
      <c r="E326" s="6">
        <v>458</v>
      </c>
      <c r="F326" s="26">
        <v>16</v>
      </c>
      <c r="G326" s="40">
        <v>80</v>
      </c>
      <c r="H326" s="37">
        <f t="shared" si="10"/>
        <v>301.36399999999998</v>
      </c>
      <c r="I326" s="27">
        <f t="shared" si="11"/>
        <v>156.63600000000002</v>
      </c>
    </row>
    <row r="327" spans="1:9" ht="15.75">
      <c r="A327" s="3">
        <v>125112257</v>
      </c>
      <c r="B327" s="3">
        <v>2022</v>
      </c>
      <c r="C327" s="1" t="s">
        <v>342</v>
      </c>
      <c r="D327" s="1" t="s">
        <v>28</v>
      </c>
      <c r="E327" s="6">
        <v>517</v>
      </c>
      <c r="F327" s="26">
        <v>20</v>
      </c>
      <c r="G327" s="40">
        <v>75</v>
      </c>
      <c r="H327" s="37">
        <f t="shared" si="10"/>
        <v>340.18599999999998</v>
      </c>
      <c r="I327" s="27">
        <f t="shared" si="11"/>
        <v>176.81400000000002</v>
      </c>
    </row>
    <row r="328" spans="1:9" ht="15.75">
      <c r="A328" s="3">
        <v>125353043</v>
      </c>
      <c r="B328" s="3">
        <v>2022</v>
      </c>
      <c r="C328" s="1" t="s">
        <v>343</v>
      </c>
      <c r="D328" s="1" t="s">
        <v>28</v>
      </c>
      <c r="E328" s="6">
        <v>1109</v>
      </c>
      <c r="F328" s="26">
        <v>34</v>
      </c>
      <c r="G328" s="40">
        <v>97</v>
      </c>
      <c r="H328" s="37">
        <f t="shared" si="10"/>
        <v>729.72199999999998</v>
      </c>
      <c r="I328" s="27">
        <f t="shared" si="11"/>
        <v>379.27800000000002</v>
      </c>
    </row>
    <row r="329" spans="1:9" ht="15.75">
      <c r="A329" s="3">
        <v>126041327</v>
      </c>
      <c r="B329" s="3">
        <v>2022</v>
      </c>
      <c r="C329" s="1" t="s">
        <v>344</v>
      </c>
      <c r="D329" s="1" t="s">
        <v>38</v>
      </c>
      <c r="E329" s="6">
        <v>1015</v>
      </c>
      <c r="F329" s="26">
        <v>25</v>
      </c>
      <c r="G329" s="40">
        <v>79</v>
      </c>
      <c r="H329" s="37">
        <f t="shared" si="10"/>
        <v>667.87</v>
      </c>
      <c r="I329" s="27">
        <f t="shared" si="11"/>
        <v>347.13</v>
      </c>
    </row>
    <row r="330" spans="1:9" ht="15.75">
      <c r="A330" s="3">
        <v>126310214</v>
      </c>
      <c r="B330" s="3">
        <v>2022</v>
      </c>
      <c r="C330" s="1" t="s">
        <v>345</v>
      </c>
      <c r="D330" s="1" t="s">
        <v>38</v>
      </c>
      <c r="E330" s="6">
        <v>608</v>
      </c>
      <c r="F330" s="26">
        <v>31</v>
      </c>
      <c r="G330" s="40">
        <v>74</v>
      </c>
      <c r="H330" s="37">
        <f t="shared" si="10"/>
        <v>400.06400000000002</v>
      </c>
      <c r="I330" s="27">
        <f t="shared" si="11"/>
        <v>207.93599999999998</v>
      </c>
    </row>
    <row r="331" spans="1:9" ht="15.75">
      <c r="A331" s="3">
        <v>126333034</v>
      </c>
      <c r="B331" s="3">
        <v>2022</v>
      </c>
      <c r="C331" s="1" t="s">
        <v>346</v>
      </c>
      <c r="D331" s="1" t="s">
        <v>38</v>
      </c>
      <c r="E331" s="6">
        <v>1708</v>
      </c>
      <c r="F331" s="26">
        <v>45</v>
      </c>
      <c r="G331" s="40">
        <v>98</v>
      </c>
      <c r="H331" s="37">
        <f t="shared" si="10"/>
        <v>1123.864</v>
      </c>
      <c r="I331" s="27">
        <f t="shared" si="11"/>
        <v>584.13599999999997</v>
      </c>
    </row>
    <row r="332" spans="1:9" ht="15.75">
      <c r="A332" s="3">
        <v>126333425</v>
      </c>
      <c r="B332" s="3">
        <v>2022</v>
      </c>
      <c r="C332" s="1" t="s">
        <v>347</v>
      </c>
      <c r="D332" s="1" t="s">
        <v>38</v>
      </c>
      <c r="E332" s="6">
        <v>930</v>
      </c>
      <c r="F332" s="26">
        <v>28</v>
      </c>
      <c r="G332" s="40">
        <v>72</v>
      </c>
      <c r="H332" s="37">
        <f t="shared" si="10"/>
        <v>611.94000000000005</v>
      </c>
      <c r="I332" s="27">
        <f t="shared" si="11"/>
        <v>318.05999999999995</v>
      </c>
    </row>
    <row r="333" spans="1:9" ht="15.75">
      <c r="A333" s="3">
        <v>126333581</v>
      </c>
      <c r="B333" s="3">
        <v>2022</v>
      </c>
      <c r="C333" s="1" t="s">
        <v>348</v>
      </c>
      <c r="D333" s="1" t="s">
        <v>38</v>
      </c>
      <c r="E333" s="6">
        <v>1016</v>
      </c>
      <c r="F333" s="26">
        <v>34</v>
      </c>
      <c r="G333" s="40">
        <v>99</v>
      </c>
      <c r="H333" s="37">
        <f t="shared" si="10"/>
        <v>668.52800000000002</v>
      </c>
      <c r="I333" s="27">
        <f t="shared" si="11"/>
        <v>347.47199999999998</v>
      </c>
    </row>
    <row r="334" spans="1:9" ht="15.75">
      <c r="A334" s="3">
        <v>127041104</v>
      </c>
      <c r="B334" s="3">
        <v>2022</v>
      </c>
      <c r="C334" s="1" t="s">
        <v>349</v>
      </c>
      <c r="D334" s="1" t="s">
        <v>38</v>
      </c>
      <c r="E334" s="6">
        <v>1476</v>
      </c>
      <c r="F334" s="26">
        <v>45</v>
      </c>
      <c r="G334" s="40">
        <v>73</v>
      </c>
      <c r="H334" s="37">
        <f t="shared" si="10"/>
        <v>971.20800000000008</v>
      </c>
      <c r="I334" s="27">
        <f t="shared" si="11"/>
        <v>504.79199999999992</v>
      </c>
    </row>
    <row r="335" spans="1:9" ht="15.75">
      <c r="A335" s="3">
        <v>127310261</v>
      </c>
      <c r="B335" s="3">
        <v>2022</v>
      </c>
      <c r="C335" s="1" t="s">
        <v>350</v>
      </c>
      <c r="D335" s="1" t="s">
        <v>38</v>
      </c>
      <c r="E335" s="6">
        <v>528</v>
      </c>
      <c r="F335" s="26">
        <v>23</v>
      </c>
      <c r="G335" s="40">
        <v>100</v>
      </c>
      <c r="H335" s="37">
        <f t="shared" si="10"/>
        <v>347.42400000000004</v>
      </c>
      <c r="I335" s="27">
        <f t="shared" si="11"/>
        <v>180.57599999999996</v>
      </c>
    </row>
    <row r="336" spans="1:9" ht="15.75">
      <c r="A336" s="3">
        <v>127333522</v>
      </c>
      <c r="B336" s="3">
        <v>2022</v>
      </c>
      <c r="C336" s="1" t="s">
        <v>351</v>
      </c>
      <c r="D336" s="1" t="s">
        <v>38</v>
      </c>
      <c r="E336" s="6">
        <v>1223</v>
      </c>
      <c r="F336" s="26">
        <v>30</v>
      </c>
      <c r="G336" s="40">
        <v>70</v>
      </c>
      <c r="H336" s="37">
        <f t="shared" si="10"/>
        <v>804.73399999999992</v>
      </c>
      <c r="I336" s="27">
        <f t="shared" si="11"/>
        <v>418.26600000000008</v>
      </c>
    </row>
    <row r="337" spans="1:9" ht="15.75">
      <c r="A337" s="3">
        <v>128041108</v>
      </c>
      <c r="B337" s="3">
        <v>2022</v>
      </c>
      <c r="C337" s="1" t="s">
        <v>352</v>
      </c>
      <c r="D337" s="1" t="s">
        <v>38</v>
      </c>
      <c r="E337" s="6">
        <v>745</v>
      </c>
      <c r="F337" s="26">
        <v>21</v>
      </c>
      <c r="G337" s="40">
        <v>71</v>
      </c>
      <c r="H337" s="37">
        <f t="shared" si="10"/>
        <v>490.21</v>
      </c>
      <c r="I337" s="27">
        <f t="shared" si="11"/>
        <v>254.79000000000002</v>
      </c>
    </row>
    <row r="338" spans="1:9" ht="15.75">
      <c r="A338" s="3">
        <v>128310285</v>
      </c>
      <c r="B338" s="3">
        <v>2022</v>
      </c>
      <c r="C338" s="1" t="s">
        <v>353</v>
      </c>
      <c r="D338" s="1" t="s">
        <v>38</v>
      </c>
      <c r="E338" s="6">
        <v>493</v>
      </c>
      <c r="F338" s="26">
        <v>21</v>
      </c>
      <c r="G338" s="40">
        <v>69</v>
      </c>
      <c r="H338" s="37">
        <f t="shared" si="10"/>
        <v>324.39400000000001</v>
      </c>
      <c r="I338" s="27">
        <f t="shared" si="11"/>
        <v>168.60599999999999</v>
      </c>
    </row>
    <row r="339" spans="1:9" ht="15.75">
      <c r="A339" s="3">
        <v>128333026</v>
      </c>
      <c r="B339" s="3">
        <v>2022</v>
      </c>
      <c r="C339" s="1" t="s">
        <v>354</v>
      </c>
      <c r="D339" s="1" t="s">
        <v>38</v>
      </c>
      <c r="E339" s="6">
        <v>1697</v>
      </c>
      <c r="F339" s="26">
        <v>52</v>
      </c>
      <c r="G339" s="40">
        <v>68</v>
      </c>
      <c r="H339" s="37">
        <f t="shared" si="10"/>
        <v>1116.626</v>
      </c>
      <c r="I339" s="27">
        <f t="shared" si="11"/>
        <v>580.37400000000002</v>
      </c>
    </row>
    <row r="340" spans="1:9" ht="15.75">
      <c r="A340" s="3">
        <v>129312252</v>
      </c>
      <c r="B340" s="3">
        <v>2022</v>
      </c>
      <c r="C340" s="1" t="s">
        <v>355</v>
      </c>
      <c r="D340" s="1" t="s">
        <v>38</v>
      </c>
      <c r="E340" s="6">
        <v>818</v>
      </c>
      <c r="F340" s="26">
        <v>25</v>
      </c>
      <c r="G340" s="40">
        <v>67</v>
      </c>
      <c r="H340" s="37">
        <f t="shared" si="10"/>
        <v>538.24399999999991</v>
      </c>
      <c r="I340" s="27">
        <f t="shared" si="11"/>
        <v>279.75600000000009</v>
      </c>
    </row>
    <row r="341" spans="1:9" ht="15.75">
      <c r="A341" s="3">
        <v>129330566</v>
      </c>
      <c r="B341" s="3">
        <v>2022</v>
      </c>
      <c r="C341" s="1" t="s">
        <v>356</v>
      </c>
      <c r="D341" s="1" t="s">
        <v>38</v>
      </c>
      <c r="E341" s="6">
        <v>916</v>
      </c>
      <c r="F341" s="26">
        <v>28</v>
      </c>
      <c r="G341" s="40">
        <v>66</v>
      </c>
      <c r="H341" s="37">
        <f t="shared" si="10"/>
        <v>602.72799999999995</v>
      </c>
      <c r="I341" s="27">
        <f t="shared" si="11"/>
        <v>313.27200000000005</v>
      </c>
    </row>
    <row r="342" spans="1:9" ht="15.75">
      <c r="A342" s="3">
        <v>129333433</v>
      </c>
      <c r="B342" s="3">
        <v>2022</v>
      </c>
      <c r="C342" s="1" t="s">
        <v>357</v>
      </c>
      <c r="D342" s="1" t="s">
        <v>38</v>
      </c>
      <c r="E342" s="6">
        <v>954</v>
      </c>
      <c r="F342" s="26">
        <v>26</v>
      </c>
      <c r="G342" s="40">
        <v>65</v>
      </c>
      <c r="H342" s="37">
        <f t="shared" si="10"/>
        <v>627.73199999999997</v>
      </c>
      <c r="I342" s="27">
        <f t="shared" si="11"/>
        <v>326.26800000000003</v>
      </c>
    </row>
    <row r="343" spans="1:9" ht="15.75">
      <c r="A343" s="3">
        <v>129333530</v>
      </c>
      <c r="B343" s="3">
        <v>2022</v>
      </c>
      <c r="C343" s="1" t="s">
        <v>358</v>
      </c>
      <c r="D343" s="1" t="s">
        <v>38</v>
      </c>
      <c r="E343" s="6">
        <v>873</v>
      </c>
      <c r="F343" s="26">
        <v>23</v>
      </c>
      <c r="G343" s="40">
        <v>64</v>
      </c>
      <c r="H343" s="37">
        <f t="shared" si="10"/>
        <v>574.43399999999997</v>
      </c>
      <c r="I343" s="27">
        <f t="shared" si="11"/>
        <v>298.56600000000003</v>
      </c>
    </row>
    <row r="344" spans="1:9" ht="15.75">
      <c r="A344" s="3">
        <v>130007282</v>
      </c>
      <c r="B344" s="3">
        <v>2022</v>
      </c>
      <c r="C344" s="1" t="s">
        <v>359</v>
      </c>
      <c r="D344" s="1" t="s">
        <v>38</v>
      </c>
      <c r="E344" s="6">
        <v>1613</v>
      </c>
      <c r="F344" s="26">
        <v>41</v>
      </c>
      <c r="G344" s="40">
        <v>63</v>
      </c>
      <c r="H344" s="37">
        <f t="shared" si="10"/>
        <v>1061.354</v>
      </c>
      <c r="I344" s="27">
        <f t="shared" si="11"/>
        <v>551.64599999999996</v>
      </c>
    </row>
    <row r="345" spans="1:9" ht="15.75">
      <c r="A345" s="3">
        <v>130041103</v>
      </c>
      <c r="B345" s="3">
        <v>2022</v>
      </c>
      <c r="C345" s="1" t="s">
        <v>360</v>
      </c>
      <c r="D345" s="1" t="s">
        <v>38</v>
      </c>
      <c r="E345" s="6">
        <v>1276</v>
      </c>
      <c r="F345" s="26">
        <v>37</v>
      </c>
      <c r="G345" s="40">
        <v>62</v>
      </c>
      <c r="H345" s="37">
        <f t="shared" si="10"/>
        <v>839.60800000000006</v>
      </c>
      <c r="I345" s="27">
        <f t="shared" si="11"/>
        <v>436.39199999999994</v>
      </c>
    </row>
    <row r="346" spans="1:9" ht="15.75">
      <c r="A346" s="3">
        <v>130041107</v>
      </c>
      <c r="B346" s="3">
        <v>2022</v>
      </c>
      <c r="C346" s="1" t="s">
        <v>361</v>
      </c>
      <c r="D346" s="1" t="s">
        <v>38</v>
      </c>
      <c r="E346" s="6">
        <v>858</v>
      </c>
      <c r="F346" s="26">
        <v>22</v>
      </c>
      <c r="G346" s="40">
        <v>61</v>
      </c>
      <c r="H346" s="37">
        <f t="shared" si="10"/>
        <v>564.56399999999996</v>
      </c>
      <c r="I346" s="27">
        <f t="shared" si="11"/>
        <v>293.43600000000004</v>
      </c>
    </row>
    <row r="347" spans="1:9" ht="15.75">
      <c r="A347" s="3">
        <v>130042202</v>
      </c>
      <c r="B347" s="3">
        <v>2022</v>
      </c>
      <c r="C347" s="1" t="s">
        <v>362</v>
      </c>
      <c r="D347" s="1" t="s">
        <v>38</v>
      </c>
      <c r="E347" s="6">
        <v>1679</v>
      </c>
      <c r="F347" s="26">
        <v>46</v>
      </c>
      <c r="G347" s="40">
        <v>97</v>
      </c>
      <c r="H347" s="37">
        <f t="shared" si="10"/>
        <v>1104.7819999999999</v>
      </c>
      <c r="I347" s="27">
        <f t="shared" si="11"/>
        <v>574.21800000000007</v>
      </c>
    </row>
    <row r="348" spans="1:9" ht="15.75">
      <c r="A348" s="3">
        <v>130303201</v>
      </c>
      <c r="B348" s="3">
        <v>2022</v>
      </c>
      <c r="C348" s="1" t="s">
        <v>363</v>
      </c>
      <c r="D348" s="1" t="s">
        <v>38</v>
      </c>
      <c r="E348" s="6">
        <v>1051</v>
      </c>
      <c r="F348" s="26">
        <v>63</v>
      </c>
      <c r="G348" s="40">
        <v>98</v>
      </c>
      <c r="H348" s="37">
        <f t="shared" si="10"/>
        <v>691.55799999999999</v>
      </c>
      <c r="I348" s="27">
        <f t="shared" si="11"/>
        <v>359.44200000000001</v>
      </c>
    </row>
    <row r="349" spans="1:9" ht="15.75">
      <c r="A349" s="3">
        <v>130310235</v>
      </c>
      <c r="B349" s="3">
        <v>2022</v>
      </c>
      <c r="C349" s="1" t="s">
        <v>364</v>
      </c>
      <c r="D349" s="1" t="s">
        <v>38</v>
      </c>
      <c r="E349" s="6">
        <v>997</v>
      </c>
      <c r="F349" s="26">
        <v>51</v>
      </c>
      <c r="G349" s="40">
        <v>89</v>
      </c>
      <c r="H349" s="37">
        <f t="shared" si="10"/>
        <v>656.02599999999995</v>
      </c>
      <c r="I349" s="27">
        <f t="shared" si="11"/>
        <v>340.97400000000005</v>
      </c>
    </row>
    <row r="350" spans="1:9" ht="15.75">
      <c r="A350" s="3">
        <v>130310263</v>
      </c>
      <c r="B350" s="3">
        <v>2022</v>
      </c>
      <c r="C350" s="1" t="s">
        <v>365</v>
      </c>
      <c r="D350" s="1" t="s">
        <v>38</v>
      </c>
      <c r="E350" s="6">
        <v>417</v>
      </c>
      <c r="F350" s="26">
        <v>26</v>
      </c>
      <c r="G350" s="40">
        <v>92</v>
      </c>
      <c r="H350" s="37">
        <f t="shared" si="10"/>
        <v>274.38599999999997</v>
      </c>
      <c r="I350" s="27">
        <f t="shared" si="11"/>
        <v>142.61400000000003</v>
      </c>
    </row>
    <row r="351" spans="1:9" ht="15.75">
      <c r="A351" s="3">
        <v>130312220</v>
      </c>
      <c r="B351" s="3">
        <v>2022</v>
      </c>
      <c r="C351" s="1" t="s">
        <v>366</v>
      </c>
      <c r="D351" s="1" t="s">
        <v>38</v>
      </c>
      <c r="E351" s="6">
        <v>432</v>
      </c>
      <c r="F351" s="26">
        <v>19</v>
      </c>
      <c r="G351" s="40">
        <v>84</v>
      </c>
      <c r="H351" s="37">
        <f t="shared" si="10"/>
        <v>284.25599999999997</v>
      </c>
      <c r="I351" s="27">
        <f t="shared" si="11"/>
        <v>147.74400000000003</v>
      </c>
    </row>
    <row r="352" spans="1:9" ht="15.75">
      <c r="A352" s="3">
        <v>130312225</v>
      </c>
      <c r="B352" s="3">
        <v>2022</v>
      </c>
      <c r="C352" s="1" t="s">
        <v>367</v>
      </c>
      <c r="D352" s="1" t="s">
        <v>38</v>
      </c>
      <c r="E352" s="6">
        <v>502</v>
      </c>
      <c r="F352" s="26">
        <v>24</v>
      </c>
      <c r="G352" s="40">
        <v>87</v>
      </c>
      <c r="H352" s="37">
        <f t="shared" si="10"/>
        <v>330.31599999999997</v>
      </c>
      <c r="I352" s="27">
        <f t="shared" si="11"/>
        <v>171.68400000000003</v>
      </c>
    </row>
    <row r="353" spans="1:9" ht="15.75">
      <c r="A353" s="3">
        <v>130333344</v>
      </c>
      <c r="B353" s="3">
        <v>2022</v>
      </c>
      <c r="C353" s="1" t="s">
        <v>368</v>
      </c>
      <c r="D353" s="1" t="s">
        <v>38</v>
      </c>
      <c r="E353" s="6">
        <v>1699</v>
      </c>
      <c r="F353" s="26">
        <v>52</v>
      </c>
      <c r="G353" s="40">
        <v>95</v>
      </c>
      <c r="H353" s="37">
        <f t="shared" si="10"/>
        <v>1117.942</v>
      </c>
      <c r="I353" s="27">
        <f t="shared" si="11"/>
        <v>581.05799999999999</v>
      </c>
    </row>
    <row r="354" spans="1:9" ht="15.75">
      <c r="A354" s="3">
        <v>130333352</v>
      </c>
      <c r="B354" s="3">
        <v>2022</v>
      </c>
      <c r="C354" s="1" t="s">
        <v>369</v>
      </c>
      <c r="D354" s="1" t="s">
        <v>38</v>
      </c>
      <c r="E354" s="6">
        <v>1534</v>
      </c>
      <c r="F354" s="26">
        <v>50</v>
      </c>
      <c r="G354" s="40">
        <v>78</v>
      </c>
      <c r="H354" s="37">
        <f t="shared" si="10"/>
        <v>1009.372</v>
      </c>
      <c r="I354" s="27">
        <f t="shared" si="11"/>
        <v>524.62800000000004</v>
      </c>
    </row>
    <row r="355" spans="1:9" ht="15.75">
      <c r="A355" s="3">
        <v>130333395</v>
      </c>
      <c r="B355" s="3">
        <v>2022</v>
      </c>
      <c r="C355" s="1" t="s">
        <v>370</v>
      </c>
      <c r="D355" s="1" t="s">
        <v>38</v>
      </c>
      <c r="E355" s="6">
        <v>1334</v>
      </c>
      <c r="F355" s="26">
        <v>40</v>
      </c>
      <c r="G355" s="40">
        <v>83</v>
      </c>
      <c r="H355" s="37">
        <f t="shared" si="10"/>
        <v>877.77199999999993</v>
      </c>
      <c r="I355" s="27">
        <f t="shared" si="11"/>
        <v>456.22800000000007</v>
      </c>
    </row>
    <row r="356" spans="1:9" ht="15.75">
      <c r="A356" s="3">
        <v>130333409</v>
      </c>
      <c r="B356" s="3">
        <v>2022</v>
      </c>
      <c r="C356" s="1" t="s">
        <v>371</v>
      </c>
      <c r="D356" s="1" t="s">
        <v>38</v>
      </c>
      <c r="E356" s="6">
        <v>621</v>
      </c>
      <c r="F356" s="26">
        <v>19</v>
      </c>
      <c r="G356" s="40">
        <v>91</v>
      </c>
      <c r="H356" s="37">
        <f t="shared" si="10"/>
        <v>408.61799999999994</v>
      </c>
      <c r="I356" s="27">
        <f t="shared" si="11"/>
        <v>212.38200000000006</v>
      </c>
    </row>
    <row r="357" spans="1:9" ht="15.75">
      <c r="A357" s="3">
        <v>130333557</v>
      </c>
      <c r="B357" s="3">
        <v>2022</v>
      </c>
      <c r="C357" s="1" t="s">
        <v>372</v>
      </c>
      <c r="D357" s="1" t="s">
        <v>38</v>
      </c>
      <c r="E357" s="6">
        <v>1730</v>
      </c>
      <c r="F357" s="26">
        <v>58</v>
      </c>
      <c r="G357" s="40">
        <v>96</v>
      </c>
      <c r="H357" s="37">
        <f t="shared" si="10"/>
        <v>1138.3399999999999</v>
      </c>
      <c r="I357" s="27">
        <f t="shared" si="11"/>
        <v>591.66000000000008</v>
      </c>
    </row>
    <row r="358" spans="1:9" ht="15.75">
      <c r="A358" s="3">
        <v>131312226</v>
      </c>
      <c r="B358" s="3">
        <v>2022</v>
      </c>
      <c r="C358" s="1" t="s">
        <v>373</v>
      </c>
      <c r="D358" s="1" t="s">
        <v>16</v>
      </c>
      <c r="E358" s="6">
        <v>723</v>
      </c>
      <c r="F358" s="26">
        <v>43</v>
      </c>
      <c r="G358" s="40">
        <v>82</v>
      </c>
      <c r="H358" s="37">
        <f t="shared" si="10"/>
        <v>475.73400000000004</v>
      </c>
      <c r="I358" s="27">
        <f t="shared" si="11"/>
        <v>247.26599999999996</v>
      </c>
    </row>
    <row r="359" spans="1:9" ht="15.75">
      <c r="A359" s="3">
        <v>132310302</v>
      </c>
      <c r="B359" s="3">
        <v>2022</v>
      </c>
      <c r="C359" s="1" t="s">
        <v>374</v>
      </c>
      <c r="D359" s="1" t="s">
        <v>16</v>
      </c>
      <c r="E359" s="6">
        <v>763</v>
      </c>
      <c r="F359" s="26">
        <v>39</v>
      </c>
      <c r="G359" s="40">
        <v>88</v>
      </c>
      <c r="H359" s="37">
        <f t="shared" si="10"/>
        <v>502.05400000000003</v>
      </c>
      <c r="I359" s="27">
        <f t="shared" si="11"/>
        <v>260.94599999999997</v>
      </c>
    </row>
    <row r="360" spans="1:9" ht="15.75">
      <c r="A360" s="3">
        <v>132470686</v>
      </c>
      <c r="B360" s="3">
        <v>2022</v>
      </c>
      <c r="C360" s="1" t="s">
        <v>375</v>
      </c>
      <c r="D360" s="1" t="s">
        <v>16</v>
      </c>
      <c r="E360" s="6">
        <v>1607</v>
      </c>
      <c r="F360" s="26">
        <v>42</v>
      </c>
      <c r="G360" s="40">
        <v>94</v>
      </c>
      <c r="H360" s="37">
        <f t="shared" si="10"/>
        <v>1057.4059999999999</v>
      </c>
      <c r="I360" s="27">
        <f t="shared" si="11"/>
        <v>549.59400000000005</v>
      </c>
    </row>
    <row r="361" spans="1:9" ht="15.75">
      <c r="A361" s="3">
        <v>132473316</v>
      </c>
      <c r="B361" s="3">
        <v>2022</v>
      </c>
      <c r="C361" s="1" t="s">
        <v>376</v>
      </c>
      <c r="D361" s="1" t="s">
        <v>10</v>
      </c>
      <c r="E361" s="6">
        <v>1615</v>
      </c>
      <c r="F361" s="26">
        <v>45</v>
      </c>
      <c r="G361" s="40">
        <v>77</v>
      </c>
      <c r="H361" s="37">
        <f t="shared" si="10"/>
        <v>1062.67</v>
      </c>
      <c r="I361" s="27">
        <f t="shared" si="11"/>
        <v>552.32999999999993</v>
      </c>
    </row>
    <row r="362" spans="1:9" ht="15.75">
      <c r="A362" s="3">
        <v>132473324</v>
      </c>
      <c r="B362" s="3">
        <v>2022</v>
      </c>
      <c r="C362" s="1" t="s">
        <v>377</v>
      </c>
      <c r="D362" s="1" t="s">
        <v>10</v>
      </c>
      <c r="E362" s="6">
        <v>1903</v>
      </c>
      <c r="F362" s="26">
        <v>49</v>
      </c>
      <c r="G362" s="40">
        <v>85</v>
      </c>
      <c r="H362" s="37">
        <f t="shared" si="10"/>
        <v>1252.174</v>
      </c>
      <c r="I362" s="27">
        <f t="shared" si="11"/>
        <v>650.82600000000002</v>
      </c>
    </row>
    <row r="363" spans="1:9" ht="15.75">
      <c r="A363" s="3">
        <v>132473332</v>
      </c>
      <c r="B363" s="3">
        <v>2022</v>
      </c>
      <c r="C363" s="1" t="s">
        <v>378</v>
      </c>
      <c r="D363" s="1" t="s">
        <v>10</v>
      </c>
      <c r="E363" s="6">
        <v>1517</v>
      </c>
      <c r="F363" s="26">
        <v>41</v>
      </c>
      <c r="G363" s="40">
        <v>90</v>
      </c>
      <c r="H363" s="37">
        <f t="shared" si="10"/>
        <v>998.18599999999992</v>
      </c>
      <c r="I363" s="27">
        <f t="shared" si="11"/>
        <v>518.81400000000008</v>
      </c>
    </row>
    <row r="364" spans="1:9" ht="15.75">
      <c r="A364" s="3">
        <v>132473405</v>
      </c>
      <c r="B364" s="3">
        <v>2022</v>
      </c>
      <c r="C364" s="1" t="s">
        <v>379</v>
      </c>
      <c r="D364" s="1" t="s">
        <v>16</v>
      </c>
      <c r="E364" s="6">
        <v>1633</v>
      </c>
      <c r="F364" s="26">
        <v>50</v>
      </c>
      <c r="G364" s="40">
        <v>76</v>
      </c>
      <c r="H364" s="37">
        <f t="shared" si="10"/>
        <v>1074.5139999999999</v>
      </c>
      <c r="I364" s="27">
        <f t="shared" si="11"/>
        <v>558.4860000000001</v>
      </c>
    </row>
    <row r="365" spans="1:9" ht="15.75">
      <c r="A365" s="3">
        <v>132473464</v>
      </c>
      <c r="B365" s="3">
        <v>2022</v>
      </c>
      <c r="C365" s="1" t="s">
        <v>380</v>
      </c>
      <c r="D365" s="1" t="s">
        <v>10</v>
      </c>
      <c r="E365" s="6">
        <v>1219</v>
      </c>
      <c r="F365" s="26">
        <v>43</v>
      </c>
      <c r="G365" s="40">
        <v>93</v>
      </c>
      <c r="H365" s="37">
        <f t="shared" si="10"/>
        <v>802.10199999999998</v>
      </c>
      <c r="I365" s="27">
        <f t="shared" si="11"/>
        <v>416.89800000000002</v>
      </c>
    </row>
    <row r="366" spans="1:9" ht="15.75">
      <c r="A366" s="3">
        <v>132473510</v>
      </c>
      <c r="B366" s="3">
        <v>2022</v>
      </c>
      <c r="C366" s="1" t="s">
        <v>381</v>
      </c>
      <c r="D366" s="1" t="s">
        <v>16</v>
      </c>
      <c r="E366" s="6">
        <v>1319</v>
      </c>
      <c r="F366" s="26">
        <v>29</v>
      </c>
      <c r="G366" s="40">
        <v>86</v>
      </c>
      <c r="H366" s="37">
        <f t="shared" si="10"/>
        <v>867.90199999999993</v>
      </c>
      <c r="I366" s="27">
        <f t="shared" si="11"/>
        <v>451.09800000000007</v>
      </c>
    </row>
    <row r="367" spans="1:9" ht="15.75">
      <c r="A367" s="3">
        <v>133312238</v>
      </c>
      <c r="B367" s="3">
        <v>2022</v>
      </c>
      <c r="C367" s="1" t="s">
        <v>382</v>
      </c>
      <c r="D367" s="1" t="s">
        <v>16</v>
      </c>
      <c r="E367" s="6">
        <v>644</v>
      </c>
      <c r="F367" s="26">
        <v>34</v>
      </c>
      <c r="G367" s="40">
        <v>80</v>
      </c>
      <c r="H367" s="37">
        <f t="shared" si="10"/>
        <v>423.75199999999995</v>
      </c>
      <c r="I367" s="27">
        <f t="shared" si="11"/>
        <v>220.24800000000005</v>
      </c>
    </row>
    <row r="368" spans="1:9" ht="15.75">
      <c r="A368" s="3">
        <v>133312241</v>
      </c>
      <c r="B368" s="3">
        <v>2022</v>
      </c>
      <c r="C368" s="1" t="s">
        <v>383</v>
      </c>
      <c r="D368" s="1" t="s">
        <v>16</v>
      </c>
      <c r="E368" s="6">
        <v>516</v>
      </c>
      <c r="F368" s="26">
        <v>27</v>
      </c>
      <c r="G368" s="40">
        <v>75</v>
      </c>
      <c r="H368" s="37">
        <f t="shared" si="10"/>
        <v>339.52799999999996</v>
      </c>
      <c r="I368" s="27">
        <f t="shared" si="11"/>
        <v>176.47200000000004</v>
      </c>
    </row>
    <row r="369" spans="1:9" ht="15.75">
      <c r="A369" s="3">
        <v>133312257</v>
      </c>
      <c r="B369" s="3">
        <v>2022</v>
      </c>
      <c r="C369" s="1" t="s">
        <v>384</v>
      </c>
      <c r="D369" s="1" t="s">
        <v>16</v>
      </c>
      <c r="E369" s="6">
        <v>488</v>
      </c>
      <c r="F369" s="26">
        <v>19</v>
      </c>
      <c r="G369" s="40">
        <v>97</v>
      </c>
      <c r="H369" s="37">
        <f t="shared" si="10"/>
        <v>321.10399999999998</v>
      </c>
      <c r="I369" s="27">
        <f t="shared" si="11"/>
        <v>166.89600000000002</v>
      </c>
    </row>
    <row r="370" spans="1:9" ht="15.75">
      <c r="A370" s="3">
        <v>133473413</v>
      </c>
      <c r="B370" s="3">
        <v>2022</v>
      </c>
      <c r="C370" s="1" t="s">
        <v>385</v>
      </c>
      <c r="D370" s="1" t="s">
        <v>16</v>
      </c>
      <c r="E370" s="6">
        <v>1721</v>
      </c>
      <c r="F370" s="26">
        <v>45</v>
      </c>
      <c r="G370" s="40">
        <v>79</v>
      </c>
      <c r="H370" s="37">
        <f t="shared" si="10"/>
        <v>1132.4179999999999</v>
      </c>
      <c r="I370" s="27">
        <f t="shared" si="11"/>
        <v>588.58200000000011</v>
      </c>
    </row>
    <row r="371" spans="1:9" ht="15.75">
      <c r="A371" s="3">
        <v>134310314</v>
      </c>
      <c r="B371" s="3">
        <v>2022</v>
      </c>
      <c r="C371" s="1" t="s">
        <v>386</v>
      </c>
      <c r="D371" s="1" t="s">
        <v>16</v>
      </c>
      <c r="E371" s="6">
        <v>1175</v>
      </c>
      <c r="F371" s="26">
        <v>49</v>
      </c>
      <c r="G371" s="40">
        <v>74</v>
      </c>
      <c r="H371" s="37">
        <f t="shared" si="10"/>
        <v>773.15</v>
      </c>
      <c r="I371" s="27">
        <f t="shared" si="11"/>
        <v>401.85</v>
      </c>
    </row>
    <row r="372" spans="1:9" ht="15.75">
      <c r="A372" s="3">
        <v>134473359</v>
      </c>
      <c r="B372" s="3">
        <v>2022</v>
      </c>
      <c r="C372" s="1" t="s">
        <v>387</v>
      </c>
      <c r="D372" s="1" t="s">
        <v>16</v>
      </c>
      <c r="E372" s="6">
        <v>1584</v>
      </c>
      <c r="F372" s="26">
        <v>46</v>
      </c>
      <c r="G372" s="40">
        <v>98</v>
      </c>
      <c r="H372" s="37">
        <f t="shared" si="10"/>
        <v>1042.2719999999999</v>
      </c>
      <c r="I372" s="27">
        <f t="shared" si="11"/>
        <v>541.72800000000007</v>
      </c>
    </row>
    <row r="373" spans="1:9" ht="15.75">
      <c r="A373" s="3">
        <v>134473456</v>
      </c>
      <c r="B373" s="3">
        <v>2022</v>
      </c>
      <c r="C373" s="1" t="s">
        <v>388</v>
      </c>
      <c r="D373" s="1" t="s">
        <v>16</v>
      </c>
      <c r="E373" s="6">
        <v>1649</v>
      </c>
      <c r="F373" s="26">
        <v>51</v>
      </c>
      <c r="G373" s="40">
        <v>72</v>
      </c>
      <c r="H373" s="37">
        <f t="shared" si="10"/>
        <v>1085.0419999999999</v>
      </c>
      <c r="I373" s="27">
        <f t="shared" si="11"/>
        <v>563.95800000000008</v>
      </c>
    </row>
    <row r="374" spans="1:9" ht="15.75">
      <c r="A374" s="3">
        <v>135310225</v>
      </c>
      <c r="B374" s="3">
        <v>2022</v>
      </c>
      <c r="C374" s="1" t="s">
        <v>389</v>
      </c>
      <c r="D374" s="1" t="s">
        <v>16</v>
      </c>
      <c r="E374" s="6">
        <v>372</v>
      </c>
      <c r="F374" s="26">
        <v>20</v>
      </c>
      <c r="G374" s="40">
        <v>99</v>
      </c>
      <c r="H374" s="37">
        <f t="shared" si="10"/>
        <v>244.77599999999998</v>
      </c>
      <c r="I374" s="27">
        <f t="shared" si="11"/>
        <v>127.22400000000002</v>
      </c>
    </row>
    <row r="375" spans="1:9" ht="15.75">
      <c r="A375" s="3">
        <v>136312208</v>
      </c>
      <c r="B375" s="3">
        <v>2022</v>
      </c>
      <c r="C375" s="1" t="s">
        <v>390</v>
      </c>
      <c r="D375" s="1" t="s">
        <v>16</v>
      </c>
      <c r="E375" s="6">
        <v>562</v>
      </c>
      <c r="F375" s="26">
        <v>24</v>
      </c>
      <c r="G375" s="40">
        <v>73</v>
      </c>
      <c r="H375" s="37">
        <f t="shared" si="10"/>
        <v>369.79599999999999</v>
      </c>
      <c r="I375" s="27">
        <f t="shared" si="11"/>
        <v>192.20400000000001</v>
      </c>
    </row>
    <row r="376" spans="1:9" ht="15.75">
      <c r="A376" s="3">
        <v>136473472</v>
      </c>
      <c r="B376" s="3">
        <v>2022</v>
      </c>
      <c r="C376" s="1" t="s">
        <v>391</v>
      </c>
      <c r="D376" s="1" t="s">
        <v>16</v>
      </c>
      <c r="E376" s="6">
        <v>812</v>
      </c>
      <c r="F376" s="26">
        <v>21</v>
      </c>
      <c r="G376" s="40">
        <v>100</v>
      </c>
      <c r="H376" s="37">
        <f t="shared" si="10"/>
        <v>534.29599999999994</v>
      </c>
      <c r="I376" s="27">
        <f t="shared" si="11"/>
        <v>277.70400000000006</v>
      </c>
    </row>
    <row r="377" spans="1:9" ht="15.75">
      <c r="A377" s="3">
        <v>137312234</v>
      </c>
      <c r="B377" s="3">
        <v>2022</v>
      </c>
      <c r="C377" s="1" t="s">
        <v>392</v>
      </c>
      <c r="D377" s="1" t="s">
        <v>16</v>
      </c>
      <c r="E377" s="6">
        <v>324</v>
      </c>
      <c r="F377" s="26">
        <v>10</v>
      </c>
      <c r="G377" s="40">
        <v>70</v>
      </c>
      <c r="H377" s="37">
        <f t="shared" si="10"/>
        <v>213.19200000000001</v>
      </c>
      <c r="I377" s="27">
        <f t="shared" si="11"/>
        <v>110.80799999999999</v>
      </c>
    </row>
    <row r="378" spans="1:9" ht="15.75">
      <c r="A378" s="3">
        <v>137312254</v>
      </c>
      <c r="B378" s="3">
        <v>2022</v>
      </c>
      <c r="C378" s="1" t="s">
        <v>393</v>
      </c>
      <c r="D378" s="1" t="s">
        <v>16</v>
      </c>
      <c r="E378" s="6">
        <v>535</v>
      </c>
      <c r="F378" s="26">
        <v>22</v>
      </c>
      <c r="G378" s="40">
        <v>71</v>
      </c>
      <c r="H378" s="37">
        <f t="shared" si="10"/>
        <v>352.03</v>
      </c>
      <c r="I378" s="27">
        <f t="shared" si="11"/>
        <v>182.97000000000003</v>
      </c>
    </row>
    <row r="379" spans="1:9" ht="15.75">
      <c r="A379" s="3">
        <v>138310312</v>
      </c>
      <c r="B379" s="3">
        <v>2022</v>
      </c>
      <c r="C379" s="1" t="s">
        <v>394</v>
      </c>
      <c r="D379" s="1" t="s">
        <v>16</v>
      </c>
      <c r="E379" s="6">
        <v>450</v>
      </c>
      <c r="F379" s="26">
        <v>23</v>
      </c>
      <c r="G379" s="40">
        <v>69</v>
      </c>
      <c r="H379" s="37">
        <f t="shared" si="10"/>
        <v>296.10000000000002</v>
      </c>
      <c r="I379" s="27">
        <f t="shared" si="11"/>
        <v>153.89999999999998</v>
      </c>
    </row>
    <row r="380" spans="1:9" ht="15.75">
      <c r="A380" s="3">
        <v>138312229</v>
      </c>
      <c r="B380" s="3">
        <v>2022</v>
      </c>
      <c r="C380" s="1" t="s">
        <v>395</v>
      </c>
      <c r="D380" s="1" t="s">
        <v>16</v>
      </c>
      <c r="E380" s="6">
        <v>439</v>
      </c>
      <c r="F380" s="26">
        <v>20</v>
      </c>
      <c r="G380" s="40">
        <v>68</v>
      </c>
      <c r="H380" s="37">
        <f t="shared" si="10"/>
        <v>288.86199999999997</v>
      </c>
      <c r="I380" s="27">
        <f t="shared" si="11"/>
        <v>150.13800000000003</v>
      </c>
    </row>
    <row r="381" spans="1:9" ht="15.75">
      <c r="A381" s="3">
        <v>138473421</v>
      </c>
      <c r="B381" s="3">
        <v>2022</v>
      </c>
      <c r="C381" s="1" t="s">
        <v>396</v>
      </c>
      <c r="D381" s="1" t="s">
        <v>16</v>
      </c>
      <c r="E381" s="6">
        <v>1439</v>
      </c>
      <c r="F381" s="26">
        <v>43</v>
      </c>
      <c r="G381" s="40">
        <v>67</v>
      </c>
      <c r="H381" s="37">
        <f t="shared" si="10"/>
        <v>946.86199999999997</v>
      </c>
      <c r="I381" s="27">
        <f t="shared" si="11"/>
        <v>492.13800000000003</v>
      </c>
    </row>
    <row r="382" spans="1:9" ht="15.75">
      <c r="A382" s="3">
        <v>139041303</v>
      </c>
      <c r="B382" s="3">
        <v>2022</v>
      </c>
      <c r="C382" s="1" t="s">
        <v>397</v>
      </c>
      <c r="D382" s="1" t="s">
        <v>28</v>
      </c>
      <c r="E382" s="6">
        <v>457</v>
      </c>
      <c r="F382" s="26">
        <v>14</v>
      </c>
      <c r="G382" s="40">
        <v>66</v>
      </c>
      <c r="H382" s="37">
        <f t="shared" si="10"/>
        <v>300.70599999999996</v>
      </c>
      <c r="I382" s="27">
        <f t="shared" si="11"/>
        <v>156.29400000000004</v>
      </c>
    </row>
    <row r="383" spans="1:9" ht="15.75">
      <c r="A383" s="3">
        <v>139210225</v>
      </c>
      <c r="B383" s="3">
        <v>2022</v>
      </c>
      <c r="C383" s="1" t="s">
        <v>398</v>
      </c>
      <c r="D383" s="1" t="s">
        <v>28</v>
      </c>
      <c r="E383" s="6">
        <v>347</v>
      </c>
      <c r="F383" s="26">
        <v>16</v>
      </c>
      <c r="G383" s="40">
        <v>65</v>
      </c>
      <c r="H383" s="37">
        <f t="shared" si="10"/>
        <v>228.32599999999999</v>
      </c>
      <c r="I383" s="27">
        <f t="shared" si="11"/>
        <v>118.67400000000001</v>
      </c>
    </row>
    <row r="384" spans="1:9" ht="15.75">
      <c r="A384" s="3">
        <v>139363030</v>
      </c>
      <c r="B384" s="3">
        <v>2022</v>
      </c>
      <c r="C384" s="1" t="s">
        <v>399</v>
      </c>
      <c r="D384" s="1" t="s">
        <v>28</v>
      </c>
      <c r="E384" s="6">
        <v>1499</v>
      </c>
      <c r="F384" s="26">
        <v>42</v>
      </c>
      <c r="G384" s="40">
        <v>64</v>
      </c>
      <c r="H384" s="37">
        <f t="shared" si="10"/>
        <v>986.34199999999998</v>
      </c>
      <c r="I384" s="27">
        <f t="shared" si="11"/>
        <v>512.65800000000002</v>
      </c>
    </row>
    <row r="385" spans="1:9" ht="15.75">
      <c r="A385" s="3">
        <v>139363316</v>
      </c>
      <c r="B385" s="3">
        <v>2022</v>
      </c>
      <c r="C385" s="1" t="s">
        <v>400</v>
      </c>
      <c r="D385" s="1" t="s">
        <v>28</v>
      </c>
      <c r="E385" s="6">
        <v>1264</v>
      </c>
      <c r="F385" s="26">
        <v>29</v>
      </c>
      <c r="G385" s="40">
        <v>63</v>
      </c>
      <c r="H385" s="37">
        <f t="shared" si="10"/>
        <v>831.71199999999999</v>
      </c>
      <c r="I385" s="27">
        <f t="shared" si="11"/>
        <v>432.28800000000001</v>
      </c>
    </row>
    <row r="386" spans="1:9" ht="15.75">
      <c r="A386" s="3">
        <v>140212221</v>
      </c>
      <c r="B386" s="3">
        <v>2022</v>
      </c>
      <c r="C386" s="1" t="s">
        <v>401</v>
      </c>
      <c r="D386" s="1" t="s">
        <v>28</v>
      </c>
      <c r="E386" s="6">
        <v>417</v>
      </c>
      <c r="F386" s="26">
        <v>12</v>
      </c>
      <c r="G386" s="40">
        <v>62</v>
      </c>
      <c r="H386" s="37">
        <f t="shared" si="10"/>
        <v>274.38599999999997</v>
      </c>
      <c r="I386" s="27">
        <f t="shared" si="11"/>
        <v>142.61400000000003</v>
      </c>
    </row>
    <row r="387" spans="1:9" ht="15.75">
      <c r="A387" s="3">
        <v>141112238</v>
      </c>
      <c r="B387" s="3">
        <v>2022</v>
      </c>
      <c r="C387" s="1" t="s">
        <v>402</v>
      </c>
      <c r="D387" s="1" t="s">
        <v>28</v>
      </c>
      <c r="E387" s="6">
        <v>512</v>
      </c>
      <c r="F387" s="26">
        <v>19</v>
      </c>
      <c r="G387" s="40">
        <v>61</v>
      </c>
      <c r="H387" s="37">
        <f t="shared" ref="H387:H389" si="12">E387*65.8/100</f>
        <v>336.89599999999996</v>
      </c>
      <c r="I387" s="27">
        <f t="shared" ref="I387:I389" si="13">E387-H387</f>
        <v>175.10400000000004</v>
      </c>
    </row>
    <row r="388" spans="1:9" ht="15.75">
      <c r="A388" s="3">
        <v>142212240</v>
      </c>
      <c r="B388" s="3">
        <v>2022</v>
      </c>
      <c r="C388" s="1" t="s">
        <v>403</v>
      </c>
      <c r="D388" s="1" t="s">
        <v>28</v>
      </c>
      <c r="E388" s="6">
        <v>480</v>
      </c>
      <c r="F388" s="26">
        <v>14</v>
      </c>
      <c r="G388" s="40">
        <v>60</v>
      </c>
      <c r="H388" s="37">
        <f t="shared" si="12"/>
        <v>315.83999999999997</v>
      </c>
      <c r="I388" s="27">
        <f t="shared" si="13"/>
        <v>164.16000000000003</v>
      </c>
    </row>
    <row r="389" spans="1:9" ht="15.75">
      <c r="A389" s="4">
        <v>199042109</v>
      </c>
      <c r="B389" s="4">
        <v>2022</v>
      </c>
      <c r="C389" s="2" t="s">
        <v>404</v>
      </c>
      <c r="D389" s="2" t="s">
        <v>10</v>
      </c>
      <c r="E389" s="7">
        <v>1708</v>
      </c>
      <c r="F389" s="28">
        <v>51</v>
      </c>
      <c r="G389" s="41">
        <v>59</v>
      </c>
      <c r="H389" s="39">
        <f t="shared" si="12"/>
        <v>1123.864</v>
      </c>
      <c r="I389" s="30">
        <f t="shared" si="13"/>
        <v>584.13599999999997</v>
      </c>
    </row>
    <row r="390" spans="1:9">
      <c r="G390" s="25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F62F-3529-4885-ACFC-8750AEC6F4EB}">
  <dimension ref="A1:I390"/>
  <sheetViews>
    <sheetView tabSelected="1" workbookViewId="0">
      <selection activeCell="J2" sqref="J2"/>
    </sheetView>
  </sheetViews>
  <sheetFormatPr defaultRowHeight="15"/>
  <cols>
    <col min="1" max="1" width="10" bestFit="1" customWidth="1"/>
    <col min="2" max="2" width="9.85546875" bestFit="1" customWidth="1"/>
    <col min="3" max="3" width="51.85546875" bestFit="1" customWidth="1"/>
    <col min="4" max="4" width="25.85546875" bestFit="1" customWidth="1"/>
    <col min="5" max="5" width="14" bestFit="1" customWidth="1"/>
    <col min="6" max="6" width="15.42578125" bestFit="1" customWidth="1"/>
    <col min="7" max="7" width="18.5703125" style="10" bestFit="1" customWidth="1"/>
    <col min="8" max="8" width="13.5703125" bestFit="1" customWidth="1"/>
    <col min="9" max="9" width="10.7109375" bestFit="1" customWidth="1"/>
  </cols>
  <sheetData>
    <row r="1" spans="1:9" ht="26.25" customHeight="1">
      <c r="A1" s="18" t="s">
        <v>0</v>
      </c>
      <c r="B1" s="22" t="s">
        <v>1</v>
      </c>
      <c r="C1" s="18" t="s">
        <v>2</v>
      </c>
      <c r="D1" s="18" t="s">
        <v>405</v>
      </c>
      <c r="E1" s="18" t="s">
        <v>406</v>
      </c>
      <c r="F1" s="18" t="s">
        <v>407</v>
      </c>
      <c r="G1" s="23" t="s">
        <v>6</v>
      </c>
      <c r="H1" s="22" t="s">
        <v>7</v>
      </c>
      <c r="I1" s="18" t="s">
        <v>8</v>
      </c>
    </row>
    <row r="2" spans="1:9">
      <c r="A2" s="49">
        <f>'2022'!A2</f>
        <v>100000739</v>
      </c>
      <c r="B2" s="15">
        <v>2023</v>
      </c>
      <c r="C2" s="21" t="str">
        <f>'2022'!C2</f>
        <v>SUNRIDGE CIRCLE HIGH SCHOOL</v>
      </c>
      <c r="D2" s="31" t="str">
        <f>'2022'!D2</f>
        <v>METRO NORTH</v>
      </c>
      <c r="E2" s="31">
        <f>[1]Sheet1!G2</f>
        <v>504</v>
      </c>
      <c r="F2" s="31">
        <f>[1]Sheet1!H2</f>
        <v>26</v>
      </c>
      <c r="G2" s="32">
        <v>85</v>
      </c>
      <c r="H2" s="38">
        <f>E2*55.3/100</f>
        <v>278.71199999999999</v>
      </c>
      <c r="I2" s="29">
        <f>E2-H2</f>
        <v>225.28800000000001</v>
      </c>
    </row>
    <row r="3" spans="1:9">
      <c r="A3" s="11">
        <f>'2022'!A3</f>
        <v>100000740</v>
      </c>
      <c r="B3" s="16">
        <v>2023</v>
      </c>
      <c r="C3" s="13" t="str">
        <f>'2022'!C3</f>
        <v>MFULENI TECHNICAL ACADEMY</v>
      </c>
      <c r="D3" s="8" t="str">
        <f>'2022'!D3</f>
        <v>METRO NORTH</v>
      </c>
      <c r="E3" s="8">
        <f>[1]Sheet1!G3</f>
        <v>871</v>
      </c>
      <c r="F3" s="8">
        <f>[1]Sheet1!H3</f>
        <v>26</v>
      </c>
      <c r="G3" s="33">
        <v>76</v>
      </c>
      <c r="H3" s="37">
        <f t="shared" ref="H3:H66" si="0">E3*55.3/100</f>
        <v>481.66299999999995</v>
      </c>
      <c r="I3" s="27">
        <f t="shared" ref="I3:I66" si="1">E3-H3</f>
        <v>389.33700000000005</v>
      </c>
    </row>
    <row r="4" spans="1:9">
      <c r="A4" s="11">
        <f>'2022'!A4</f>
        <v>100000764</v>
      </c>
      <c r="B4" s="16">
        <v>2023</v>
      </c>
      <c r="C4" s="13" t="str">
        <f>'2022'!C4</f>
        <v>FAIRDALE NO.2 HIGH SCHOOL</v>
      </c>
      <c r="D4" s="8" t="str">
        <f>'2022'!D4</f>
        <v>METRO NORTH</v>
      </c>
      <c r="E4" s="8">
        <f>[1]Sheet1!G4</f>
        <v>617</v>
      </c>
      <c r="F4" s="8">
        <f>[1]Sheet1!H4</f>
        <v>23</v>
      </c>
      <c r="G4" s="33">
        <v>93</v>
      </c>
      <c r="H4" s="37">
        <f t="shared" si="0"/>
        <v>341.20099999999996</v>
      </c>
      <c r="I4" s="27">
        <f t="shared" si="1"/>
        <v>275.79900000000004</v>
      </c>
    </row>
    <row r="5" spans="1:9">
      <c r="A5" s="11">
        <f>'2022'!A5</f>
        <v>100000766</v>
      </c>
      <c r="B5" s="16">
        <v>2023</v>
      </c>
      <c r="C5" s="13" t="str">
        <f>'2022'!C5</f>
        <v>BOTHASIG HIGH SCHOOL</v>
      </c>
      <c r="D5" s="8" t="str">
        <f>'2022'!D5</f>
        <v>METRO NORTH</v>
      </c>
      <c r="E5" s="8">
        <f>[1]Sheet1!G5</f>
        <v>875</v>
      </c>
      <c r="F5" s="8">
        <f>[1]Sheet1!H5</f>
        <v>32</v>
      </c>
      <c r="G5" s="33">
        <v>68</v>
      </c>
      <c r="H5" s="37">
        <f t="shared" si="0"/>
        <v>483.875</v>
      </c>
      <c r="I5" s="27">
        <f t="shared" si="1"/>
        <v>391.125</v>
      </c>
    </row>
    <row r="6" spans="1:9">
      <c r="A6" s="11">
        <f>'2022'!A6</f>
        <v>100000767</v>
      </c>
      <c r="B6" s="16">
        <v>2023</v>
      </c>
      <c r="C6" s="13" t="str">
        <f>'2022'!C6</f>
        <v>FISANTEKRAAL NO.2 HIGH SCHOOL</v>
      </c>
      <c r="D6" s="8" t="str">
        <f>'2022'!D6</f>
        <v>METRO NORTH</v>
      </c>
      <c r="E6" s="8">
        <f>[1]Sheet1!G6</f>
        <v>1066</v>
      </c>
      <c r="F6" s="8">
        <f>[1]Sheet1!H6</f>
        <v>51</v>
      </c>
      <c r="G6" s="33">
        <v>79</v>
      </c>
      <c r="H6" s="37">
        <f t="shared" si="0"/>
        <v>589.49799999999993</v>
      </c>
      <c r="I6" s="27">
        <f t="shared" si="1"/>
        <v>476.50200000000007</v>
      </c>
    </row>
    <row r="7" spans="1:9">
      <c r="A7" s="11">
        <f>'2022'!A7</f>
        <v>100000773</v>
      </c>
      <c r="B7" s="16">
        <v>2023</v>
      </c>
      <c r="C7" s="13" t="str">
        <f>'2022'!C7</f>
        <v>NEW VREDENBURG HIGH SCHOOL</v>
      </c>
      <c r="D7" s="8" t="str">
        <f>'2022'!D7</f>
        <v>WEST COAST</v>
      </c>
      <c r="E7" s="8">
        <f>[1]Sheet1!G7</f>
        <v>1191</v>
      </c>
      <c r="F7" s="8">
        <f>[1]Sheet1!H7</f>
        <v>43</v>
      </c>
      <c r="G7" s="33">
        <v>87</v>
      </c>
      <c r="H7" s="37">
        <f t="shared" si="0"/>
        <v>658.62300000000005</v>
      </c>
      <c r="I7" s="27">
        <f t="shared" si="1"/>
        <v>532.37699999999995</v>
      </c>
    </row>
    <row r="8" spans="1:9">
      <c r="A8" s="11">
        <f>'2022'!A8</f>
        <v>100000055</v>
      </c>
      <c r="B8" s="16">
        <v>2023</v>
      </c>
      <c r="C8" s="13" t="str">
        <f>'2022'!C8</f>
        <v>CLAREMONT HIGH SCHOOL</v>
      </c>
      <c r="D8" s="8" t="str">
        <f>'2022'!D8</f>
        <v>METRO CENTRAL</v>
      </c>
      <c r="E8" s="8">
        <f>[1]Sheet1!G8</f>
        <v>1482</v>
      </c>
      <c r="F8" s="8">
        <f>[1]Sheet1!H8</f>
        <v>47</v>
      </c>
      <c r="G8" s="33">
        <v>72</v>
      </c>
      <c r="H8" s="37">
        <f t="shared" si="0"/>
        <v>819.54599999999994</v>
      </c>
      <c r="I8" s="27">
        <f t="shared" si="1"/>
        <v>662.45400000000006</v>
      </c>
    </row>
    <row r="9" spans="1:9">
      <c r="A9" s="11">
        <f>'2022'!A9</f>
        <v>100000091</v>
      </c>
      <c r="B9" s="16">
        <v>2023</v>
      </c>
      <c r="C9" s="13" t="str">
        <f>'2022'!C9</f>
        <v>CEDERBERG ACADEMY</v>
      </c>
      <c r="D9" s="8" t="str">
        <f>'2022'!D9</f>
        <v>WEST COAST</v>
      </c>
      <c r="E9" s="8">
        <f>[1]Sheet1!G9</f>
        <v>902</v>
      </c>
      <c r="F9" s="8">
        <f>[1]Sheet1!H9</f>
        <v>31</v>
      </c>
      <c r="G9" s="33">
        <v>91</v>
      </c>
      <c r="H9" s="37">
        <f t="shared" si="0"/>
        <v>498.80599999999998</v>
      </c>
      <c r="I9" s="27">
        <f t="shared" si="1"/>
        <v>403.19400000000002</v>
      </c>
    </row>
    <row r="10" spans="1:9">
      <c r="A10" s="11">
        <f>'2022'!A10</f>
        <v>100000108</v>
      </c>
      <c r="B10" s="16">
        <v>2023</v>
      </c>
      <c r="C10" s="13" t="str">
        <f>'2022'!C10</f>
        <v>NORTHPINE TECHNICAL HIGH SCHOOL</v>
      </c>
      <c r="D10" s="8" t="str">
        <f>'2022'!D10</f>
        <v>METRO EAST</v>
      </c>
      <c r="E10" s="8">
        <f>[1]Sheet1!G10</f>
        <v>1235</v>
      </c>
      <c r="F10" s="8">
        <f>[1]Sheet1!H10</f>
        <v>37</v>
      </c>
      <c r="G10" s="33">
        <v>84</v>
      </c>
      <c r="H10" s="37">
        <f t="shared" si="0"/>
        <v>682.95500000000004</v>
      </c>
      <c r="I10" s="27">
        <f t="shared" si="1"/>
        <v>552.04499999999996</v>
      </c>
    </row>
    <row r="11" spans="1:9">
      <c r="A11" s="11">
        <f>'2022'!A11</f>
        <v>100000109</v>
      </c>
      <c r="B11" s="16">
        <v>2023</v>
      </c>
      <c r="C11" s="13" t="str">
        <f>'2022'!C11</f>
        <v>DELFT TECHNICAL HIGH SCHOOL</v>
      </c>
      <c r="D11" s="8" t="str">
        <f>'2022'!D11</f>
        <v>METRO NORTH</v>
      </c>
      <c r="E11" s="8">
        <f>[1]Sheet1!G11</f>
        <v>985</v>
      </c>
      <c r="F11" s="8">
        <f>[1]Sheet1!H11</f>
        <v>34</v>
      </c>
      <c r="G11" s="33">
        <v>77</v>
      </c>
      <c r="H11" s="37">
        <f t="shared" si="0"/>
        <v>544.70500000000004</v>
      </c>
      <c r="I11" s="27">
        <f t="shared" si="1"/>
        <v>440.29499999999996</v>
      </c>
    </row>
    <row r="12" spans="1:9">
      <c r="A12" s="11">
        <f>'2022'!A12</f>
        <v>100000110</v>
      </c>
      <c r="B12" s="16">
        <v>2023</v>
      </c>
      <c r="C12" s="13" t="str">
        <f>'2022'!C12</f>
        <v>MELKBOS HIGH SCHOOL</v>
      </c>
      <c r="D12" s="8" t="str">
        <f>'2022'!D12</f>
        <v>METRO NORTH</v>
      </c>
      <c r="E12" s="8">
        <f>[1]Sheet1!G12</f>
        <v>864</v>
      </c>
      <c r="F12" s="8">
        <f>[1]Sheet1!H12</f>
        <v>30</v>
      </c>
      <c r="G12" s="33">
        <v>89</v>
      </c>
      <c r="H12" s="37">
        <f t="shared" si="0"/>
        <v>477.79199999999997</v>
      </c>
      <c r="I12" s="27">
        <f t="shared" si="1"/>
        <v>386.20800000000003</v>
      </c>
    </row>
    <row r="13" spans="1:9">
      <c r="A13" s="11">
        <f>'2022'!A13</f>
        <v>100000122</v>
      </c>
      <c r="B13" s="16">
        <v>2023</v>
      </c>
      <c r="C13" s="13" t="str">
        <f>'2022'!C13</f>
        <v>FISANTEKRAAL HIGH SCHOOL</v>
      </c>
      <c r="D13" s="8" t="str">
        <f>'2022'!D13</f>
        <v>METRO NORTH</v>
      </c>
      <c r="E13" s="8">
        <f>[1]Sheet1!G13</f>
        <v>1955</v>
      </c>
      <c r="F13" s="8">
        <f>[1]Sheet1!H13</f>
        <v>51</v>
      </c>
      <c r="G13" s="33">
        <v>71</v>
      </c>
      <c r="H13" s="37">
        <f t="shared" si="0"/>
        <v>1081.115</v>
      </c>
      <c r="I13" s="27">
        <f t="shared" si="1"/>
        <v>873.88499999999999</v>
      </c>
    </row>
    <row r="14" spans="1:9">
      <c r="A14" s="11">
        <f>'2022'!A14</f>
        <v>100000124</v>
      </c>
      <c r="B14" s="16">
        <v>2023</v>
      </c>
      <c r="C14" s="13" t="str">
        <f>'2022'!C14</f>
        <v>LOUWVILLE HOËRSKOOL</v>
      </c>
      <c r="D14" s="8" t="str">
        <f>'2022'!D14</f>
        <v>WEST COAST</v>
      </c>
      <c r="E14" s="8">
        <f>[1]Sheet1!G14</f>
        <v>1285</v>
      </c>
      <c r="F14" s="8">
        <f>[1]Sheet1!H14</f>
        <v>38</v>
      </c>
      <c r="G14" s="33">
        <v>88</v>
      </c>
      <c r="H14" s="37">
        <f t="shared" si="0"/>
        <v>710.60500000000002</v>
      </c>
      <c r="I14" s="27">
        <f t="shared" si="1"/>
        <v>574.39499999999998</v>
      </c>
    </row>
    <row r="15" spans="1:9">
      <c r="A15" s="11">
        <f>'2022'!A15</f>
        <v>100000129</v>
      </c>
      <c r="B15" s="16">
        <v>2023</v>
      </c>
      <c r="C15" s="13" t="str">
        <f>'2022'!C15</f>
        <v>SILIKAMVA HIGH SCHOOL</v>
      </c>
      <c r="D15" s="8" t="str">
        <f>'2022'!D15</f>
        <v>METRO CENTRAL</v>
      </c>
      <c r="E15" s="8">
        <f>[1]Sheet1!G15</f>
        <v>767</v>
      </c>
      <c r="F15" s="8">
        <f>[1]Sheet1!H15</f>
        <v>25</v>
      </c>
      <c r="G15" s="33">
        <v>82</v>
      </c>
      <c r="H15" s="37">
        <f t="shared" si="0"/>
        <v>424.15100000000001</v>
      </c>
      <c r="I15" s="27">
        <f t="shared" si="1"/>
        <v>342.84899999999999</v>
      </c>
    </row>
    <row r="16" spans="1:9">
      <c r="A16" s="11">
        <f>'2022'!A16</f>
        <v>100000266</v>
      </c>
      <c r="B16" s="16">
        <v>2023</v>
      </c>
      <c r="C16" s="13" t="str">
        <f>'2022'!C16</f>
        <v>CONCORDIA HIGH SCHOOL</v>
      </c>
      <c r="D16" s="8" t="str">
        <f>'2022'!D16</f>
        <v>EDEN AND CENTRAL KAROO</v>
      </c>
      <c r="E16" s="8">
        <f>[1]Sheet1!G16</f>
        <v>1201</v>
      </c>
      <c r="F16" s="8">
        <f>[1]Sheet1!H16</f>
        <v>53</v>
      </c>
      <c r="G16" s="33">
        <v>75</v>
      </c>
      <c r="H16" s="37">
        <f t="shared" si="0"/>
        <v>664.15300000000002</v>
      </c>
      <c r="I16" s="27">
        <f t="shared" si="1"/>
        <v>536.84699999999998</v>
      </c>
    </row>
    <row r="17" spans="1:9">
      <c r="A17" s="11">
        <f>'2022'!A17</f>
        <v>100000268</v>
      </c>
      <c r="B17" s="16">
        <v>2023</v>
      </c>
      <c r="C17" s="13" t="str">
        <f>'2022'!C17</f>
        <v>A.Z. BERMAN HIGH SCHOOL</v>
      </c>
      <c r="D17" s="8" t="str">
        <f>'2022'!D17</f>
        <v>METRO SOUTH</v>
      </c>
      <c r="E17" s="8">
        <f>[1]Sheet1!G17</f>
        <v>681</v>
      </c>
      <c r="F17" s="8">
        <f>[1]Sheet1!H17</f>
        <v>44</v>
      </c>
      <c r="G17" s="33">
        <v>90</v>
      </c>
      <c r="H17" s="37">
        <f t="shared" si="0"/>
        <v>376.59299999999996</v>
      </c>
      <c r="I17" s="27">
        <f t="shared" si="1"/>
        <v>304.40700000000004</v>
      </c>
    </row>
    <row r="18" spans="1:9">
      <c r="A18" s="11">
        <f>'2022'!A18</f>
        <v>100000272</v>
      </c>
      <c r="B18" s="16">
        <v>2023</v>
      </c>
      <c r="C18" s="13" t="str">
        <f>'2022'!C18</f>
        <v>SONEIKE HIGH SCHOOL</v>
      </c>
      <c r="D18" s="8" t="str">
        <f>'2022'!D18</f>
        <v>METRO EAST</v>
      </c>
      <c r="E18" s="8">
        <f>[1]Sheet1!G18</f>
        <v>476</v>
      </c>
      <c r="F18" s="8">
        <f>[1]Sheet1!H18</f>
        <v>14</v>
      </c>
      <c r="G18" s="33">
        <v>73</v>
      </c>
      <c r="H18" s="37">
        <f t="shared" si="0"/>
        <v>263.22800000000001</v>
      </c>
      <c r="I18" s="27">
        <f t="shared" si="1"/>
        <v>212.77199999999999</v>
      </c>
    </row>
    <row r="19" spans="1:9">
      <c r="A19" s="11">
        <f>'2022'!A19</f>
        <v>100000288</v>
      </c>
      <c r="B19" s="16">
        <v>2023</v>
      </c>
      <c r="C19" s="13" t="str">
        <f>'2022'!C19</f>
        <v>UMYEZO WAMA APILE HIGH SCHOOL</v>
      </c>
      <c r="D19" s="8" t="str">
        <f>'2022'!D19</f>
        <v>OVERBERG</v>
      </c>
      <c r="E19" s="8">
        <f>[1]Sheet1!G19</f>
        <v>734</v>
      </c>
      <c r="F19" s="8">
        <f>[1]Sheet1!H19</f>
        <v>27</v>
      </c>
      <c r="G19" s="33">
        <v>86</v>
      </c>
      <c r="H19" s="37">
        <f t="shared" si="0"/>
        <v>405.90199999999999</v>
      </c>
      <c r="I19" s="27">
        <f t="shared" si="1"/>
        <v>328.09800000000001</v>
      </c>
    </row>
    <row r="20" spans="1:9">
      <c r="A20" s="11">
        <f>'2022'!A20</f>
        <v>100000328</v>
      </c>
      <c r="B20" s="16">
        <v>2023</v>
      </c>
      <c r="C20" s="13" t="str">
        <f>'2022'!C20</f>
        <v>NOMZAMO HIGH SCHOOL</v>
      </c>
      <c r="D20" s="8" t="str">
        <f>'2022'!D20</f>
        <v>METRO EAST</v>
      </c>
      <c r="E20" s="8">
        <f>[1]Sheet1!G20</f>
        <v>522</v>
      </c>
      <c r="F20" s="8">
        <f>[1]Sheet1!H20</f>
        <v>20</v>
      </c>
      <c r="G20" s="33">
        <v>80</v>
      </c>
      <c r="H20" s="37">
        <f t="shared" si="0"/>
        <v>288.666</v>
      </c>
      <c r="I20" s="27">
        <f t="shared" si="1"/>
        <v>233.334</v>
      </c>
    </row>
    <row r="21" spans="1:9">
      <c r="A21" s="11">
        <f>'2022'!A21</f>
        <v>100000329</v>
      </c>
      <c r="B21" s="16">
        <v>2023</v>
      </c>
      <c r="C21" s="13" t="str">
        <f>'2022'!C21</f>
        <v>HEATHERLANDS HIGH SCHOOL</v>
      </c>
      <c r="D21" s="8" t="str">
        <f>'2022'!D21</f>
        <v>EDEN AND CENTRAL KAROO</v>
      </c>
      <c r="E21" s="8">
        <f>[1]Sheet1!G21</f>
        <v>1271</v>
      </c>
      <c r="F21" s="8">
        <f>[1]Sheet1!H21</f>
        <v>43</v>
      </c>
      <c r="G21" s="33">
        <v>95</v>
      </c>
      <c r="H21" s="37">
        <f t="shared" si="0"/>
        <v>702.86300000000006</v>
      </c>
      <c r="I21" s="27">
        <f t="shared" si="1"/>
        <v>568.13699999999994</v>
      </c>
    </row>
    <row r="22" spans="1:9">
      <c r="A22" s="11">
        <f>'2022'!A22</f>
        <v>100000355</v>
      </c>
      <c r="B22" s="16">
        <v>2023</v>
      </c>
      <c r="C22" s="13" t="str">
        <f>'2022'!C22</f>
        <v>PROTEA HEIGHTS ACADEMY</v>
      </c>
      <c r="D22" s="8" t="str">
        <f>'2022'!D22</f>
        <v>METRO EAST</v>
      </c>
      <c r="E22" s="8">
        <f>[1]Sheet1!G22</f>
        <v>805</v>
      </c>
      <c r="F22" s="8">
        <f>[1]Sheet1!H22</f>
        <v>23</v>
      </c>
      <c r="G22" s="33">
        <v>67</v>
      </c>
      <c r="H22" s="37">
        <f t="shared" si="0"/>
        <v>445.16500000000002</v>
      </c>
      <c r="I22" s="27">
        <f t="shared" si="1"/>
        <v>359.83499999999998</v>
      </c>
    </row>
    <row r="23" spans="1:9">
      <c r="A23" s="11">
        <f>'2022'!A23</f>
        <v>100000577</v>
      </c>
      <c r="B23" s="16">
        <v>2023</v>
      </c>
      <c r="C23" s="13" t="str">
        <f>'2022'!C23</f>
        <v>JAKES GERWEL TECHNICAL SCHOOL</v>
      </c>
      <c r="D23" s="8" t="str">
        <f>'2022'!D23</f>
        <v>CAPE WINELANDS</v>
      </c>
      <c r="E23" s="8">
        <f>[1]Sheet1!G23</f>
        <v>1434</v>
      </c>
      <c r="F23" s="8">
        <f>[1]Sheet1!H23</f>
        <v>34</v>
      </c>
      <c r="G23" s="33">
        <v>78</v>
      </c>
      <c r="H23" s="37">
        <f t="shared" si="0"/>
        <v>793.00199999999995</v>
      </c>
      <c r="I23" s="27">
        <f t="shared" si="1"/>
        <v>640.99800000000005</v>
      </c>
    </row>
    <row r="24" spans="1:9">
      <c r="A24" s="11">
        <f>'2022'!A24</f>
        <v>100000582</v>
      </c>
      <c r="B24" s="16">
        <v>2023</v>
      </c>
      <c r="C24" s="13" t="str">
        <f>'2022'!C24</f>
        <v>PROTEA HOËRSKOOL</v>
      </c>
      <c r="D24" s="8" t="str">
        <f>'2022'!D24</f>
        <v>EDEN AND CENTRAL KAROO</v>
      </c>
      <c r="E24" s="8">
        <f>[1]Sheet1!G24</f>
        <v>1173</v>
      </c>
      <c r="F24" s="8">
        <f>[1]Sheet1!H24</f>
        <v>32</v>
      </c>
      <c r="G24" s="33">
        <v>92</v>
      </c>
      <c r="H24" s="37">
        <f t="shared" si="0"/>
        <v>648.66899999999998</v>
      </c>
      <c r="I24" s="27">
        <f t="shared" si="1"/>
        <v>524.33100000000002</v>
      </c>
    </row>
    <row r="25" spans="1:9">
      <c r="A25" s="11">
        <f>'2022'!A25</f>
        <v>100000585</v>
      </c>
      <c r="B25" s="16">
        <v>2023</v>
      </c>
      <c r="C25" s="13" t="str">
        <f>'2022'!C25</f>
        <v>ZWELETHEMBA HIGH SCHOOL</v>
      </c>
      <c r="D25" s="8" t="str">
        <f>'2022'!D25</f>
        <v>CAPE WINELANDS</v>
      </c>
      <c r="E25" s="8">
        <f>[1]Sheet1!G25</f>
        <v>1227</v>
      </c>
      <c r="F25" s="8">
        <f>[1]Sheet1!H25</f>
        <v>32</v>
      </c>
      <c r="G25" s="33">
        <v>69</v>
      </c>
      <c r="H25" s="37">
        <f t="shared" si="0"/>
        <v>678.53099999999995</v>
      </c>
      <c r="I25" s="27">
        <f t="shared" si="1"/>
        <v>548.46900000000005</v>
      </c>
    </row>
    <row r="26" spans="1:9">
      <c r="A26" s="11">
        <f>'2022'!A26</f>
        <v>100000586</v>
      </c>
      <c r="B26" s="16">
        <v>2023</v>
      </c>
      <c r="C26" s="13" t="str">
        <f>'2022'!C26</f>
        <v>SOMERSET HIGH SCHOOL</v>
      </c>
      <c r="D26" s="8" t="str">
        <f>'2022'!D26</f>
        <v>CAPE WINELANDS</v>
      </c>
      <c r="E26" s="8">
        <f>[1]Sheet1!G26</f>
        <v>835</v>
      </c>
      <c r="F26" s="8">
        <f>[1]Sheet1!H26</f>
        <v>36</v>
      </c>
      <c r="G26" s="33">
        <v>83</v>
      </c>
      <c r="H26" s="37">
        <f t="shared" si="0"/>
        <v>461.755</v>
      </c>
      <c r="I26" s="27">
        <f t="shared" si="1"/>
        <v>373.245</v>
      </c>
    </row>
    <row r="27" spans="1:9">
      <c r="A27" s="11">
        <f>'2022'!A27</f>
        <v>100000609</v>
      </c>
      <c r="B27" s="16">
        <v>2023</v>
      </c>
      <c r="C27" s="13" t="str">
        <f>'2022'!C27</f>
        <v>APEX HIGH SCHOOL</v>
      </c>
      <c r="D27" s="8" t="str">
        <f>'2022'!D27</f>
        <v>METRO EAST</v>
      </c>
      <c r="E27" s="8">
        <f>[1]Sheet1!G27</f>
        <v>744</v>
      </c>
      <c r="F27" s="8">
        <f>[1]Sheet1!H27</f>
        <v>24</v>
      </c>
      <c r="G27" s="33">
        <v>70</v>
      </c>
      <c r="H27" s="37">
        <f t="shared" si="0"/>
        <v>411.43199999999996</v>
      </c>
      <c r="I27" s="27">
        <f t="shared" si="1"/>
        <v>332.56800000000004</v>
      </c>
    </row>
    <row r="28" spans="1:9">
      <c r="A28" s="11">
        <f>'2022'!A28</f>
        <v>100000626</v>
      </c>
      <c r="B28" s="16">
        <v>2023</v>
      </c>
      <c r="C28" s="13" t="str">
        <f>'2022'!C28</f>
        <v>KRAAIFONTEIN HIGH SCHOOL</v>
      </c>
      <c r="D28" s="8" t="str">
        <f>'2022'!D28</f>
        <v>METRO EAST</v>
      </c>
      <c r="E28" s="8">
        <f>[1]Sheet1!G28</f>
        <v>567</v>
      </c>
      <c r="F28" s="8">
        <f>[1]Sheet1!H28</f>
        <v>17</v>
      </c>
      <c r="G28" s="33">
        <v>88</v>
      </c>
      <c r="H28" s="37">
        <f t="shared" si="0"/>
        <v>313.55099999999999</v>
      </c>
      <c r="I28" s="27">
        <f t="shared" si="1"/>
        <v>253.44900000000001</v>
      </c>
    </row>
    <row r="29" spans="1:9">
      <c r="A29" s="11">
        <f>'2022'!A29</f>
        <v>100000648</v>
      </c>
      <c r="B29" s="16">
        <v>2023</v>
      </c>
      <c r="C29" s="13" t="str">
        <f>'2022'!C29</f>
        <v>JONGA STREET SECONDARY SCHOOL</v>
      </c>
      <c r="D29" s="8" t="str">
        <f>'2022'!D29</f>
        <v>EDEN AND CENTRAL KAROO</v>
      </c>
      <c r="E29" s="8">
        <f>[1]Sheet1!G29</f>
        <v>1212</v>
      </c>
      <c r="F29" s="8">
        <f>[1]Sheet1!H29</f>
        <v>32</v>
      </c>
      <c r="G29" s="33">
        <v>81</v>
      </c>
      <c r="H29" s="37">
        <f t="shared" si="0"/>
        <v>670.23599999999988</v>
      </c>
      <c r="I29" s="27">
        <f t="shared" si="1"/>
        <v>541.76400000000012</v>
      </c>
    </row>
    <row r="30" spans="1:9">
      <c r="A30" s="11">
        <f>'2022'!A30</f>
        <v>100000653</v>
      </c>
      <c r="B30" s="16">
        <v>2023</v>
      </c>
      <c r="C30" s="13" t="str">
        <f>'2022'!C30</f>
        <v>FAIRDALE HIGH SCHOOL</v>
      </c>
      <c r="D30" s="8" t="str">
        <f>'2022'!D30</f>
        <v>METRO NORTH</v>
      </c>
      <c r="E30" s="8">
        <v>360</v>
      </c>
      <c r="F30" s="8">
        <v>12</v>
      </c>
      <c r="G30" s="33">
        <v>74</v>
      </c>
      <c r="H30" s="37">
        <f t="shared" si="0"/>
        <v>199.08</v>
      </c>
      <c r="I30" s="27">
        <f t="shared" si="1"/>
        <v>160.91999999999999</v>
      </c>
    </row>
    <row r="31" spans="1:9">
      <c r="A31" s="11">
        <f>'2022'!A31</f>
        <v>100000657</v>
      </c>
      <c r="B31" s="16">
        <v>2023</v>
      </c>
      <c r="C31" s="13" t="str">
        <f>'2022'!C31</f>
        <v>DELFT HIGH SCHOOL</v>
      </c>
      <c r="D31" s="8" t="str">
        <f>'2022'!D31</f>
        <v>METRO NORTH</v>
      </c>
      <c r="E31" s="8">
        <f>[1]Sheet1!G31</f>
        <v>1022</v>
      </c>
      <c r="F31" s="8">
        <f>[1]Sheet1!H31</f>
        <v>24</v>
      </c>
      <c r="G31" s="33">
        <v>91</v>
      </c>
      <c r="H31" s="37">
        <f t="shared" si="0"/>
        <v>565.16599999999994</v>
      </c>
      <c r="I31" s="27">
        <f t="shared" si="1"/>
        <v>456.83400000000006</v>
      </c>
    </row>
    <row r="32" spans="1:9">
      <c r="A32" s="11">
        <f>'2022'!A32</f>
        <v>100000667</v>
      </c>
      <c r="B32" s="16">
        <v>2023</v>
      </c>
      <c r="C32" s="13" t="str">
        <f>'2022'!C32</f>
        <v>MITCHELL'S PLAIN HIGH SCHOOL</v>
      </c>
      <c r="D32" s="8" t="str">
        <f>'2022'!D32</f>
        <v>METRO SOUTH</v>
      </c>
      <c r="E32" s="8">
        <f>[1]Sheet1!G32</f>
        <v>506</v>
      </c>
      <c r="F32" s="8">
        <f>[1]Sheet1!H32</f>
        <v>18</v>
      </c>
      <c r="G32" s="33">
        <v>65</v>
      </c>
      <c r="H32" s="37">
        <f t="shared" si="0"/>
        <v>279.81799999999998</v>
      </c>
      <c r="I32" s="27">
        <f t="shared" si="1"/>
        <v>226.18200000000002</v>
      </c>
    </row>
    <row r="33" spans="1:9">
      <c r="A33" s="11">
        <f>'2022'!A33</f>
        <v>100000700</v>
      </c>
      <c r="B33" s="16">
        <v>2023</v>
      </c>
      <c r="C33" s="13" t="str">
        <f>'2022'!C33</f>
        <v>LAMBERTS BAY HIGH SCHOOL</v>
      </c>
      <c r="D33" s="8" t="str">
        <f>'2022'!D33</f>
        <v>WEST COAST</v>
      </c>
      <c r="E33" s="8">
        <f>[1]Sheet1!G33</f>
        <v>394</v>
      </c>
      <c r="F33" s="8">
        <f>[1]Sheet1!H33</f>
        <v>15</v>
      </c>
      <c r="G33" s="33">
        <v>76</v>
      </c>
      <c r="H33" s="37">
        <f t="shared" si="0"/>
        <v>217.88199999999998</v>
      </c>
      <c r="I33" s="27">
        <f t="shared" si="1"/>
        <v>176.11800000000002</v>
      </c>
    </row>
    <row r="34" spans="1:9">
      <c r="A34" s="11">
        <f>'2022'!A34</f>
        <v>101303200</v>
      </c>
      <c r="B34" s="16">
        <v>2023</v>
      </c>
      <c r="C34" s="13" t="str">
        <f>'2022'!C34</f>
        <v>BELLVILLE HOËR TEGNIESE SKOOL</v>
      </c>
      <c r="D34" s="8" t="str">
        <f>'2022'!D34</f>
        <v>METRO EAST</v>
      </c>
      <c r="E34" s="8">
        <f>[1]Sheet1!G34</f>
        <v>447</v>
      </c>
      <c r="F34" s="8">
        <f>[1]Sheet1!H34</f>
        <v>10</v>
      </c>
      <c r="G34" s="33">
        <v>94</v>
      </c>
      <c r="H34" s="37">
        <f t="shared" si="0"/>
        <v>247.19099999999997</v>
      </c>
      <c r="I34" s="27">
        <f t="shared" si="1"/>
        <v>199.80900000000003</v>
      </c>
    </row>
    <row r="35" spans="1:9">
      <c r="A35" s="11">
        <f>'2022'!A35</f>
        <v>101310200</v>
      </c>
      <c r="B35" s="16">
        <v>2023</v>
      </c>
      <c r="C35" s="13" t="str">
        <f>'2022'!C35</f>
        <v>BELLVILLE HOËRSKOOL</v>
      </c>
      <c r="D35" s="8" t="str">
        <f>'2022'!D35</f>
        <v>METRO EAST</v>
      </c>
      <c r="E35" s="8">
        <f>[1]Sheet1!G35</f>
        <v>544</v>
      </c>
      <c r="F35" s="8">
        <f>[1]Sheet1!H35</f>
        <v>16</v>
      </c>
      <c r="G35" s="33">
        <v>67</v>
      </c>
      <c r="H35" s="37">
        <f t="shared" si="0"/>
        <v>300.83199999999999</v>
      </c>
      <c r="I35" s="27">
        <f t="shared" si="1"/>
        <v>243.16800000000001</v>
      </c>
    </row>
    <row r="36" spans="1:9">
      <c r="A36" s="11">
        <f>'2022'!A36</f>
        <v>101310217</v>
      </c>
      <c r="B36" s="16">
        <v>2023</v>
      </c>
      <c r="C36" s="13" t="str">
        <f>'2022'!C36</f>
        <v>D.F. MALAN HOËRSKOOL</v>
      </c>
      <c r="D36" s="8" t="str">
        <f>'2022'!D36</f>
        <v>METRO NORTH</v>
      </c>
      <c r="E36" s="8">
        <f>[1]Sheet1!G36</f>
        <v>252</v>
      </c>
      <c r="F36" s="8">
        <f>[1]Sheet1!H36</f>
        <v>14</v>
      </c>
      <c r="G36" s="33">
        <v>79</v>
      </c>
      <c r="H36" s="37">
        <f t="shared" si="0"/>
        <v>139.35599999999999</v>
      </c>
      <c r="I36" s="27">
        <f t="shared" si="1"/>
        <v>112.64400000000001</v>
      </c>
    </row>
    <row r="37" spans="1:9">
      <c r="A37" s="11">
        <f>'2022'!A37</f>
        <v>101310227</v>
      </c>
      <c r="B37" s="16">
        <v>2023</v>
      </c>
      <c r="C37" s="13" t="str">
        <f>'2022'!C37</f>
        <v>DURBANVILLE HOËRSKOOL</v>
      </c>
      <c r="D37" s="8" t="str">
        <f>'2022'!D37</f>
        <v>METRO NORTH</v>
      </c>
      <c r="E37" s="8">
        <f>[1]Sheet1!G37</f>
        <v>428</v>
      </c>
      <c r="F37" s="8">
        <f>[1]Sheet1!H37</f>
        <v>17</v>
      </c>
      <c r="G37" s="33">
        <v>87</v>
      </c>
      <c r="H37" s="37">
        <f t="shared" si="0"/>
        <v>236.68399999999997</v>
      </c>
      <c r="I37" s="27">
        <f t="shared" si="1"/>
        <v>191.31600000000003</v>
      </c>
    </row>
    <row r="38" spans="1:9">
      <c r="A38" s="11">
        <f>'2022'!A38</f>
        <v>101310229</v>
      </c>
      <c r="B38" s="16">
        <v>2023</v>
      </c>
      <c r="C38" s="13" t="str">
        <f>'2022'!C38</f>
        <v>EBEN DONGES HOËRSKOOL</v>
      </c>
      <c r="D38" s="8" t="str">
        <f>'2022'!D38</f>
        <v>METRO EAST</v>
      </c>
      <c r="E38" s="8">
        <f>[1]Sheet1!G38</f>
        <v>154</v>
      </c>
      <c r="F38" s="8">
        <f>[1]Sheet1!H38</f>
        <v>7</v>
      </c>
      <c r="G38" s="33">
        <v>72</v>
      </c>
      <c r="H38" s="37">
        <f t="shared" si="0"/>
        <v>85.161999999999992</v>
      </c>
      <c r="I38" s="27">
        <f t="shared" si="1"/>
        <v>68.838000000000008</v>
      </c>
    </row>
    <row r="39" spans="1:9">
      <c r="A39" s="11">
        <f>'2022'!A39</f>
        <v>101310232</v>
      </c>
      <c r="B39" s="16">
        <v>2023</v>
      </c>
      <c r="C39" s="13" t="str">
        <f>'2022'!C39</f>
        <v>FAIRMONT HIGH SCHOOL</v>
      </c>
      <c r="D39" s="8" t="str">
        <f>'2022'!D39</f>
        <v>METRO NORTH</v>
      </c>
      <c r="E39" s="8">
        <f>[1]Sheet1!G39</f>
        <v>369</v>
      </c>
      <c r="F39" s="8">
        <f>[1]Sheet1!H39</f>
        <v>7</v>
      </c>
      <c r="G39" s="33">
        <v>89</v>
      </c>
      <c r="H39" s="37">
        <f t="shared" si="0"/>
        <v>204.05700000000002</v>
      </c>
      <c r="I39" s="27">
        <f t="shared" si="1"/>
        <v>164.94299999999998</v>
      </c>
    </row>
    <row r="40" spans="1:9">
      <c r="A40" s="11">
        <f>'2022'!A40</f>
        <v>101310264</v>
      </c>
      <c r="B40" s="16">
        <v>2023</v>
      </c>
      <c r="C40" s="13" t="str">
        <f>'2022'!C40</f>
        <v>MONUMENT PARK HOËRSKOOL</v>
      </c>
      <c r="D40" s="8" t="str">
        <f>'2022'!D40</f>
        <v>METRO EAST</v>
      </c>
      <c r="E40" s="8">
        <f>[1]Sheet1!G40</f>
        <v>62</v>
      </c>
      <c r="F40" s="8">
        <f>[1]Sheet1!H40</f>
        <v>5</v>
      </c>
      <c r="G40" s="33">
        <v>84</v>
      </c>
      <c r="H40" s="37">
        <f t="shared" si="0"/>
        <v>34.286000000000001</v>
      </c>
      <c r="I40" s="27">
        <f t="shared" si="1"/>
        <v>27.713999999999999</v>
      </c>
    </row>
    <row r="41" spans="1:9">
      <c r="A41" s="11">
        <f>'2022'!A41</f>
        <v>101310274</v>
      </c>
      <c r="B41" s="16">
        <v>2023</v>
      </c>
      <c r="C41" s="13" t="str">
        <f>'2022'!C41</f>
        <v>PAROW HOËRSKOOL</v>
      </c>
      <c r="D41" s="8" t="str">
        <f>'2022'!D41</f>
        <v>METRO NORTH</v>
      </c>
      <c r="E41" s="8">
        <v>800</v>
      </c>
      <c r="F41" s="8">
        <v>20</v>
      </c>
      <c r="G41" s="33">
        <v>77</v>
      </c>
      <c r="H41" s="37">
        <f t="shared" si="0"/>
        <v>442.4</v>
      </c>
      <c r="I41" s="27">
        <f t="shared" si="1"/>
        <v>357.6</v>
      </c>
    </row>
    <row r="42" spans="1:9">
      <c r="A42" s="11">
        <f>'2022'!A42</f>
        <v>101310308</v>
      </c>
      <c r="B42" s="16">
        <v>2023</v>
      </c>
      <c r="C42" s="13" t="str">
        <f>'2022'!C42</f>
        <v>THE SETTLERS HIGH SCHOOL</v>
      </c>
      <c r="D42" s="8" t="str">
        <f>'2022'!D42</f>
        <v>METRO NORTH</v>
      </c>
      <c r="E42" s="8">
        <f>[1]Sheet1!G42</f>
        <v>364</v>
      </c>
      <c r="F42" s="8">
        <f>[1]Sheet1!H42</f>
        <v>13</v>
      </c>
      <c r="G42" s="33">
        <v>90</v>
      </c>
      <c r="H42" s="37">
        <f t="shared" si="0"/>
        <v>201.292</v>
      </c>
      <c r="I42" s="27">
        <f t="shared" si="1"/>
        <v>162.708</v>
      </c>
    </row>
    <row r="43" spans="1:9">
      <c r="A43" s="11">
        <f>'2022'!A43</f>
        <v>101310310</v>
      </c>
      <c r="B43" s="16">
        <v>2023</v>
      </c>
      <c r="C43" s="13" t="str">
        <f>'2022'!C43</f>
        <v>TYGERBERG HOËRSKOOL</v>
      </c>
      <c r="D43" s="8" t="str">
        <f>'2022'!D43</f>
        <v>METRO NORTH</v>
      </c>
      <c r="E43" s="8">
        <f>[1]Sheet1!G43</f>
        <v>142</v>
      </c>
      <c r="F43" s="8">
        <f>[1]Sheet1!H43</f>
        <v>10</v>
      </c>
      <c r="G43" s="33">
        <v>68</v>
      </c>
      <c r="H43" s="37">
        <f t="shared" si="0"/>
        <v>78.525999999999996</v>
      </c>
      <c r="I43" s="27">
        <f t="shared" si="1"/>
        <v>63.474000000000004</v>
      </c>
    </row>
    <row r="44" spans="1:9">
      <c r="A44" s="11">
        <f>'2022'!A44</f>
        <v>101310326</v>
      </c>
      <c r="B44" s="16">
        <v>2023</v>
      </c>
      <c r="C44" s="13" t="str">
        <f>'2022'!C44</f>
        <v>STELLENBERG HOËRSKOOL</v>
      </c>
      <c r="D44" s="8" t="str">
        <f>'2022'!D44</f>
        <v>METRO NORTH</v>
      </c>
      <c r="E44" s="8">
        <f>[1]Sheet1!G44</f>
        <v>475</v>
      </c>
      <c r="F44" s="8">
        <f>[1]Sheet1!H44</f>
        <v>11</v>
      </c>
      <c r="G44" s="33">
        <v>80</v>
      </c>
      <c r="H44" s="37">
        <f t="shared" si="0"/>
        <v>262.67500000000001</v>
      </c>
      <c r="I44" s="27">
        <f t="shared" si="1"/>
        <v>212.32499999999999</v>
      </c>
    </row>
    <row r="45" spans="1:9">
      <c r="A45" s="11">
        <f>'2022'!A45</f>
        <v>101323039</v>
      </c>
      <c r="B45" s="16">
        <v>2023</v>
      </c>
      <c r="C45" s="13" t="str">
        <f>'2022'!C45</f>
        <v>SCOTTSDENE HIGH SCHOOL</v>
      </c>
      <c r="D45" s="8" t="str">
        <f>'2022'!D45</f>
        <v>METRO EAST</v>
      </c>
      <c r="E45" s="8">
        <f>[1]Sheet1!G45</f>
        <v>64</v>
      </c>
      <c r="F45" s="8">
        <f>[1]Sheet1!H45</f>
        <v>8</v>
      </c>
      <c r="G45" s="33">
        <v>93</v>
      </c>
      <c r="H45" s="37">
        <f t="shared" si="0"/>
        <v>35.391999999999996</v>
      </c>
      <c r="I45" s="27">
        <f t="shared" si="1"/>
        <v>28.608000000000004</v>
      </c>
    </row>
    <row r="46" spans="1:9">
      <c r="A46" s="11">
        <f>'2022'!A46</f>
        <v>101323349</v>
      </c>
      <c r="B46" s="16">
        <v>2023</v>
      </c>
      <c r="C46" s="13" t="str">
        <f>'2022'!C46</f>
        <v>BELLVILLE-SUID SEKONDÊR</v>
      </c>
      <c r="D46" s="8" t="str">
        <f>'2022'!D46</f>
        <v>METRO NORTH</v>
      </c>
      <c r="E46" s="8">
        <f>[1]Sheet1!G46</f>
        <v>730</v>
      </c>
      <c r="F46" s="8">
        <f>[1]Sheet1!H46</f>
        <v>15</v>
      </c>
      <c r="G46" s="33">
        <v>66</v>
      </c>
      <c r="H46" s="37">
        <f t="shared" si="0"/>
        <v>403.69</v>
      </c>
      <c r="I46" s="27">
        <f t="shared" si="1"/>
        <v>326.31</v>
      </c>
    </row>
    <row r="47" spans="1:9">
      <c r="A47" s="11">
        <f>'2022'!A47</f>
        <v>101323373</v>
      </c>
      <c r="B47" s="16">
        <v>2023</v>
      </c>
      <c r="C47" s="13" t="str">
        <f>'2022'!C47</f>
        <v>FLORIDA SEKONDÊR</v>
      </c>
      <c r="D47" s="8" t="str">
        <f>'2022'!D47</f>
        <v>METRO NORTH</v>
      </c>
      <c r="E47" s="8">
        <f>[1]Sheet1!G47</f>
        <v>1069</v>
      </c>
      <c r="F47" s="8">
        <f>[1]Sheet1!H47</f>
        <v>55</v>
      </c>
      <c r="G47" s="33">
        <v>85</v>
      </c>
      <c r="H47" s="37">
        <f t="shared" si="0"/>
        <v>591.15699999999993</v>
      </c>
      <c r="I47" s="27">
        <f t="shared" si="1"/>
        <v>477.84300000000007</v>
      </c>
    </row>
    <row r="48" spans="1:9">
      <c r="A48" s="11">
        <f>'2022'!A48</f>
        <v>101323500</v>
      </c>
      <c r="B48" s="16">
        <v>2023</v>
      </c>
      <c r="C48" s="13" t="str">
        <f>'2022'!C48</f>
        <v>BELHAR SEKONDÊR</v>
      </c>
      <c r="D48" s="8" t="str">
        <f>'2022'!D48</f>
        <v>METRO NORTH</v>
      </c>
      <c r="E48" s="8">
        <f>[1]Sheet1!G48</f>
        <v>1266</v>
      </c>
      <c r="F48" s="8">
        <f>[1]Sheet1!H48</f>
        <v>64</v>
      </c>
      <c r="G48" s="33">
        <v>79</v>
      </c>
      <c r="H48" s="37">
        <f t="shared" si="0"/>
        <v>700.09800000000007</v>
      </c>
      <c r="I48" s="27">
        <f t="shared" si="1"/>
        <v>565.90199999999993</v>
      </c>
    </row>
    <row r="49" spans="1:9">
      <c r="A49" s="11">
        <f>'2022'!A49</f>
        <v>101323586</v>
      </c>
      <c r="B49" s="16">
        <v>2023</v>
      </c>
      <c r="C49" s="13" t="str">
        <f>'2022'!C49</f>
        <v>KASSELSVLEI KOMPREHENSIEWE HOËRSKOOL</v>
      </c>
      <c r="D49" s="8" t="str">
        <f>'2022'!D49</f>
        <v>METRO NORTH</v>
      </c>
      <c r="E49" s="8">
        <f>[1]Sheet1!G49</f>
        <v>1135</v>
      </c>
      <c r="F49" s="8">
        <f>[1]Sheet1!H49</f>
        <v>73</v>
      </c>
      <c r="G49" s="33">
        <v>92</v>
      </c>
      <c r="H49" s="37">
        <f t="shared" si="0"/>
        <v>627.65499999999997</v>
      </c>
      <c r="I49" s="27">
        <f t="shared" si="1"/>
        <v>507.34500000000003</v>
      </c>
    </row>
    <row r="50" spans="1:9">
      <c r="A50" s="11">
        <f>'2022'!A50</f>
        <v>101323616</v>
      </c>
      <c r="B50" s="16">
        <v>2023</v>
      </c>
      <c r="C50" s="13" t="str">
        <f>'2022'!C50</f>
        <v>EXCELSIOR SEKONDÊR</v>
      </c>
      <c r="D50" s="8" t="str">
        <f>'2022'!D50</f>
        <v>METRO NORTH</v>
      </c>
      <c r="E50" s="8">
        <f>[1]Sheet1!G50</f>
        <v>1394</v>
      </c>
      <c r="F50" s="8">
        <f>[1]Sheet1!H50</f>
        <v>66</v>
      </c>
      <c r="G50" s="33">
        <v>71</v>
      </c>
      <c r="H50" s="37">
        <f t="shared" si="0"/>
        <v>770.88199999999995</v>
      </c>
      <c r="I50" s="27">
        <f t="shared" si="1"/>
        <v>623.11800000000005</v>
      </c>
    </row>
    <row r="51" spans="1:9">
      <c r="A51" s="11">
        <f>'2022'!A51</f>
        <v>101323624</v>
      </c>
      <c r="B51" s="16">
        <v>2023</v>
      </c>
      <c r="C51" s="13" t="str">
        <f>'2022'!C51</f>
        <v>RAVENSMEAD SEKONDÊR</v>
      </c>
      <c r="D51" s="8" t="str">
        <f>'2022'!D51</f>
        <v>METRO NORTH</v>
      </c>
      <c r="E51" s="8">
        <f>[1]Sheet1!G51</f>
        <v>781</v>
      </c>
      <c r="F51" s="8">
        <f>[1]Sheet1!H51</f>
        <v>33</v>
      </c>
      <c r="G51" s="33">
        <v>88</v>
      </c>
      <c r="H51" s="37">
        <f t="shared" si="0"/>
        <v>431.89299999999997</v>
      </c>
      <c r="I51" s="27">
        <f t="shared" si="1"/>
        <v>349.10700000000003</v>
      </c>
    </row>
    <row r="52" spans="1:9">
      <c r="A52" s="11">
        <f>'2022'!A52</f>
        <v>101323632</v>
      </c>
      <c r="B52" s="16">
        <v>2023</v>
      </c>
      <c r="C52" s="13" t="str">
        <f>'2022'!C52</f>
        <v>SCOTTSVILLE SEKONDÊR</v>
      </c>
      <c r="D52" s="8" t="str">
        <f>'2022'!D52</f>
        <v>METRO EAST</v>
      </c>
      <c r="E52" s="8">
        <f>[1]Sheet1!G52</f>
        <v>1486</v>
      </c>
      <c r="F52" s="8">
        <f>[1]Sheet1!H52</f>
        <v>82</v>
      </c>
      <c r="G52" s="33">
        <v>82</v>
      </c>
      <c r="H52" s="37">
        <f t="shared" si="0"/>
        <v>821.75800000000004</v>
      </c>
      <c r="I52" s="27">
        <f t="shared" si="1"/>
        <v>664.24199999999996</v>
      </c>
    </row>
    <row r="53" spans="1:9">
      <c r="A53" s="11">
        <f>'2022'!A53</f>
        <v>101323659</v>
      </c>
      <c r="B53" s="16">
        <v>2023</v>
      </c>
      <c r="C53" s="13" t="str">
        <f>'2022'!C53</f>
        <v>SYMPHONY SEKONDÊR</v>
      </c>
      <c r="D53" s="8" t="str">
        <f>'2022'!D53</f>
        <v>METRO NORTH</v>
      </c>
      <c r="E53" s="8">
        <f>[1]Sheet1!G53</f>
        <v>1376</v>
      </c>
      <c r="F53" s="8">
        <f>[1]Sheet1!H53</f>
        <v>53</v>
      </c>
      <c r="G53" s="33">
        <v>75</v>
      </c>
      <c r="H53" s="37">
        <f t="shared" si="0"/>
        <v>760.928</v>
      </c>
      <c r="I53" s="27">
        <f t="shared" si="1"/>
        <v>615.072</v>
      </c>
    </row>
    <row r="54" spans="1:9">
      <c r="A54" s="11">
        <f>'2022'!A54</f>
        <v>101323764</v>
      </c>
      <c r="B54" s="16">
        <v>2023</v>
      </c>
      <c r="C54" s="13" t="str">
        <f>'2022'!C54</f>
        <v>BERNADINO HEIGHTS SEKONDÊR</v>
      </c>
      <c r="D54" s="8" t="str">
        <f>'2022'!D54</f>
        <v>METRO EAST</v>
      </c>
      <c r="E54" s="8">
        <f>[1]Sheet1!G54</f>
        <v>1181</v>
      </c>
      <c r="F54" s="8">
        <f>[1]Sheet1!H54</f>
        <v>51</v>
      </c>
      <c r="G54" s="33">
        <v>91</v>
      </c>
      <c r="H54" s="37">
        <f t="shared" si="0"/>
        <v>653.09299999999996</v>
      </c>
      <c r="I54" s="27">
        <f t="shared" si="1"/>
        <v>527.90700000000004</v>
      </c>
    </row>
    <row r="55" spans="1:9">
      <c r="A55" s="11">
        <f>'2022'!A55</f>
        <v>101323772</v>
      </c>
      <c r="B55" s="16">
        <v>2023</v>
      </c>
      <c r="C55" s="13" t="str">
        <f>'2022'!C55</f>
        <v>PERSEVERANCE SEK</v>
      </c>
      <c r="D55" s="8" t="str">
        <f>'2022'!D55</f>
        <v>METRO NORTH</v>
      </c>
      <c r="E55" s="8">
        <f>[1]Sheet1!G55</f>
        <v>1394</v>
      </c>
      <c r="F55" s="8">
        <f>[1]Sheet1!H55</f>
        <v>65</v>
      </c>
      <c r="G55" s="33">
        <v>64</v>
      </c>
      <c r="H55" s="37">
        <f t="shared" si="0"/>
        <v>770.88199999999995</v>
      </c>
      <c r="I55" s="27">
        <f t="shared" si="1"/>
        <v>623.11800000000005</v>
      </c>
    </row>
    <row r="56" spans="1:9">
      <c r="A56" s="11">
        <f>'2022'!A56</f>
        <v>102041321</v>
      </c>
      <c r="B56" s="16">
        <v>2023</v>
      </c>
      <c r="C56" s="13" t="str">
        <f>'2022'!C56</f>
        <v>IKAMVALETHU SECONDARY SCHOOL</v>
      </c>
      <c r="D56" s="8" t="str">
        <f>'2022'!D56</f>
        <v>METRO CENTRAL</v>
      </c>
      <c r="E56" s="8">
        <f>[1]Sheet1!G56</f>
        <v>991</v>
      </c>
      <c r="F56" s="8">
        <f>[1]Sheet1!H56</f>
        <v>50</v>
      </c>
      <c r="G56" s="33">
        <v>77</v>
      </c>
      <c r="H56" s="37">
        <f t="shared" si="0"/>
        <v>548.02299999999991</v>
      </c>
      <c r="I56" s="27">
        <f t="shared" si="1"/>
        <v>442.97700000000009</v>
      </c>
    </row>
    <row r="57" spans="1:9">
      <c r="A57" s="11">
        <f>'2022'!A57</f>
        <v>102042103</v>
      </c>
      <c r="B57" s="16">
        <v>2023</v>
      </c>
      <c r="C57" s="13" t="str">
        <f>'2022'!C57</f>
        <v>LANGA SECONDARY SCHOOL</v>
      </c>
      <c r="D57" s="8" t="str">
        <f>'2022'!D57</f>
        <v>METRO CENTRAL</v>
      </c>
      <c r="E57" s="8">
        <f>[1]Sheet1!G57</f>
        <v>1494</v>
      </c>
      <c r="F57" s="8">
        <f>[1]Sheet1!H57</f>
        <v>65</v>
      </c>
      <c r="G57" s="33">
        <v>94</v>
      </c>
      <c r="H57" s="37">
        <f t="shared" si="0"/>
        <v>826.18200000000002</v>
      </c>
      <c r="I57" s="27">
        <f t="shared" si="1"/>
        <v>667.81799999999998</v>
      </c>
    </row>
    <row r="58" spans="1:9">
      <c r="A58" s="11">
        <f>'2022'!A58</f>
        <v>102042104</v>
      </c>
      <c r="B58" s="16">
        <v>2023</v>
      </c>
      <c r="C58" s="13" t="str">
        <f>'2022'!C58</f>
        <v>ISILIMELA SECONDARY SCHOOL</v>
      </c>
      <c r="D58" s="8" t="str">
        <f>'2022'!D58</f>
        <v>METRO CENTRAL</v>
      </c>
      <c r="E58" s="8">
        <f>[1]Sheet1!G58</f>
        <v>1128</v>
      </c>
      <c r="F58" s="8">
        <f>[1]Sheet1!H58</f>
        <v>34</v>
      </c>
      <c r="G58" s="33">
        <v>65</v>
      </c>
      <c r="H58" s="37">
        <f t="shared" si="0"/>
        <v>623.78399999999999</v>
      </c>
      <c r="I58" s="27">
        <f t="shared" si="1"/>
        <v>504.21600000000001</v>
      </c>
    </row>
    <row r="59" spans="1:9">
      <c r="A59" s="11">
        <f>'2022'!A59</f>
        <v>102042218</v>
      </c>
      <c r="B59" s="16">
        <v>2023</v>
      </c>
      <c r="C59" s="13" t="str">
        <f>'2022'!C59</f>
        <v>KULANI SECONDARY SCHOOL</v>
      </c>
      <c r="D59" s="8" t="str">
        <f>'2022'!D59</f>
        <v>METRO CENTRAL</v>
      </c>
      <c r="E59" s="8">
        <f>[1]Sheet1!G59</f>
        <v>1173</v>
      </c>
      <c r="F59" s="8">
        <f>[1]Sheet1!H59</f>
        <v>37</v>
      </c>
      <c r="G59" s="33">
        <v>81</v>
      </c>
      <c r="H59" s="37">
        <f t="shared" si="0"/>
        <v>648.66899999999998</v>
      </c>
      <c r="I59" s="27">
        <f t="shared" si="1"/>
        <v>524.33100000000002</v>
      </c>
    </row>
    <row r="60" spans="1:9">
      <c r="A60" s="11">
        <f>'2022'!A60</f>
        <v>102062450</v>
      </c>
      <c r="B60" s="16">
        <v>2023</v>
      </c>
      <c r="C60" s="13" t="str">
        <f>'2022'!C60</f>
        <v>CRAVENBY SECONDARY SCHOOL</v>
      </c>
      <c r="D60" s="8" t="str">
        <f>'2022'!D60</f>
        <v>METRO NORTH</v>
      </c>
      <c r="E60" s="8">
        <f>[1]Sheet1!G60</f>
        <v>894</v>
      </c>
      <c r="F60" s="8">
        <f>[1]Sheet1!H60</f>
        <v>27</v>
      </c>
      <c r="G60" s="33">
        <v>89</v>
      </c>
      <c r="H60" s="37">
        <f t="shared" si="0"/>
        <v>494.38199999999995</v>
      </c>
      <c r="I60" s="27">
        <f t="shared" si="1"/>
        <v>399.61800000000005</v>
      </c>
    </row>
    <row r="61" spans="1:9">
      <c r="A61" s="11">
        <f>'2022'!A61</f>
        <v>102310204</v>
      </c>
      <c r="B61" s="16">
        <v>2023</v>
      </c>
      <c r="C61" s="13" t="str">
        <f>'2022'!C61</f>
        <v>BOSMANSDAM HOËRSKOOL</v>
      </c>
      <c r="D61" s="8" t="str">
        <f>'2022'!D61</f>
        <v>METRO NORTH</v>
      </c>
      <c r="E61" s="8">
        <f>[1]Sheet1!G61</f>
        <v>1241</v>
      </c>
      <c r="F61" s="8">
        <f>[1]Sheet1!H61</f>
        <v>37</v>
      </c>
      <c r="G61" s="33">
        <v>73</v>
      </c>
      <c r="H61" s="37">
        <f t="shared" si="0"/>
        <v>686.27300000000002</v>
      </c>
      <c r="I61" s="27">
        <f t="shared" si="1"/>
        <v>554.72699999999998</v>
      </c>
    </row>
    <row r="62" spans="1:9">
      <c r="A62" s="11">
        <f>'2022'!A62</f>
        <v>102310219</v>
      </c>
      <c r="B62" s="16">
        <v>2023</v>
      </c>
      <c r="C62" s="13" t="str">
        <f>'2022'!C62</f>
        <v>GOODWOOD KOLLEGE</v>
      </c>
      <c r="D62" s="8" t="str">
        <f>'2022'!D62</f>
        <v>METRO NORTH</v>
      </c>
      <c r="E62" s="8">
        <f>[1]Sheet1!G62</f>
        <v>1098</v>
      </c>
      <c r="F62" s="8">
        <f>[1]Sheet1!H62</f>
        <v>36</v>
      </c>
      <c r="G62" s="33">
        <v>86</v>
      </c>
      <c r="H62" s="37">
        <f t="shared" si="0"/>
        <v>607.19399999999996</v>
      </c>
      <c r="I62" s="27">
        <f t="shared" si="1"/>
        <v>490.80600000000004</v>
      </c>
    </row>
    <row r="63" spans="1:9">
      <c r="A63" s="11">
        <f>'2022'!A63</f>
        <v>102310230</v>
      </c>
      <c r="B63" s="16">
        <v>2023</v>
      </c>
      <c r="C63" s="13" t="str">
        <f>'2022'!C63</f>
        <v>EDGEMEAD HIGH SCHOOL</v>
      </c>
      <c r="D63" s="8" t="str">
        <f>'2022'!D63</f>
        <v>METRO NORTH</v>
      </c>
      <c r="E63" s="8">
        <f>[1]Sheet1!G63</f>
        <v>1581</v>
      </c>
      <c r="F63" s="8">
        <f>[1]Sheet1!H63</f>
        <v>45</v>
      </c>
      <c r="G63" s="33">
        <v>79</v>
      </c>
      <c r="H63" s="37">
        <f t="shared" si="0"/>
        <v>874.29299999999989</v>
      </c>
      <c r="I63" s="27">
        <f t="shared" si="1"/>
        <v>706.70700000000011</v>
      </c>
    </row>
    <row r="64" spans="1:9">
      <c r="A64" s="11">
        <f>'2022'!A64</f>
        <v>102310231</v>
      </c>
      <c r="B64" s="16">
        <v>2023</v>
      </c>
      <c r="C64" s="13" t="str">
        <f>'2022'!C64</f>
        <v>FAIRBAIRN COLLEGE</v>
      </c>
      <c r="D64" s="8" t="str">
        <f>'2022'!D64</f>
        <v>METRO NORTH</v>
      </c>
      <c r="E64" s="8">
        <f>[1]Sheet1!G64</f>
        <v>1279</v>
      </c>
      <c r="F64" s="8">
        <f>[1]Sheet1!H64</f>
        <v>38</v>
      </c>
      <c r="G64" s="33">
        <v>93</v>
      </c>
      <c r="H64" s="37">
        <f t="shared" si="0"/>
        <v>707.28699999999992</v>
      </c>
      <c r="I64" s="27">
        <f t="shared" si="1"/>
        <v>571.71300000000008</v>
      </c>
    </row>
    <row r="65" spans="1:9">
      <c r="A65" s="11">
        <f>'2022'!A65</f>
        <v>102310245</v>
      </c>
      <c r="B65" s="16">
        <v>2023</v>
      </c>
      <c r="C65" s="13" t="str">
        <f>'2022'!C65</f>
        <v>J.G. MEIRING HOËRSKOOL</v>
      </c>
      <c r="D65" s="8" t="str">
        <f>'2022'!D65</f>
        <v>METRO NORTH</v>
      </c>
      <c r="E65" s="8">
        <f>[1]Sheet1!G65</f>
        <v>991</v>
      </c>
      <c r="F65" s="8">
        <f>[1]Sheet1!H65</f>
        <v>33</v>
      </c>
      <c r="G65" s="33">
        <v>67</v>
      </c>
      <c r="H65" s="37">
        <f t="shared" si="0"/>
        <v>548.02299999999991</v>
      </c>
      <c r="I65" s="27">
        <f t="shared" si="1"/>
        <v>442.97700000000009</v>
      </c>
    </row>
    <row r="66" spans="1:9">
      <c r="A66" s="11">
        <f>'2022'!A66</f>
        <v>102310278</v>
      </c>
      <c r="B66" s="16">
        <v>2023</v>
      </c>
      <c r="C66" s="13" t="str">
        <f>'2022'!C66</f>
        <v>PINELANDS HIGH SCHOOL</v>
      </c>
      <c r="D66" s="8" t="str">
        <f>'2022'!D66</f>
        <v>METRO CENTRAL</v>
      </c>
      <c r="E66" s="8">
        <f>[1]Sheet1!G66</f>
        <v>873</v>
      </c>
      <c r="F66" s="8">
        <f>[1]Sheet1!H66</f>
        <v>33</v>
      </c>
      <c r="G66" s="33">
        <v>83</v>
      </c>
      <c r="H66" s="37">
        <f t="shared" si="0"/>
        <v>482.76899999999995</v>
      </c>
      <c r="I66" s="27">
        <f t="shared" si="1"/>
        <v>390.23100000000005</v>
      </c>
    </row>
    <row r="67" spans="1:9">
      <c r="A67" s="11">
        <f>'2022'!A67</f>
        <v>102310280</v>
      </c>
      <c r="B67" s="16">
        <v>2023</v>
      </c>
      <c r="C67" s="13" t="str">
        <f>'2022'!C67</f>
        <v>PRESIDENT HOËRSKOOL</v>
      </c>
      <c r="D67" s="8" t="str">
        <f>'2022'!D67</f>
        <v>METRO NORTH</v>
      </c>
      <c r="E67" s="8">
        <f>[1]Sheet1!G67</f>
        <v>1484</v>
      </c>
      <c r="F67" s="8">
        <f>[1]Sheet1!H67</f>
        <v>50</v>
      </c>
      <c r="G67" s="33">
        <v>70</v>
      </c>
      <c r="H67" s="37">
        <f t="shared" ref="H67:H130" si="2">E67*55.3/100</f>
        <v>820.65199999999993</v>
      </c>
      <c r="I67" s="27">
        <f t="shared" ref="I67:I130" si="3">E67-H67</f>
        <v>663.34800000000007</v>
      </c>
    </row>
    <row r="68" spans="1:9">
      <c r="A68" s="11">
        <f>'2022'!A68</f>
        <v>102323934</v>
      </c>
      <c r="B68" s="16">
        <v>2023</v>
      </c>
      <c r="C68" s="13" t="str">
        <f>'2022'!C68</f>
        <v>ESANGWENI SECONDARY SCHOOL</v>
      </c>
      <c r="D68" s="8" t="str">
        <f>'2022'!D68</f>
        <v>METRO EAST</v>
      </c>
      <c r="E68" s="8">
        <f>[1]Sheet1!G68</f>
        <v>878</v>
      </c>
      <c r="F68" s="8">
        <f>[1]Sheet1!H68</f>
        <v>37</v>
      </c>
      <c r="G68" s="33">
        <v>88</v>
      </c>
      <c r="H68" s="37">
        <f t="shared" si="2"/>
        <v>485.53399999999993</v>
      </c>
      <c r="I68" s="27">
        <f t="shared" si="3"/>
        <v>392.46600000000007</v>
      </c>
    </row>
    <row r="69" spans="1:9">
      <c r="A69" s="11">
        <f>'2022'!A69</f>
        <v>102483338</v>
      </c>
      <c r="B69" s="16">
        <v>2023</v>
      </c>
      <c r="C69" s="13" t="str">
        <f>'2022'!C69</f>
        <v>ARCADIA SENIOR SEKONDÊRE SKOOL</v>
      </c>
      <c r="D69" s="8" t="str">
        <f>'2022'!D69</f>
        <v>METRO CENTRAL</v>
      </c>
      <c r="E69" s="8">
        <f>[1]Sheet1!G69</f>
        <v>1079</v>
      </c>
      <c r="F69" s="8">
        <f>[1]Sheet1!H69</f>
        <v>28</v>
      </c>
      <c r="G69" s="33">
        <v>81</v>
      </c>
      <c r="H69" s="37">
        <f t="shared" si="2"/>
        <v>596.68700000000001</v>
      </c>
      <c r="I69" s="27">
        <f t="shared" si="3"/>
        <v>482.31299999999999</v>
      </c>
    </row>
    <row r="70" spans="1:9">
      <c r="A70" s="11">
        <f>'2022'!A70</f>
        <v>102483354</v>
      </c>
      <c r="B70" s="16">
        <v>2023</v>
      </c>
      <c r="C70" s="13" t="str">
        <f>'2022'!C70</f>
        <v>BEAUVALLON SEKONDÊR</v>
      </c>
      <c r="D70" s="8" t="str">
        <f>'2022'!D70</f>
        <v>METRO NORTH</v>
      </c>
      <c r="E70" s="8">
        <f>[1]Sheet1!G70</f>
        <v>1197</v>
      </c>
      <c r="F70" s="8">
        <f>[1]Sheet1!H70</f>
        <v>29</v>
      </c>
      <c r="G70" s="33">
        <v>74</v>
      </c>
      <c r="H70" s="37">
        <f t="shared" si="2"/>
        <v>661.94099999999992</v>
      </c>
      <c r="I70" s="27">
        <f t="shared" si="3"/>
        <v>535.05900000000008</v>
      </c>
    </row>
    <row r="71" spans="1:9">
      <c r="A71" s="11">
        <f>'2022'!A71</f>
        <v>102483370</v>
      </c>
      <c r="B71" s="16">
        <v>2023</v>
      </c>
      <c r="C71" s="13" t="str">
        <f>'2022'!C71</f>
        <v>BISHOP LAVIS SEKONDÊR</v>
      </c>
      <c r="D71" s="8" t="str">
        <f>'2022'!D71</f>
        <v>METRO NORTH</v>
      </c>
      <c r="E71" s="8">
        <f>[1]Sheet1!G71</f>
        <v>1816</v>
      </c>
      <c r="F71" s="8">
        <f>[1]Sheet1!H71</f>
        <v>49</v>
      </c>
      <c r="G71" s="33">
        <v>91</v>
      </c>
      <c r="H71" s="37">
        <f t="shared" si="2"/>
        <v>1004.2479999999999</v>
      </c>
      <c r="I71" s="27">
        <f t="shared" si="3"/>
        <v>811.75200000000007</v>
      </c>
    </row>
    <row r="72" spans="1:9">
      <c r="A72" s="11">
        <f>'2022'!A72</f>
        <v>102483389</v>
      </c>
      <c r="B72" s="16">
        <v>2023</v>
      </c>
      <c r="C72" s="13" t="str">
        <f>'2022'!C72</f>
        <v>BONTEHEUWEL SEKONDÊR</v>
      </c>
      <c r="D72" s="8" t="str">
        <f>'2022'!D72</f>
        <v>METRO CENTRAL</v>
      </c>
      <c r="E72" s="8">
        <f>[1]Sheet1!G72</f>
        <v>1118</v>
      </c>
      <c r="F72" s="8">
        <f>[1]Sheet1!H72</f>
        <v>33</v>
      </c>
      <c r="G72" s="33">
        <v>66</v>
      </c>
      <c r="H72" s="37">
        <f t="shared" si="2"/>
        <v>618.25399999999991</v>
      </c>
      <c r="I72" s="27">
        <f t="shared" si="3"/>
        <v>499.74600000000009</v>
      </c>
    </row>
    <row r="73" spans="1:9">
      <c r="A73" s="11">
        <f>'2022'!A73</f>
        <v>102483419</v>
      </c>
      <c r="B73" s="16">
        <v>2023</v>
      </c>
      <c r="C73" s="13" t="str">
        <f>'2022'!C73</f>
        <v>ELSIESRIVIER SEKONDÊR</v>
      </c>
      <c r="D73" s="8" t="str">
        <f>'2022'!D73</f>
        <v>METRO NORTH</v>
      </c>
      <c r="E73" s="8">
        <f>[1]Sheet1!G73</f>
        <v>902</v>
      </c>
      <c r="F73" s="8">
        <f>[1]Sheet1!H73</f>
        <v>37</v>
      </c>
      <c r="G73" s="33">
        <v>78</v>
      </c>
      <c r="H73" s="37">
        <f t="shared" si="2"/>
        <v>498.80599999999998</v>
      </c>
      <c r="I73" s="27">
        <f t="shared" si="3"/>
        <v>403.19400000000002</v>
      </c>
    </row>
    <row r="74" spans="1:9">
      <c r="A74" s="11">
        <f>'2022'!A74</f>
        <v>102483427</v>
      </c>
      <c r="B74" s="16">
        <v>2023</v>
      </c>
      <c r="C74" s="13" t="str">
        <f>'2022'!C74</f>
        <v>ELSWOOD SEKONDÊR</v>
      </c>
      <c r="D74" s="8" t="str">
        <f>'2022'!D74</f>
        <v>METRO NORTH</v>
      </c>
      <c r="E74" s="8">
        <f>[1]Sheet1!G74</f>
        <v>757</v>
      </c>
      <c r="F74" s="8">
        <f>[1]Sheet1!H74</f>
        <v>26</v>
      </c>
      <c r="G74" s="33">
        <v>92</v>
      </c>
      <c r="H74" s="37">
        <f t="shared" si="2"/>
        <v>418.62099999999998</v>
      </c>
      <c r="I74" s="27">
        <f t="shared" si="3"/>
        <v>338.37900000000002</v>
      </c>
    </row>
    <row r="75" spans="1:9">
      <c r="A75" s="11">
        <f>'2022'!A75</f>
        <v>102483478</v>
      </c>
      <c r="B75" s="16">
        <v>2023</v>
      </c>
      <c r="C75" s="13" t="str">
        <f>'2022'!C75</f>
        <v>JOHN RAMSAY HOËRSKOOL</v>
      </c>
      <c r="D75" s="8" t="str">
        <f>'2022'!D75</f>
        <v>METRO NORTH</v>
      </c>
      <c r="E75" s="8">
        <f>[1]Sheet1!G75</f>
        <v>1294</v>
      </c>
      <c r="F75" s="8">
        <f>[1]Sheet1!H75</f>
        <v>63</v>
      </c>
      <c r="G75" s="33">
        <v>69</v>
      </c>
      <c r="H75" s="37">
        <f t="shared" si="2"/>
        <v>715.58199999999999</v>
      </c>
      <c r="I75" s="27">
        <f t="shared" si="3"/>
        <v>578.41800000000001</v>
      </c>
    </row>
    <row r="76" spans="1:9">
      <c r="A76" s="11">
        <f>'2022'!A76</f>
        <v>102483508</v>
      </c>
      <c r="B76" s="16">
        <v>2023</v>
      </c>
      <c r="C76" s="13" t="str">
        <f>'2022'!C76</f>
        <v>MODDERDAM SEKONDÊR</v>
      </c>
      <c r="D76" s="8" t="str">
        <f>'2022'!D76</f>
        <v>METRO CENTRAL</v>
      </c>
      <c r="E76" s="8">
        <f>[1]Sheet1!G76</f>
        <v>1035</v>
      </c>
      <c r="F76" s="8">
        <f>[1]Sheet1!H76</f>
        <v>49</v>
      </c>
      <c r="G76" s="33">
        <v>84</v>
      </c>
      <c r="H76" s="37">
        <f t="shared" si="2"/>
        <v>572.35500000000002</v>
      </c>
      <c r="I76" s="27">
        <f t="shared" si="3"/>
        <v>462.64499999999998</v>
      </c>
    </row>
    <row r="77" spans="1:9">
      <c r="A77" s="11">
        <f>'2022'!A77</f>
        <v>102483532</v>
      </c>
      <c r="B77" s="16">
        <v>2023</v>
      </c>
      <c r="C77" s="13" t="str">
        <f>'2022'!C77</f>
        <v>RANGE SEKONDÊR</v>
      </c>
      <c r="D77" s="8" t="str">
        <f>'2022'!D77</f>
        <v>METRO NORTH</v>
      </c>
      <c r="E77" s="8">
        <f>[1]Sheet1!G77</f>
        <v>1239</v>
      </c>
      <c r="F77" s="8">
        <f>[1]Sheet1!H77</f>
        <v>42</v>
      </c>
      <c r="G77" s="33">
        <v>77</v>
      </c>
      <c r="H77" s="37">
        <f t="shared" si="2"/>
        <v>685.16699999999992</v>
      </c>
      <c r="I77" s="27">
        <f t="shared" si="3"/>
        <v>553.83300000000008</v>
      </c>
    </row>
    <row r="78" spans="1:9">
      <c r="A78" s="11">
        <f>'2022'!A78</f>
        <v>102483575</v>
      </c>
      <c r="B78" s="16">
        <v>2023</v>
      </c>
      <c r="C78" s="13" t="str">
        <f>'2022'!C78</f>
        <v>VALHALLA SEKONDÊRE SKOOL</v>
      </c>
      <c r="D78" s="8" t="str">
        <f>'2022'!D78</f>
        <v>METRO NORTH</v>
      </c>
      <c r="E78" s="8">
        <f>[1]Sheet1!G78</f>
        <v>1022</v>
      </c>
      <c r="F78" s="8">
        <f>[1]Sheet1!H78</f>
        <v>59</v>
      </c>
      <c r="G78" s="33">
        <v>94</v>
      </c>
      <c r="H78" s="37">
        <f t="shared" si="2"/>
        <v>565.16599999999994</v>
      </c>
      <c r="I78" s="27">
        <f t="shared" si="3"/>
        <v>456.83400000000006</v>
      </c>
    </row>
    <row r="79" spans="1:9">
      <c r="A79" s="11">
        <f>'2022'!A79</f>
        <v>102483591</v>
      </c>
      <c r="B79" s="16">
        <v>2023</v>
      </c>
      <c r="C79" s="13" t="str">
        <f>'2022'!C79</f>
        <v>ST. ANDREW'S SEKONDÊR</v>
      </c>
      <c r="D79" s="8" t="str">
        <f>'2022'!D79</f>
        <v>METRO NORTH</v>
      </c>
      <c r="E79" s="8">
        <f>[1]Sheet1!G79</f>
        <v>1164</v>
      </c>
      <c r="F79" s="8">
        <f>[1]Sheet1!H79</f>
        <v>46</v>
      </c>
      <c r="G79" s="33">
        <v>68</v>
      </c>
      <c r="H79" s="37">
        <f t="shared" si="2"/>
        <v>643.69200000000001</v>
      </c>
      <c r="I79" s="27">
        <f t="shared" si="3"/>
        <v>520.30799999999999</v>
      </c>
    </row>
    <row r="80" spans="1:9">
      <c r="A80" s="11">
        <f>'2022'!A80</f>
        <v>102483605</v>
      </c>
      <c r="B80" s="16">
        <v>2023</v>
      </c>
      <c r="C80" s="13" t="str">
        <f>'2022'!C80</f>
        <v>ZOLA SENIOR SECONDARY SCHOOL</v>
      </c>
      <c r="D80" s="8" t="str">
        <f>'2022'!D80</f>
        <v>METRO EAST</v>
      </c>
      <c r="E80" s="8">
        <f>[1]Sheet1!G80</f>
        <v>1248</v>
      </c>
      <c r="F80" s="8">
        <f>[1]Sheet1!H80</f>
        <v>32</v>
      </c>
      <c r="G80" s="33">
        <v>80</v>
      </c>
      <c r="H80" s="37">
        <f t="shared" si="2"/>
        <v>690.14399999999989</v>
      </c>
      <c r="I80" s="27">
        <f t="shared" si="3"/>
        <v>557.85600000000011</v>
      </c>
    </row>
    <row r="81" spans="1:9">
      <c r="A81" s="11">
        <f>'2022'!A81</f>
        <v>102489220</v>
      </c>
      <c r="B81" s="16">
        <v>2023</v>
      </c>
      <c r="C81" s="13" t="str">
        <f>'2022'!C81</f>
        <v>MARIAN RC SECONDARY SCHOOL</v>
      </c>
      <c r="D81" s="8" t="str">
        <f>'2022'!D81</f>
        <v>METRO NORTH</v>
      </c>
      <c r="E81" s="8">
        <f>[1]Sheet1!G81</f>
        <v>613</v>
      </c>
      <c r="F81" s="8">
        <f>[1]Sheet1!H81</f>
        <v>18</v>
      </c>
      <c r="G81" s="33">
        <v>89</v>
      </c>
      <c r="H81" s="37">
        <f t="shared" si="2"/>
        <v>338.98900000000003</v>
      </c>
      <c r="I81" s="27">
        <f t="shared" si="3"/>
        <v>274.01099999999997</v>
      </c>
    </row>
    <row r="82" spans="1:9">
      <c r="A82" s="11">
        <f>'2022'!A82</f>
        <v>103008009</v>
      </c>
      <c r="B82" s="16">
        <v>2023</v>
      </c>
      <c r="C82" s="13" t="str">
        <f>'2022'!C82</f>
        <v>BLOUBERGRANT SECONDARY SCHOOL</v>
      </c>
      <c r="D82" s="8" t="str">
        <f>'2022'!D82</f>
        <v>METRO NORTH</v>
      </c>
      <c r="E82" s="8">
        <f>[1]Sheet1!G82</f>
        <v>405</v>
      </c>
      <c r="F82" s="8">
        <f>[1]Sheet1!H82</f>
        <v>13</v>
      </c>
      <c r="G82" s="33">
        <v>72</v>
      </c>
      <c r="H82" s="37">
        <f t="shared" si="2"/>
        <v>223.965</v>
      </c>
      <c r="I82" s="27">
        <f t="shared" si="3"/>
        <v>181.035</v>
      </c>
    </row>
    <row r="83" spans="1:9">
      <c r="A83" s="11">
        <f>'2022'!A83</f>
        <v>103303206</v>
      </c>
      <c r="B83" s="16">
        <v>2023</v>
      </c>
      <c r="C83" s="13" t="str">
        <f>'2022'!C83</f>
        <v>OUDE MOLEN HTS.</v>
      </c>
      <c r="D83" s="8" t="str">
        <f>'2022'!D83</f>
        <v>METRO CENTRAL</v>
      </c>
      <c r="E83" s="8">
        <f>[1]Sheet1!G83</f>
        <v>1439</v>
      </c>
      <c r="F83" s="8">
        <f>[1]Sheet1!H83</f>
        <v>42</v>
      </c>
      <c r="G83" s="33">
        <v>87</v>
      </c>
      <c r="H83" s="37">
        <f t="shared" si="2"/>
        <v>795.76699999999994</v>
      </c>
      <c r="I83" s="27">
        <f t="shared" si="3"/>
        <v>643.23300000000006</v>
      </c>
    </row>
    <row r="84" spans="1:9">
      <c r="A84" s="11">
        <f>'2022'!A84</f>
        <v>103307200</v>
      </c>
      <c r="B84" s="16">
        <v>2023</v>
      </c>
      <c r="C84" s="13" t="str">
        <f>'2022'!C84</f>
        <v>GARDENS COMMERCIAL HIGH SCHOOL</v>
      </c>
      <c r="D84" s="8" t="str">
        <f>'2022'!D84</f>
        <v>METRO CENTRAL</v>
      </c>
      <c r="E84" s="8">
        <f>[1]Sheet1!G84</f>
        <v>1084</v>
      </c>
      <c r="F84" s="8">
        <f>[1]Sheet1!H84</f>
        <v>32</v>
      </c>
      <c r="G84" s="33">
        <v>80</v>
      </c>
      <c r="H84" s="37">
        <f t="shared" si="2"/>
        <v>599.452</v>
      </c>
      <c r="I84" s="27">
        <f t="shared" si="3"/>
        <v>484.548</v>
      </c>
    </row>
    <row r="85" spans="1:9">
      <c r="A85" s="11">
        <f>'2022'!A85</f>
        <v>103310208</v>
      </c>
      <c r="B85" s="16">
        <v>2023</v>
      </c>
      <c r="C85" s="13" t="str">
        <f>'2022'!C85</f>
        <v>BUREN HOËRSKOOL</v>
      </c>
      <c r="D85" s="8" t="str">
        <f>'2022'!D85</f>
        <v>METRO NORTH</v>
      </c>
      <c r="E85" s="8">
        <f>[1]Sheet1!G85</f>
        <v>1585</v>
      </c>
      <c r="F85" s="8">
        <f>[1]Sheet1!H85</f>
        <v>50</v>
      </c>
      <c r="G85" s="33">
        <v>94</v>
      </c>
      <c r="H85" s="37">
        <f t="shared" si="2"/>
        <v>876.505</v>
      </c>
      <c r="I85" s="27">
        <f t="shared" si="3"/>
        <v>708.495</v>
      </c>
    </row>
    <row r="86" spans="1:9">
      <c r="A86" s="11">
        <f>'2022'!A86</f>
        <v>103310213</v>
      </c>
      <c r="B86" s="16">
        <v>2023</v>
      </c>
      <c r="C86" s="13" t="str">
        <f>'2022'!C86</f>
        <v>CAPE TOWN HIGH SCHOOL</v>
      </c>
      <c r="D86" s="8" t="str">
        <f>'2022'!D86</f>
        <v>METRO CENTRAL</v>
      </c>
      <c r="E86" s="8">
        <f>[1]Sheet1!G86</f>
        <v>964</v>
      </c>
      <c r="F86" s="8">
        <f>[1]Sheet1!H86</f>
        <v>27</v>
      </c>
      <c r="G86" s="33">
        <v>65</v>
      </c>
      <c r="H86" s="37">
        <f t="shared" si="2"/>
        <v>533.09199999999998</v>
      </c>
      <c r="I86" s="27">
        <f t="shared" si="3"/>
        <v>430.90800000000002</v>
      </c>
    </row>
    <row r="87" spans="1:9">
      <c r="A87" s="11">
        <f>'2022'!A87</f>
        <v>103310238</v>
      </c>
      <c r="B87" s="16">
        <v>2023</v>
      </c>
      <c r="C87" s="13" t="str">
        <f>'2022'!C87</f>
        <v>GOOD HOPE SEMINARY HIGH SCHOOL</v>
      </c>
      <c r="D87" s="8" t="str">
        <f>'2022'!D87</f>
        <v>METRO CENTRAL</v>
      </c>
      <c r="E87" s="8">
        <f>[1]Sheet1!G87</f>
        <v>1072</v>
      </c>
      <c r="F87" s="8">
        <f>[1]Sheet1!H87</f>
        <v>30</v>
      </c>
      <c r="G87" s="33">
        <v>78</v>
      </c>
      <c r="H87" s="37">
        <f t="shared" si="2"/>
        <v>592.81600000000003</v>
      </c>
      <c r="I87" s="27">
        <f t="shared" si="3"/>
        <v>479.18399999999997</v>
      </c>
    </row>
    <row r="88" spans="1:9">
      <c r="A88" s="11">
        <f>'2022'!A88</f>
        <v>103310246</v>
      </c>
      <c r="B88" s="16">
        <v>2023</v>
      </c>
      <c r="C88" s="13" t="str">
        <f>'2022'!C88</f>
        <v>JAN VAN RIEBEECK HOËRSKOOL</v>
      </c>
      <c r="D88" s="8" t="str">
        <f>'2022'!D88</f>
        <v>METRO CENTRAL</v>
      </c>
      <c r="E88" s="8">
        <f>[1]Sheet1!G88</f>
        <v>1165</v>
      </c>
      <c r="F88" s="8">
        <f>[1]Sheet1!H88</f>
        <v>33</v>
      </c>
      <c r="G88" s="33">
        <v>92</v>
      </c>
      <c r="H88" s="37">
        <f t="shared" si="2"/>
        <v>644.245</v>
      </c>
      <c r="I88" s="27">
        <f t="shared" si="3"/>
        <v>520.755</v>
      </c>
    </row>
    <row r="89" spans="1:9">
      <c r="A89" s="11">
        <f>'2022'!A89</f>
        <v>103310260</v>
      </c>
      <c r="B89" s="16">
        <v>2023</v>
      </c>
      <c r="C89" s="13" t="str">
        <f>'2022'!C89</f>
        <v>MILNERTON HIGH SCHOOL</v>
      </c>
      <c r="D89" s="8" t="str">
        <f>'2022'!D89</f>
        <v>METRO NORTH</v>
      </c>
      <c r="E89" s="8">
        <f>[1]Sheet1!G89</f>
        <v>462</v>
      </c>
      <c r="F89" s="8">
        <f>[1]Sheet1!H89</f>
        <v>18</v>
      </c>
      <c r="G89" s="33">
        <v>71</v>
      </c>
      <c r="H89" s="37">
        <f t="shared" si="2"/>
        <v>255.48599999999999</v>
      </c>
      <c r="I89" s="27">
        <f t="shared" si="3"/>
        <v>206.51400000000001</v>
      </c>
    </row>
    <row r="90" spans="1:9">
      <c r="A90" s="11">
        <f>'2022'!A90</f>
        <v>103310281</v>
      </c>
      <c r="B90" s="16">
        <v>2023</v>
      </c>
      <c r="C90" s="13" t="str">
        <f>'2022'!C90</f>
        <v>QUEENS PARK HIGH SCHOOL</v>
      </c>
      <c r="D90" s="8" t="str">
        <f>'2022'!D90</f>
        <v>METRO CENTRAL</v>
      </c>
      <c r="E90" s="8">
        <f>[1]Sheet1!G90</f>
        <v>805</v>
      </c>
      <c r="F90" s="8">
        <f>[1]Sheet1!H90</f>
        <v>28</v>
      </c>
      <c r="G90" s="33">
        <v>85</v>
      </c>
      <c r="H90" s="37">
        <f t="shared" si="2"/>
        <v>445.16500000000002</v>
      </c>
      <c r="I90" s="27">
        <f t="shared" si="3"/>
        <v>359.83499999999998</v>
      </c>
    </row>
    <row r="91" spans="1:9">
      <c r="A91" s="11">
        <f>'2022'!A91</f>
        <v>103310297</v>
      </c>
      <c r="B91" s="16">
        <v>2023</v>
      </c>
      <c r="C91" s="13" t="str">
        <f>'2022'!C91</f>
        <v>SEA POINT HIGH SCHOOL</v>
      </c>
      <c r="D91" s="8" t="str">
        <f>'2022'!D91</f>
        <v>METRO CENTRAL</v>
      </c>
      <c r="E91" s="8">
        <f>[1]Sheet1!G91</f>
        <v>1048</v>
      </c>
      <c r="F91" s="8">
        <f>[1]Sheet1!H91</f>
        <v>34</v>
      </c>
      <c r="G91" s="33">
        <v>78</v>
      </c>
      <c r="H91" s="37">
        <f t="shared" si="2"/>
        <v>579.54399999999998</v>
      </c>
      <c r="I91" s="27">
        <f t="shared" si="3"/>
        <v>468.45600000000002</v>
      </c>
    </row>
    <row r="92" spans="1:9">
      <c r="A92" s="11">
        <f>'2022'!A92</f>
        <v>103310307</v>
      </c>
      <c r="B92" s="16">
        <v>2023</v>
      </c>
      <c r="C92" s="13" t="str">
        <f>'2022'!C92</f>
        <v>TABLE VIEW HOËRSKOOL</v>
      </c>
      <c r="D92" s="8" t="str">
        <f>'2022'!D92</f>
        <v>METRO NORTH</v>
      </c>
      <c r="E92" s="8">
        <f>[1]Sheet1!G92</f>
        <v>1147</v>
      </c>
      <c r="F92" s="8">
        <f>[1]Sheet1!H92</f>
        <v>34</v>
      </c>
      <c r="G92" s="33">
        <v>93</v>
      </c>
      <c r="H92" s="37">
        <f t="shared" si="2"/>
        <v>634.29099999999994</v>
      </c>
      <c r="I92" s="27">
        <f t="shared" si="3"/>
        <v>512.70900000000006</v>
      </c>
    </row>
    <row r="93" spans="1:9">
      <c r="A93" s="11">
        <f>'2022'!A93</f>
        <v>103310325</v>
      </c>
      <c r="B93" s="16">
        <v>2023</v>
      </c>
      <c r="C93" s="13" t="str">
        <f>'2022'!C93</f>
        <v>CAMPS BAY HIGH SCHOOL</v>
      </c>
      <c r="D93" s="8" t="str">
        <f>'2022'!D93</f>
        <v>METRO CENTRAL</v>
      </c>
      <c r="E93" s="8">
        <f>[1]Sheet1!G93</f>
        <v>336</v>
      </c>
      <c r="F93" s="8">
        <f>[1]Sheet1!H93</f>
        <v>15</v>
      </c>
      <c r="G93" s="33">
        <v>67</v>
      </c>
      <c r="H93" s="37">
        <f t="shared" si="2"/>
        <v>185.80799999999999</v>
      </c>
      <c r="I93" s="27">
        <f t="shared" si="3"/>
        <v>150.19200000000001</v>
      </c>
    </row>
    <row r="94" spans="1:9">
      <c r="A94" s="11">
        <f>'2022'!A94</f>
        <v>103310328</v>
      </c>
      <c r="B94" s="16">
        <v>2023</v>
      </c>
      <c r="C94" s="13" t="str">
        <f>'2022'!C94</f>
        <v>ZONNEBLOEM NEST SENIOR SCHOOL</v>
      </c>
      <c r="D94" s="8" t="str">
        <f>'2022'!D94</f>
        <v>METRO CENTRAL</v>
      </c>
      <c r="E94" s="8">
        <f>[1]Sheet1!G94</f>
        <v>943</v>
      </c>
      <c r="F94" s="8">
        <f>[1]Sheet1!H94</f>
        <v>35</v>
      </c>
      <c r="G94" s="33">
        <v>82</v>
      </c>
      <c r="H94" s="37">
        <f t="shared" si="2"/>
        <v>521.47899999999993</v>
      </c>
      <c r="I94" s="27">
        <f t="shared" si="3"/>
        <v>421.52100000000007</v>
      </c>
    </row>
    <row r="95" spans="1:9">
      <c r="A95" s="11">
        <f>'2022'!A95</f>
        <v>103313122</v>
      </c>
      <c r="B95" s="16">
        <v>2023</v>
      </c>
      <c r="C95" s="13" t="str">
        <f>'2022'!C95</f>
        <v>WALMER SECONDARY SCHOOL</v>
      </c>
      <c r="D95" s="8" t="str">
        <f>'2022'!D95</f>
        <v>METRO CENTRAL</v>
      </c>
      <c r="E95" s="8">
        <f>[1]Sheet1!G95</f>
        <v>767</v>
      </c>
      <c r="F95" s="8">
        <f>[1]Sheet1!H95</f>
        <v>35</v>
      </c>
      <c r="G95" s="33">
        <v>70</v>
      </c>
      <c r="H95" s="37">
        <f t="shared" si="2"/>
        <v>424.15100000000001</v>
      </c>
      <c r="I95" s="27">
        <f t="shared" si="3"/>
        <v>342.84899999999999</v>
      </c>
    </row>
    <row r="96" spans="1:9">
      <c r="A96" s="11">
        <f>'2022'!A96</f>
        <v>103313335</v>
      </c>
      <c r="B96" s="16">
        <v>2023</v>
      </c>
      <c r="C96" s="13" t="str">
        <f>'2022'!C96</f>
        <v>TRAFALGAR SECONDARY SCHOOL</v>
      </c>
      <c r="D96" s="8" t="str">
        <f>'2022'!D96</f>
        <v>METRO CENTRAL</v>
      </c>
      <c r="E96" s="8">
        <f>[1]Sheet1!G96</f>
        <v>593</v>
      </c>
      <c r="F96" s="8">
        <f>[1]Sheet1!H96</f>
        <v>25</v>
      </c>
      <c r="G96" s="33">
        <v>88</v>
      </c>
      <c r="H96" s="37">
        <f t="shared" si="2"/>
        <v>327.92900000000003</v>
      </c>
      <c r="I96" s="27">
        <f t="shared" si="3"/>
        <v>265.07099999999997</v>
      </c>
    </row>
    <row r="97" spans="1:9">
      <c r="A97" s="11">
        <f>'2022'!A97</f>
        <v>103313378</v>
      </c>
      <c r="B97" s="16">
        <v>2023</v>
      </c>
      <c r="C97" s="13" t="str">
        <f>'2022'!C97</f>
        <v>HAROLD CRESSY HIGH SCHOOL</v>
      </c>
      <c r="D97" s="8" t="str">
        <f>'2022'!D97</f>
        <v>METRO CENTRAL</v>
      </c>
      <c r="E97" s="8">
        <f>[1]Sheet1!G97</f>
        <v>826</v>
      </c>
      <c r="F97" s="8">
        <f>[1]Sheet1!H97</f>
        <v>30</v>
      </c>
      <c r="G97" s="33">
        <v>82</v>
      </c>
      <c r="H97" s="37">
        <f t="shared" si="2"/>
        <v>456.77799999999996</v>
      </c>
      <c r="I97" s="27">
        <f t="shared" si="3"/>
        <v>369.22200000000004</v>
      </c>
    </row>
    <row r="98" spans="1:9">
      <c r="A98" s="11">
        <f>'2022'!A98</f>
        <v>103313416</v>
      </c>
      <c r="B98" s="16">
        <v>2023</v>
      </c>
      <c r="C98" s="13" t="str">
        <f>'2022'!C98</f>
        <v>VISTA HIGH SCHOOL</v>
      </c>
      <c r="D98" s="8" t="str">
        <f>'2022'!D98</f>
        <v>METRO CENTRAL</v>
      </c>
      <c r="E98" s="8">
        <f>[1]Sheet1!G98</f>
        <v>884</v>
      </c>
      <c r="F98" s="8">
        <f>[1]Sheet1!H98</f>
        <v>35</v>
      </c>
      <c r="G98" s="33">
        <v>75</v>
      </c>
      <c r="H98" s="37">
        <f t="shared" si="2"/>
        <v>488.85199999999998</v>
      </c>
      <c r="I98" s="27">
        <f t="shared" si="3"/>
        <v>395.14800000000002</v>
      </c>
    </row>
    <row r="99" spans="1:9">
      <c r="A99" s="11">
        <f>'2022'!A99</f>
        <v>103313459</v>
      </c>
      <c r="B99" s="16">
        <v>2023</v>
      </c>
      <c r="C99" s="13" t="str">
        <f>'2022'!C99</f>
        <v>SALT RIVER SECONDARY SCHOOL</v>
      </c>
      <c r="D99" s="8" t="str">
        <f>'2022'!D99</f>
        <v>METRO CENTRAL</v>
      </c>
      <c r="E99" s="8">
        <f>[1]Sheet1!G99</f>
        <v>467</v>
      </c>
      <c r="F99" s="8">
        <f>[1]Sheet1!H99</f>
        <v>20</v>
      </c>
      <c r="G99" s="33">
        <v>91</v>
      </c>
      <c r="H99" s="37">
        <f t="shared" si="2"/>
        <v>258.25099999999998</v>
      </c>
      <c r="I99" s="27">
        <f t="shared" si="3"/>
        <v>208.74900000000002</v>
      </c>
    </row>
    <row r="100" spans="1:9">
      <c r="A100" s="11">
        <f>'2022'!A100</f>
        <v>103313920</v>
      </c>
      <c r="B100" s="16">
        <v>2023</v>
      </c>
      <c r="C100" s="13" t="str">
        <f>'2022'!C100</f>
        <v>MASIBAMBISANE SECONDARY SCHOOL</v>
      </c>
      <c r="D100" s="8" t="str">
        <f>'2022'!D100</f>
        <v>METRO NORTH</v>
      </c>
      <c r="E100" s="8">
        <f>[1]Sheet1!G100</f>
        <v>407</v>
      </c>
      <c r="F100" s="8">
        <f>[1]Sheet1!H100</f>
        <v>32</v>
      </c>
      <c r="G100" s="33">
        <v>64</v>
      </c>
      <c r="H100" s="37">
        <f t="shared" si="2"/>
        <v>225.071</v>
      </c>
      <c r="I100" s="27">
        <f t="shared" si="3"/>
        <v>181.929</v>
      </c>
    </row>
    <row r="101" spans="1:9">
      <c r="A101" s="11">
        <f>'2022'!A101</f>
        <v>103313947</v>
      </c>
      <c r="B101" s="16">
        <v>2023</v>
      </c>
      <c r="C101" s="13" t="str">
        <f>'2022'!C101</f>
        <v>THEMBELIHLE HIGH SCHOOL</v>
      </c>
      <c r="D101" s="8" t="str">
        <f>'2022'!D101</f>
        <v>METRO EAST</v>
      </c>
      <c r="E101" s="8">
        <f>[1]Sheet1!G101</f>
        <v>1241</v>
      </c>
      <c r="F101" s="8">
        <f>[1]Sheet1!H101</f>
        <v>59</v>
      </c>
      <c r="G101" s="33">
        <v>77</v>
      </c>
      <c r="H101" s="37">
        <f t="shared" si="2"/>
        <v>686.27300000000002</v>
      </c>
      <c r="I101" s="27">
        <f t="shared" si="3"/>
        <v>554.72699999999998</v>
      </c>
    </row>
    <row r="102" spans="1:9">
      <c r="A102" s="11">
        <f>'2022'!A102</f>
        <v>103323810</v>
      </c>
      <c r="B102" s="16">
        <v>2023</v>
      </c>
      <c r="C102" s="13" t="str">
        <f>'2022'!C102</f>
        <v>KENSINGTON SECONDARY SCHOOL</v>
      </c>
      <c r="D102" s="8" t="str">
        <f>'2022'!D102</f>
        <v>METRO CENTRAL</v>
      </c>
      <c r="E102" s="8">
        <f>[1]Sheet1!G102</f>
        <v>524</v>
      </c>
      <c r="F102" s="8">
        <f>[1]Sheet1!H102</f>
        <v>19</v>
      </c>
      <c r="G102" s="33">
        <v>94</v>
      </c>
      <c r="H102" s="37">
        <f t="shared" si="2"/>
        <v>289.77199999999999</v>
      </c>
      <c r="I102" s="27">
        <f t="shared" si="3"/>
        <v>234.22800000000001</v>
      </c>
    </row>
    <row r="103" spans="1:9">
      <c r="A103" s="11">
        <f>'2022'!A103</f>
        <v>103323829</v>
      </c>
      <c r="B103" s="16">
        <v>2023</v>
      </c>
      <c r="C103" s="13" t="str">
        <f>'2022'!C103</f>
        <v>MAITLAND HIGH SCHOOL</v>
      </c>
      <c r="D103" s="8" t="str">
        <f>'2022'!D103</f>
        <v>METRO CENTRAL</v>
      </c>
      <c r="E103" s="8">
        <f>[1]Sheet1!G103</f>
        <v>543</v>
      </c>
      <c r="F103" s="8">
        <f>[1]Sheet1!H103</f>
        <v>24</v>
      </c>
      <c r="G103" s="33">
        <v>68</v>
      </c>
      <c r="H103" s="37">
        <f t="shared" si="2"/>
        <v>300.279</v>
      </c>
      <c r="I103" s="27">
        <f t="shared" si="3"/>
        <v>242.721</v>
      </c>
    </row>
    <row r="104" spans="1:9">
      <c r="A104" s="11">
        <f>'2022'!A104</f>
        <v>103323837</v>
      </c>
      <c r="B104" s="16">
        <v>2023</v>
      </c>
      <c r="C104" s="13" t="str">
        <f>'2022'!C104</f>
        <v>WINDERMERE SEKONDÊR</v>
      </c>
      <c r="D104" s="8" t="str">
        <f>'2022'!D104</f>
        <v>METRO CENTRAL</v>
      </c>
      <c r="E104" s="8">
        <f>[1]Sheet1!G104</f>
        <v>1099</v>
      </c>
      <c r="F104" s="8">
        <f>[1]Sheet1!H104</f>
        <v>49</v>
      </c>
      <c r="G104" s="33">
        <v>79</v>
      </c>
      <c r="H104" s="37">
        <f t="shared" si="2"/>
        <v>607.74699999999996</v>
      </c>
      <c r="I104" s="27">
        <f t="shared" si="3"/>
        <v>491.25300000000004</v>
      </c>
    </row>
    <row r="105" spans="1:9">
      <c r="A105" s="11">
        <f>'2022'!A105</f>
        <v>103323918</v>
      </c>
      <c r="B105" s="16">
        <v>2023</v>
      </c>
      <c r="C105" s="13" t="str">
        <f>'2022'!C105</f>
        <v>HARRY GWALA SECONDARY SCHOOL</v>
      </c>
      <c r="D105" s="8" t="str">
        <f>'2022'!D105</f>
        <v>METRO EAST</v>
      </c>
      <c r="E105" s="8">
        <f>[1]Sheet1!G105</f>
        <v>791</v>
      </c>
      <c r="F105" s="8">
        <f>[1]Sheet1!H105</f>
        <v>46</v>
      </c>
      <c r="G105" s="33">
        <v>86</v>
      </c>
      <c r="H105" s="37">
        <f t="shared" si="2"/>
        <v>437.42299999999994</v>
      </c>
      <c r="I105" s="27">
        <f t="shared" si="3"/>
        <v>353.57700000000006</v>
      </c>
    </row>
    <row r="106" spans="1:9">
      <c r="A106" s="11">
        <f>'2022'!A106</f>
        <v>103323926</v>
      </c>
      <c r="B106" s="16">
        <v>2023</v>
      </c>
      <c r="C106" s="13" t="str">
        <f>'2022'!C106</f>
        <v>USASAZO SECONDARY SCHOOL</v>
      </c>
      <c r="D106" s="8" t="str">
        <f>'2022'!D106</f>
        <v>METRO EAST</v>
      </c>
      <c r="E106" s="8">
        <f>[1]Sheet1!G106</f>
        <v>400</v>
      </c>
      <c r="F106" s="8">
        <f>[1]Sheet1!H106</f>
        <v>12</v>
      </c>
      <c r="G106" s="33">
        <v>71</v>
      </c>
      <c r="H106" s="37">
        <f t="shared" si="2"/>
        <v>221.2</v>
      </c>
      <c r="I106" s="27">
        <f t="shared" si="3"/>
        <v>178.8</v>
      </c>
    </row>
    <row r="107" spans="1:9">
      <c r="A107" s="11">
        <f>'2022'!A107</f>
        <v>103353491</v>
      </c>
      <c r="B107" s="16">
        <v>2023</v>
      </c>
      <c r="C107" s="13" t="str">
        <f>'2022'!C107</f>
        <v>SINENJONGO HIGH SCHOOL</v>
      </c>
      <c r="D107" s="8" t="str">
        <f>'2022'!D107</f>
        <v>METRO NORTH</v>
      </c>
      <c r="E107" s="8">
        <f>[1]Sheet1!G107</f>
        <v>453</v>
      </c>
      <c r="F107" s="8">
        <f>[1]Sheet1!H107</f>
        <v>17</v>
      </c>
      <c r="G107" s="33">
        <v>89</v>
      </c>
      <c r="H107" s="37">
        <f t="shared" si="2"/>
        <v>250.50899999999999</v>
      </c>
      <c r="I107" s="27">
        <f t="shared" si="3"/>
        <v>202.49100000000001</v>
      </c>
    </row>
    <row r="108" spans="1:9">
      <c r="A108" s="11">
        <f>'2022'!A108</f>
        <v>103373443</v>
      </c>
      <c r="B108" s="16">
        <v>2023</v>
      </c>
      <c r="C108" s="13" t="str">
        <f>'2022'!C108</f>
        <v>INKWENKWEZI SECONDARY SCHOOL</v>
      </c>
      <c r="D108" s="8" t="str">
        <f>'2022'!D108</f>
        <v>METRO NORTH</v>
      </c>
      <c r="E108" s="8">
        <f>[1]Sheet1!G108</f>
        <v>814</v>
      </c>
      <c r="F108" s="8">
        <f>[1]Sheet1!H108</f>
        <v>26</v>
      </c>
      <c r="G108" s="33">
        <v>84</v>
      </c>
      <c r="H108" s="37">
        <f t="shared" si="2"/>
        <v>450.142</v>
      </c>
      <c r="I108" s="27">
        <f t="shared" si="3"/>
        <v>363.858</v>
      </c>
    </row>
    <row r="109" spans="1:9">
      <c r="A109" s="11">
        <f>'2022'!A109</f>
        <v>104310265</v>
      </c>
      <c r="B109" s="16">
        <v>2023</v>
      </c>
      <c r="C109" s="13" t="str">
        <f>'2022'!C109</f>
        <v>MUIZENBERG HIGH SCHOOL</v>
      </c>
      <c r="D109" s="8" t="str">
        <f>'2022'!D109</f>
        <v>METRO SOUTH</v>
      </c>
      <c r="E109" s="8">
        <f>[1]Sheet1!G109</f>
        <v>812</v>
      </c>
      <c r="F109" s="8">
        <f>[1]Sheet1!H109</f>
        <v>29</v>
      </c>
      <c r="G109" s="33">
        <v>77</v>
      </c>
      <c r="H109" s="37">
        <f t="shared" si="2"/>
        <v>449.036</v>
      </c>
      <c r="I109" s="27">
        <f t="shared" si="3"/>
        <v>362.964</v>
      </c>
    </row>
    <row r="110" spans="1:9">
      <c r="A110" s="11">
        <f>'2022'!A110</f>
        <v>104312245</v>
      </c>
      <c r="B110" s="16">
        <v>2023</v>
      </c>
      <c r="C110" s="13" t="str">
        <f>'2022'!C110</f>
        <v>SIMON'S TOWN SCHOOL</v>
      </c>
      <c r="D110" s="8" t="str">
        <f>'2022'!D110</f>
        <v>METRO SOUTH</v>
      </c>
      <c r="E110" s="8">
        <f>[1]Sheet1!G110</f>
        <v>580</v>
      </c>
      <c r="F110" s="8">
        <f>[1]Sheet1!H110</f>
        <v>19</v>
      </c>
      <c r="G110" s="33">
        <v>90</v>
      </c>
      <c r="H110" s="37">
        <f t="shared" si="2"/>
        <v>320.74</v>
      </c>
      <c r="I110" s="27">
        <f t="shared" si="3"/>
        <v>259.26</v>
      </c>
    </row>
    <row r="111" spans="1:9">
      <c r="A111" s="11">
        <f>'2022'!A111</f>
        <v>104313491</v>
      </c>
      <c r="B111" s="16">
        <v>2023</v>
      </c>
      <c r="C111" s="13" t="str">
        <f>'2022'!C111</f>
        <v>OCEAN VIEW SECONDARY SCHOOL</v>
      </c>
      <c r="D111" s="8" t="str">
        <f>'2022'!D111</f>
        <v>METRO SOUTH</v>
      </c>
      <c r="E111" s="8">
        <f>[1]Sheet1!G111</f>
        <v>654</v>
      </c>
      <c r="F111" s="8">
        <f>[1]Sheet1!H111</f>
        <v>22</v>
      </c>
      <c r="G111" s="33">
        <v>66</v>
      </c>
      <c r="H111" s="37">
        <f t="shared" si="2"/>
        <v>361.66199999999998</v>
      </c>
      <c r="I111" s="27">
        <f t="shared" si="3"/>
        <v>292.33800000000002</v>
      </c>
    </row>
    <row r="112" spans="1:9">
      <c r="A112" s="11">
        <f>'2022'!A112</f>
        <v>104314201</v>
      </c>
      <c r="B112" s="16">
        <v>2023</v>
      </c>
      <c r="C112" s="13" t="str">
        <f>'2022'!C112</f>
        <v>FISH HOEK HIGH SCHOOL</v>
      </c>
      <c r="D112" s="8" t="str">
        <f>'2022'!D112</f>
        <v>METRO SOUTH</v>
      </c>
      <c r="E112" s="8">
        <f>[1]Sheet1!G112</f>
        <v>1694</v>
      </c>
      <c r="F112" s="8">
        <f>[1]Sheet1!H112</f>
        <v>46</v>
      </c>
      <c r="G112" s="33">
        <v>80</v>
      </c>
      <c r="H112" s="37">
        <f t="shared" si="2"/>
        <v>936.78199999999993</v>
      </c>
      <c r="I112" s="27">
        <f t="shared" si="3"/>
        <v>757.21800000000007</v>
      </c>
    </row>
    <row r="113" spans="1:9">
      <c r="A113" s="11">
        <f>'2022'!A113</f>
        <v>104373427</v>
      </c>
      <c r="B113" s="16">
        <v>2023</v>
      </c>
      <c r="C113" s="13" t="str">
        <f>'2022'!C113</f>
        <v>MASIPHUMELELE HIGH SCHOOL</v>
      </c>
      <c r="D113" s="8" t="str">
        <f>'2022'!D113</f>
        <v>METRO SOUTH</v>
      </c>
      <c r="E113" s="8">
        <f>[1]Sheet1!G113</f>
        <v>1261</v>
      </c>
      <c r="F113" s="8">
        <f>[1]Sheet1!H113</f>
        <v>31</v>
      </c>
      <c r="G113" s="33">
        <v>93</v>
      </c>
      <c r="H113" s="37">
        <f t="shared" si="2"/>
        <v>697.33300000000008</v>
      </c>
      <c r="I113" s="27">
        <f t="shared" si="3"/>
        <v>563.66699999999992</v>
      </c>
    </row>
    <row r="114" spans="1:9">
      <c r="A114" s="11">
        <f>'2022'!A114</f>
        <v>105008252</v>
      </c>
      <c r="B114" s="16">
        <v>2023</v>
      </c>
      <c r="C114" s="13" t="str">
        <f>'2022'!C114</f>
        <v>SILVERSANDS SECONDARY SCHOOL</v>
      </c>
      <c r="D114" s="8" t="str">
        <f>'2022'!D114</f>
        <v>METRO EAST</v>
      </c>
      <c r="E114" s="8">
        <f>[1]Sheet1!G114</f>
        <v>1353</v>
      </c>
      <c r="F114" s="8">
        <f>[1]Sheet1!H114</f>
        <v>44</v>
      </c>
      <c r="G114" s="33">
        <v>67</v>
      </c>
      <c r="H114" s="37">
        <f t="shared" si="2"/>
        <v>748.20899999999995</v>
      </c>
      <c r="I114" s="27">
        <f t="shared" si="3"/>
        <v>604.79100000000005</v>
      </c>
    </row>
    <row r="115" spans="1:9">
      <c r="A115" s="11">
        <f>'2022'!A115</f>
        <v>105041120</v>
      </c>
      <c r="B115" s="16">
        <v>2023</v>
      </c>
      <c r="C115" s="13" t="str">
        <f>'2022'!C115</f>
        <v>THANDOKHULU SECONDARY SCHOOL</v>
      </c>
      <c r="D115" s="8" t="str">
        <f>'2022'!D115</f>
        <v>METRO CENTRAL</v>
      </c>
      <c r="E115" s="8">
        <f>[1]Sheet1!G115</f>
        <v>1091</v>
      </c>
      <c r="F115" s="8">
        <f>[1]Sheet1!H115</f>
        <v>31</v>
      </c>
      <c r="G115" s="33">
        <v>85</v>
      </c>
      <c r="H115" s="37">
        <f t="shared" si="2"/>
        <v>603.32299999999998</v>
      </c>
      <c r="I115" s="27">
        <f t="shared" si="3"/>
        <v>487.67700000000002</v>
      </c>
    </row>
    <row r="116" spans="1:9">
      <c r="A116" s="11">
        <f>'2022'!A116</f>
        <v>105062454</v>
      </c>
      <c r="B116" s="16">
        <v>2023</v>
      </c>
      <c r="C116" s="13" t="str">
        <f>'2022'!C116</f>
        <v>PELICAN PARK HIGH SCHOOL</v>
      </c>
      <c r="D116" s="8" t="str">
        <f>'2022'!D116</f>
        <v>METRO SOUTH</v>
      </c>
      <c r="E116" s="8">
        <f>[1]Sheet1!G116</f>
        <v>647</v>
      </c>
      <c r="F116" s="8">
        <f>[1]Sheet1!H116</f>
        <v>22</v>
      </c>
      <c r="G116" s="33">
        <v>79</v>
      </c>
      <c r="H116" s="37">
        <f t="shared" si="2"/>
        <v>357.791</v>
      </c>
      <c r="I116" s="27">
        <f t="shared" si="3"/>
        <v>289.209</v>
      </c>
    </row>
    <row r="117" spans="1:9">
      <c r="A117" s="11">
        <f>'2022'!A117</f>
        <v>105062458</v>
      </c>
      <c r="B117" s="16">
        <v>2023</v>
      </c>
      <c r="C117" s="13" t="str">
        <f>'2022'!C117</f>
        <v>RYLANDS HIGH SCHOOL</v>
      </c>
      <c r="D117" s="8" t="str">
        <f>'2022'!D117</f>
        <v>METRO CENTRAL</v>
      </c>
      <c r="E117" s="8">
        <f>[1]Sheet1!G117</f>
        <v>1271</v>
      </c>
      <c r="F117" s="8">
        <f>[1]Sheet1!H117</f>
        <v>35</v>
      </c>
      <c r="G117" s="33">
        <v>92</v>
      </c>
      <c r="H117" s="37">
        <f t="shared" si="2"/>
        <v>702.86300000000006</v>
      </c>
      <c r="I117" s="27">
        <f t="shared" si="3"/>
        <v>568.13699999999994</v>
      </c>
    </row>
    <row r="118" spans="1:9">
      <c r="A118" s="11">
        <f>'2022'!A118</f>
        <v>105310201</v>
      </c>
      <c r="B118" s="16">
        <v>2023</v>
      </c>
      <c r="C118" s="13" t="str">
        <f>'2022'!C118</f>
        <v>BERGVLIET HIGH SCHOOL</v>
      </c>
      <c r="D118" s="8" t="str">
        <f>'2022'!D118</f>
        <v>METRO SOUTH</v>
      </c>
      <c r="E118" s="8">
        <f>[1]Sheet1!G118</f>
        <v>1398</v>
      </c>
      <c r="F118" s="8">
        <f>[1]Sheet1!H118</f>
        <v>42</v>
      </c>
      <c r="G118" s="33">
        <v>70</v>
      </c>
      <c r="H118" s="37">
        <f t="shared" si="2"/>
        <v>773.09399999999994</v>
      </c>
      <c r="I118" s="27">
        <f t="shared" si="3"/>
        <v>624.90600000000006</v>
      </c>
    </row>
    <row r="119" spans="1:9">
      <c r="A119" s="11">
        <f>'2022'!A119</f>
        <v>105310240</v>
      </c>
      <c r="B119" s="16">
        <v>2023</v>
      </c>
      <c r="C119" s="13" t="str">
        <f>'2022'!C119</f>
        <v>GROOTE SCHUUR HIGH SCHOOL</v>
      </c>
      <c r="D119" s="8" t="str">
        <f>'2022'!D119</f>
        <v>METRO CENTRAL</v>
      </c>
      <c r="E119" s="8">
        <f>[1]Sheet1!G119</f>
        <v>1570</v>
      </c>
      <c r="F119" s="8">
        <f>[1]Sheet1!H119</f>
        <v>50</v>
      </c>
      <c r="G119" s="33">
        <v>88</v>
      </c>
      <c r="H119" s="37">
        <f t="shared" si="2"/>
        <v>868.21</v>
      </c>
      <c r="I119" s="27">
        <f t="shared" si="3"/>
        <v>701.79</v>
      </c>
    </row>
    <row r="120" spans="1:9">
      <c r="A120" s="11">
        <f>'2022'!A120</f>
        <v>105310269</v>
      </c>
      <c r="B120" s="16">
        <v>2023</v>
      </c>
      <c r="C120" s="13" t="str">
        <f>'2022'!C120</f>
        <v>NORMAN HENSHILWOOD HIGH SCHOOL</v>
      </c>
      <c r="D120" s="8" t="str">
        <f>'2022'!D120</f>
        <v>METRO SOUTH</v>
      </c>
      <c r="E120" s="8">
        <f>[1]Sheet1!G120</f>
        <v>1451</v>
      </c>
      <c r="F120" s="8">
        <f>[1]Sheet1!H120</f>
        <v>42</v>
      </c>
      <c r="G120" s="33">
        <v>83</v>
      </c>
      <c r="H120" s="37">
        <f t="shared" si="2"/>
        <v>802.40300000000002</v>
      </c>
      <c r="I120" s="27">
        <f t="shared" si="3"/>
        <v>648.59699999999998</v>
      </c>
    </row>
    <row r="121" spans="1:9">
      <c r="A121" s="11">
        <f>'2022'!A121</f>
        <v>105310279</v>
      </c>
      <c r="B121" s="16">
        <v>2023</v>
      </c>
      <c r="C121" s="13" t="str">
        <f>'2022'!C121</f>
        <v>PLUMSTEAD HIGH SCHOOL</v>
      </c>
      <c r="D121" s="8" t="str">
        <f>'2022'!D121</f>
        <v>METRO SOUTH</v>
      </c>
      <c r="E121" s="8">
        <f>[1]Sheet1!G121</f>
        <v>784</v>
      </c>
      <c r="F121" s="8">
        <f>[1]Sheet1!H121</f>
        <v>38</v>
      </c>
      <c r="G121" s="33">
        <v>76</v>
      </c>
      <c r="H121" s="37">
        <f t="shared" si="2"/>
        <v>433.55199999999996</v>
      </c>
      <c r="I121" s="27">
        <f t="shared" si="3"/>
        <v>350.44800000000004</v>
      </c>
    </row>
    <row r="122" spans="1:9">
      <c r="A122" s="11">
        <f>'2022'!A122</f>
        <v>105310284</v>
      </c>
      <c r="B122" s="16">
        <v>2023</v>
      </c>
      <c r="C122" s="13" t="str">
        <f>'2022'!C122</f>
        <v>RHODES HIGH SCHOOL</v>
      </c>
      <c r="D122" s="8" t="str">
        <f>'2022'!D122</f>
        <v>METRO CENTRAL</v>
      </c>
      <c r="E122" s="8">
        <f>[1]Sheet1!G122</f>
        <v>1346</v>
      </c>
      <c r="F122" s="8">
        <f>[1]Sheet1!H122</f>
        <v>46</v>
      </c>
      <c r="G122" s="33">
        <v>91</v>
      </c>
      <c r="H122" s="37">
        <f t="shared" si="2"/>
        <v>744.33800000000008</v>
      </c>
      <c r="I122" s="27">
        <f t="shared" si="3"/>
        <v>601.66199999999992</v>
      </c>
    </row>
    <row r="123" spans="1:9">
      <c r="A123" s="11">
        <f>'2022'!A123</f>
        <v>105310288</v>
      </c>
      <c r="B123" s="16">
        <v>2023</v>
      </c>
      <c r="C123" s="13" t="str">
        <f>'2022'!C123</f>
        <v>RONDEBOSCH BOYS' HIGH SCHOOL</v>
      </c>
      <c r="D123" s="8" t="str">
        <f>'2022'!D123</f>
        <v>METRO CENTRAL</v>
      </c>
      <c r="E123" s="8">
        <f>[1]Sheet1!G123</f>
        <v>1039</v>
      </c>
      <c r="F123" s="8">
        <f>[1]Sheet1!H123</f>
        <v>58</v>
      </c>
      <c r="G123" s="33">
        <v>65</v>
      </c>
      <c r="H123" s="37">
        <f t="shared" si="2"/>
        <v>574.56700000000001</v>
      </c>
      <c r="I123" s="27">
        <f t="shared" si="3"/>
        <v>464.43299999999999</v>
      </c>
    </row>
    <row r="124" spans="1:9">
      <c r="A124" s="11">
        <f>'2022'!A124</f>
        <v>105310291</v>
      </c>
      <c r="B124" s="16">
        <v>2023</v>
      </c>
      <c r="C124" s="13" t="str">
        <f>'2022'!C124</f>
        <v>RUSTENBURG GIRLS' HIGH SCHOOL</v>
      </c>
      <c r="D124" s="8" t="str">
        <f>'2022'!D124</f>
        <v>METRO CENTRAL</v>
      </c>
      <c r="E124" s="8">
        <f>[1]Sheet1!G124</f>
        <v>1439</v>
      </c>
      <c r="F124" s="8">
        <f>[1]Sheet1!H124</f>
        <v>41</v>
      </c>
      <c r="G124" s="33">
        <v>78</v>
      </c>
      <c r="H124" s="37">
        <f t="shared" si="2"/>
        <v>795.76699999999994</v>
      </c>
      <c r="I124" s="27">
        <f t="shared" si="3"/>
        <v>643.23300000000006</v>
      </c>
    </row>
    <row r="125" spans="1:9">
      <c r="A125" s="11">
        <f>'2022'!A125</f>
        <v>105310293</v>
      </c>
      <c r="B125" s="16">
        <v>2023</v>
      </c>
      <c r="C125" s="13" t="str">
        <f>'2022'!C125</f>
        <v>S.A. COLLEGE HIGH SCHOOL</v>
      </c>
      <c r="D125" s="8" t="str">
        <f>'2022'!D125</f>
        <v>METRO CENTRAL</v>
      </c>
      <c r="E125" s="8">
        <f>[1]Sheet1!G125</f>
        <v>1114</v>
      </c>
      <c r="F125" s="8">
        <f>[1]Sheet1!H125</f>
        <v>37</v>
      </c>
      <c r="G125" s="33">
        <v>93</v>
      </c>
      <c r="H125" s="37">
        <f t="shared" si="2"/>
        <v>616.04199999999992</v>
      </c>
      <c r="I125" s="27">
        <f t="shared" si="3"/>
        <v>497.95800000000008</v>
      </c>
    </row>
    <row r="126" spans="1:9">
      <c r="A126" s="11">
        <f>'2022'!A126</f>
        <v>105310296</v>
      </c>
      <c r="B126" s="16">
        <v>2023</v>
      </c>
      <c r="C126" s="13" t="str">
        <f>'2022'!C126</f>
        <v>SANS SOUCI GIRLS' HIGH SCHOOL</v>
      </c>
      <c r="D126" s="8" t="str">
        <f>'2022'!D126</f>
        <v>METRO CENTRAL</v>
      </c>
      <c r="E126" s="8">
        <f>[1]Sheet1!G126</f>
        <v>1166</v>
      </c>
      <c r="F126" s="8">
        <f>[1]Sheet1!H126</f>
        <v>37</v>
      </c>
      <c r="G126" s="33">
        <v>68</v>
      </c>
      <c r="H126" s="37">
        <f t="shared" si="2"/>
        <v>644.798</v>
      </c>
      <c r="I126" s="27">
        <f t="shared" si="3"/>
        <v>521.202</v>
      </c>
    </row>
    <row r="127" spans="1:9">
      <c r="A127" s="11">
        <f>'2022'!A127</f>
        <v>105310311</v>
      </c>
      <c r="B127" s="16">
        <v>2023</v>
      </c>
      <c r="C127" s="13" t="str">
        <f>'2022'!C127</f>
        <v>VOORTREKKER HOËRSKOOL</v>
      </c>
      <c r="D127" s="8" t="str">
        <f>'2022'!D127</f>
        <v>METRO CENTRAL</v>
      </c>
      <c r="E127" s="8">
        <f>[1]Sheet1!G127</f>
        <v>1054</v>
      </c>
      <c r="F127" s="8">
        <f>[1]Sheet1!H127</f>
        <v>41</v>
      </c>
      <c r="G127" s="33">
        <v>81</v>
      </c>
      <c r="H127" s="37">
        <f t="shared" si="2"/>
        <v>582.86199999999997</v>
      </c>
      <c r="I127" s="27">
        <f t="shared" si="3"/>
        <v>471.13800000000003</v>
      </c>
    </row>
    <row r="128" spans="1:9">
      <c r="A128" s="11">
        <f>'2022'!A128</f>
        <v>105310316</v>
      </c>
      <c r="B128" s="16">
        <v>2023</v>
      </c>
      <c r="C128" s="13" t="str">
        <f>'2022'!C128</f>
        <v>WESTERFORD HIGH SCHOOL</v>
      </c>
      <c r="D128" s="8" t="str">
        <f>'2022'!D128</f>
        <v>METRO CENTRAL</v>
      </c>
      <c r="E128" s="8">
        <f>[1]Sheet1!G128</f>
        <v>1030</v>
      </c>
      <c r="F128" s="8">
        <f>[1]Sheet1!H128</f>
        <v>44</v>
      </c>
      <c r="G128" s="33">
        <v>89</v>
      </c>
      <c r="H128" s="37">
        <f t="shared" si="2"/>
        <v>569.59</v>
      </c>
      <c r="I128" s="27">
        <f t="shared" si="3"/>
        <v>460.40999999999997</v>
      </c>
    </row>
    <row r="129" spans="1:9">
      <c r="A129" s="11">
        <f>'2022'!A129</f>
        <v>105310317</v>
      </c>
      <c r="B129" s="16">
        <v>2023</v>
      </c>
      <c r="C129" s="13" t="str">
        <f>'2022'!C129</f>
        <v>WINDSOR HIGH SCHOOL</v>
      </c>
      <c r="D129" s="8" t="str">
        <f>'2022'!D129</f>
        <v>METRO CENTRAL</v>
      </c>
      <c r="E129" s="8">
        <f>[1]Sheet1!G129</f>
        <v>1077</v>
      </c>
      <c r="F129" s="8">
        <f>[1]Sheet1!H129</f>
        <v>60</v>
      </c>
      <c r="G129" s="33">
        <v>73</v>
      </c>
      <c r="H129" s="37">
        <f t="shared" si="2"/>
        <v>595.58100000000002</v>
      </c>
      <c r="I129" s="27">
        <f t="shared" si="3"/>
        <v>481.41899999999998</v>
      </c>
    </row>
    <row r="130" spans="1:9">
      <c r="A130" s="11">
        <f>'2022'!A130</f>
        <v>105310318</v>
      </c>
      <c r="B130" s="16">
        <v>2023</v>
      </c>
      <c r="C130" s="13" t="str">
        <f>'2022'!C130</f>
        <v>WYNBERG BOYS' HIGH SCHOOL</v>
      </c>
      <c r="D130" s="8" t="str">
        <f>'2022'!D130</f>
        <v>METRO SOUTH</v>
      </c>
      <c r="E130" s="8">
        <f>[1]Sheet1!G130</f>
        <v>1035</v>
      </c>
      <c r="F130" s="8">
        <f>[1]Sheet1!H130</f>
        <v>58</v>
      </c>
      <c r="G130" s="33">
        <v>86</v>
      </c>
      <c r="H130" s="37">
        <f t="shared" si="2"/>
        <v>572.35500000000002</v>
      </c>
      <c r="I130" s="27">
        <f t="shared" si="3"/>
        <v>462.64499999999998</v>
      </c>
    </row>
    <row r="131" spans="1:9">
      <c r="A131" s="11">
        <f>'2022'!A131</f>
        <v>105310321</v>
      </c>
      <c r="B131" s="16">
        <v>2023</v>
      </c>
      <c r="C131" s="13" t="str">
        <f>'2022'!C131</f>
        <v>WYNBERG GIRLS' HIGH SCHOOL</v>
      </c>
      <c r="D131" s="8" t="str">
        <f>'2022'!D131</f>
        <v>METRO SOUTH</v>
      </c>
      <c r="E131" s="8">
        <f>[1]Sheet1!G131</f>
        <v>1054</v>
      </c>
      <c r="F131" s="8">
        <f>[1]Sheet1!H131</f>
        <v>50</v>
      </c>
      <c r="G131" s="33">
        <v>80</v>
      </c>
      <c r="H131" s="37">
        <f t="shared" ref="H131:H194" si="4">E131*55.3/100</f>
        <v>582.86199999999997</v>
      </c>
      <c r="I131" s="27">
        <f t="shared" ref="I131:I194" si="5">E131-H131</f>
        <v>471.13800000000003</v>
      </c>
    </row>
    <row r="132" spans="1:9">
      <c r="A132" s="11">
        <f>'2022'!A132</f>
        <v>105310323</v>
      </c>
      <c r="B132" s="16">
        <v>2023</v>
      </c>
      <c r="C132" s="13" t="str">
        <f>'2022'!C132</f>
        <v>ZWAANSWYK HIGH SCHOOL</v>
      </c>
      <c r="D132" s="8" t="str">
        <f>'2022'!D132</f>
        <v>METRO SOUTH</v>
      </c>
      <c r="E132" s="8">
        <f>[1]Sheet1!G132</f>
        <v>1110</v>
      </c>
      <c r="F132" s="8">
        <f>[1]Sheet1!H132</f>
        <v>41</v>
      </c>
      <c r="G132" s="33">
        <v>94</v>
      </c>
      <c r="H132" s="37">
        <f t="shared" si="4"/>
        <v>613.83000000000004</v>
      </c>
      <c r="I132" s="27">
        <f t="shared" si="5"/>
        <v>496.16999999999996</v>
      </c>
    </row>
    <row r="133" spans="1:9">
      <c r="A133" s="11">
        <f>'2022'!A133</f>
        <v>105313106</v>
      </c>
      <c r="B133" s="16">
        <v>2023</v>
      </c>
      <c r="C133" s="13" t="str">
        <f>'2022'!C133</f>
        <v>SIBELIUS HOËRSKOOL</v>
      </c>
      <c r="D133" s="8" t="str">
        <f>'2022'!D133</f>
        <v>METRO SOUTH</v>
      </c>
      <c r="E133" s="8">
        <f>[1]Sheet1!G133</f>
        <v>1052</v>
      </c>
      <c r="F133" s="8">
        <f>[1]Sheet1!H133</f>
        <v>44</v>
      </c>
      <c r="G133" s="33">
        <v>67</v>
      </c>
      <c r="H133" s="37">
        <f t="shared" si="4"/>
        <v>581.75599999999997</v>
      </c>
      <c r="I133" s="27">
        <f t="shared" si="5"/>
        <v>470.24400000000003</v>
      </c>
    </row>
    <row r="134" spans="1:9">
      <c r="A134" s="11">
        <f>'2022'!A134</f>
        <v>105313343</v>
      </c>
      <c r="B134" s="16">
        <v>2023</v>
      </c>
      <c r="C134" s="13" t="str">
        <f>'2022'!C134</f>
        <v>LIVINGSTONE HIGH SCHOOL</v>
      </c>
      <c r="D134" s="8" t="str">
        <f>'2022'!D134</f>
        <v>METRO CENTRAL</v>
      </c>
      <c r="E134" s="8">
        <f>[1]Sheet1!G134</f>
        <v>885</v>
      </c>
      <c r="F134" s="8">
        <f>[1]Sheet1!H134</f>
        <v>60</v>
      </c>
      <c r="G134" s="33">
        <v>82</v>
      </c>
      <c r="H134" s="37">
        <f t="shared" si="4"/>
        <v>489.40499999999997</v>
      </c>
      <c r="I134" s="27">
        <f t="shared" si="5"/>
        <v>395.59500000000003</v>
      </c>
    </row>
    <row r="135" spans="1:9">
      <c r="A135" s="11">
        <f>'2022'!A135</f>
        <v>105313351</v>
      </c>
      <c r="B135" s="16">
        <v>2023</v>
      </c>
      <c r="C135" s="13" t="str">
        <f>'2022'!C135</f>
        <v>SOUTH PENINSULA HIGH SCHOOL</v>
      </c>
      <c r="D135" s="8" t="str">
        <f>'2022'!D135</f>
        <v>METRO SOUTH</v>
      </c>
      <c r="E135" s="8">
        <f>[1]Sheet1!G135</f>
        <v>858</v>
      </c>
      <c r="F135" s="8">
        <f>[1]Sheet1!H135</f>
        <v>65</v>
      </c>
      <c r="G135" s="33">
        <v>89</v>
      </c>
      <c r="H135" s="37">
        <f t="shared" si="4"/>
        <v>474.47399999999993</v>
      </c>
      <c r="I135" s="27">
        <f t="shared" si="5"/>
        <v>383.52600000000007</v>
      </c>
    </row>
    <row r="136" spans="1:9">
      <c r="A136" s="11">
        <f>'2022'!A136</f>
        <v>105313408</v>
      </c>
      <c r="B136" s="16">
        <v>2023</v>
      </c>
      <c r="C136" s="13" t="str">
        <f>'2022'!C136</f>
        <v>GRASSY PARK SECONDARY SCHOOL</v>
      </c>
      <c r="D136" s="8" t="str">
        <f>'2022'!D136</f>
        <v>METRO SOUTH</v>
      </c>
      <c r="E136" s="8">
        <f>[1]Sheet1!G136</f>
        <v>888</v>
      </c>
      <c r="F136" s="8">
        <f>[1]Sheet1!H136</f>
        <v>62</v>
      </c>
      <c r="G136" s="33">
        <v>72</v>
      </c>
      <c r="H136" s="37">
        <f t="shared" si="4"/>
        <v>491.06399999999996</v>
      </c>
      <c r="I136" s="27">
        <f t="shared" si="5"/>
        <v>396.93600000000004</v>
      </c>
    </row>
    <row r="137" spans="1:9">
      <c r="A137" s="11">
        <f>'2022'!A137</f>
        <v>105313424</v>
      </c>
      <c r="B137" s="16">
        <v>2023</v>
      </c>
      <c r="C137" s="13" t="str">
        <f>'2022'!C137</f>
        <v>WITTEBOME HIGH SCHOOL</v>
      </c>
      <c r="D137" s="8" t="str">
        <f>'2022'!D137</f>
        <v>METRO SOUTH</v>
      </c>
      <c r="E137" s="8">
        <f>[1]Sheet1!G137</f>
        <v>321</v>
      </c>
      <c r="F137" s="8">
        <f>[1]Sheet1!H137</f>
        <v>24</v>
      </c>
      <c r="G137" s="33">
        <v>87</v>
      </c>
      <c r="H137" s="37">
        <f t="shared" si="4"/>
        <v>177.51300000000001</v>
      </c>
      <c r="I137" s="27">
        <f t="shared" si="5"/>
        <v>143.48699999999999</v>
      </c>
    </row>
    <row r="138" spans="1:9">
      <c r="A138" s="11">
        <f>'2022'!A138</f>
        <v>105313432</v>
      </c>
      <c r="B138" s="16">
        <v>2023</v>
      </c>
      <c r="C138" s="13" t="str">
        <f>'2022'!C138</f>
        <v>OAKLANDS SEKONDÊR</v>
      </c>
      <c r="D138" s="8" t="str">
        <f>'2022'!D138</f>
        <v>METRO CENTRAL</v>
      </c>
      <c r="E138" s="8">
        <f>[1]Sheet1!G138</f>
        <v>669</v>
      </c>
      <c r="F138" s="8">
        <f>[1]Sheet1!H138</f>
        <v>26</v>
      </c>
      <c r="G138" s="33">
        <v>82</v>
      </c>
      <c r="H138" s="37">
        <f t="shared" si="4"/>
        <v>369.95699999999999</v>
      </c>
      <c r="I138" s="27">
        <f t="shared" si="5"/>
        <v>299.04300000000001</v>
      </c>
    </row>
    <row r="139" spans="1:9">
      <c r="A139" s="11">
        <f>'2022'!A139</f>
        <v>105313467</v>
      </c>
      <c r="B139" s="16">
        <v>2023</v>
      </c>
      <c r="C139" s="13" t="str">
        <f>'2022'!C139</f>
        <v>HEATHFIELD HIGH SCHOOL</v>
      </c>
      <c r="D139" s="8" t="str">
        <f>'2022'!D139</f>
        <v>METRO SOUTH</v>
      </c>
      <c r="E139" s="8">
        <f>[1]Sheet1!G139</f>
        <v>918</v>
      </c>
      <c r="F139" s="8">
        <f>[1]Sheet1!H139</f>
        <v>61</v>
      </c>
      <c r="G139" s="33">
        <v>95</v>
      </c>
      <c r="H139" s="37">
        <f t="shared" si="4"/>
        <v>507.65399999999994</v>
      </c>
      <c r="I139" s="27">
        <f t="shared" si="5"/>
        <v>410.34600000000006</v>
      </c>
    </row>
    <row r="140" spans="1:9">
      <c r="A140" s="11">
        <f>'2022'!A140</f>
        <v>105313521</v>
      </c>
      <c r="B140" s="16">
        <v>2023</v>
      </c>
      <c r="C140" s="13" t="str">
        <f>'2022'!C140</f>
        <v>STEENBERG SECONDARY SCHOOL</v>
      </c>
      <c r="D140" s="8" t="str">
        <f>'2022'!D140</f>
        <v>METRO SOUTH</v>
      </c>
      <c r="E140" s="8">
        <f>[1]Sheet1!G140</f>
        <v>843</v>
      </c>
      <c r="F140" s="8">
        <f>[1]Sheet1!H140</f>
        <v>30</v>
      </c>
      <c r="G140" s="33">
        <v>64</v>
      </c>
      <c r="H140" s="37">
        <f t="shared" si="4"/>
        <v>466.17899999999992</v>
      </c>
      <c r="I140" s="27">
        <f t="shared" si="5"/>
        <v>376.82100000000008</v>
      </c>
    </row>
    <row r="141" spans="1:9">
      <c r="A141" s="11">
        <f>'2022'!A141</f>
        <v>105313599</v>
      </c>
      <c r="B141" s="16">
        <v>2023</v>
      </c>
      <c r="C141" s="13" t="str">
        <f>'2022'!C141</f>
        <v>CRESTWAY SECONDARY SCHOOL</v>
      </c>
      <c r="D141" s="8" t="str">
        <f>'2022'!D141</f>
        <v>METRO SOUTH</v>
      </c>
      <c r="E141" s="8">
        <f>[1]Sheet1!G141</f>
        <v>1001</v>
      </c>
      <c r="F141" s="8">
        <f>[1]Sheet1!H141</f>
        <v>53</v>
      </c>
      <c r="G141" s="33">
        <v>76</v>
      </c>
      <c r="H141" s="37">
        <f t="shared" si="4"/>
        <v>553.553</v>
      </c>
      <c r="I141" s="27">
        <f t="shared" si="5"/>
        <v>447.447</v>
      </c>
    </row>
    <row r="142" spans="1:9">
      <c r="A142" s="11">
        <f>'2022'!A142</f>
        <v>105313602</v>
      </c>
      <c r="B142" s="16">
        <v>2023</v>
      </c>
      <c r="C142" s="13" t="str">
        <f>'2022'!C142</f>
        <v>CRYSTAL SEKONDÊR</v>
      </c>
      <c r="D142" s="8" t="str">
        <f>'2022'!D142</f>
        <v>METRO CENTRAL</v>
      </c>
      <c r="E142" s="8">
        <f>[1]Sheet1!G142</f>
        <v>940</v>
      </c>
      <c r="F142" s="8">
        <f>[1]Sheet1!H142</f>
        <v>61</v>
      </c>
      <c r="G142" s="33">
        <v>92</v>
      </c>
      <c r="H142" s="37">
        <f t="shared" si="4"/>
        <v>519.82000000000005</v>
      </c>
      <c r="I142" s="27">
        <f t="shared" si="5"/>
        <v>420.17999999999995</v>
      </c>
    </row>
    <row r="143" spans="1:9">
      <c r="A143" s="11">
        <f>'2022'!A143</f>
        <v>105313610</v>
      </c>
      <c r="B143" s="16">
        <v>2023</v>
      </c>
      <c r="C143" s="13" t="str">
        <f>'2022'!C143</f>
        <v>MOUNT VIEW SECONDARY SCHOOL</v>
      </c>
      <c r="D143" s="8" t="str">
        <f>'2022'!D143</f>
        <v>METRO CENTRAL</v>
      </c>
      <c r="E143" s="8">
        <f>[1]Sheet1!G143</f>
        <v>725</v>
      </c>
      <c r="F143" s="8">
        <f>[1]Sheet1!H143</f>
        <v>30</v>
      </c>
      <c r="G143" s="33">
        <v>69</v>
      </c>
      <c r="H143" s="37">
        <f t="shared" si="4"/>
        <v>400.92500000000001</v>
      </c>
      <c r="I143" s="27">
        <f t="shared" si="5"/>
        <v>324.07499999999999</v>
      </c>
    </row>
    <row r="144" spans="1:9">
      <c r="A144" s="11">
        <f>'2022'!A144</f>
        <v>105313661</v>
      </c>
      <c r="B144" s="16">
        <v>2023</v>
      </c>
      <c r="C144" s="13" t="str">
        <f>'2022'!C144</f>
        <v>LAVENDER HILL HIGH SCHOOL</v>
      </c>
      <c r="D144" s="8" t="str">
        <f>'2022'!D144</f>
        <v>METRO SOUTH</v>
      </c>
      <c r="E144" s="8">
        <f>[1]Sheet1!G144</f>
        <v>1007</v>
      </c>
      <c r="F144" s="8">
        <f>[1]Sheet1!H144</f>
        <v>30</v>
      </c>
      <c r="G144" s="33">
        <v>84</v>
      </c>
      <c r="H144" s="37">
        <f t="shared" si="4"/>
        <v>556.87099999999998</v>
      </c>
      <c r="I144" s="27">
        <f t="shared" si="5"/>
        <v>450.12900000000002</v>
      </c>
    </row>
    <row r="145" spans="1:9">
      <c r="A145" s="11">
        <f>'2022'!A145</f>
        <v>105313696</v>
      </c>
      <c r="B145" s="16">
        <v>2023</v>
      </c>
      <c r="C145" s="13" t="str">
        <f>'2022'!C145</f>
        <v>WYNBERG SEKONDÊR</v>
      </c>
      <c r="D145" s="8" t="str">
        <f>'2022'!D145</f>
        <v>METRO SOUTH</v>
      </c>
      <c r="E145" s="8">
        <f>[1]Sheet1!G145</f>
        <v>811</v>
      </c>
      <c r="F145" s="8">
        <f>[1]Sheet1!H145</f>
        <v>37</v>
      </c>
      <c r="G145" s="33">
        <v>78</v>
      </c>
      <c r="H145" s="37">
        <f t="shared" si="4"/>
        <v>448.48299999999995</v>
      </c>
      <c r="I145" s="27">
        <f t="shared" si="5"/>
        <v>362.51700000000005</v>
      </c>
    </row>
    <row r="146" spans="1:9">
      <c r="A146" s="11">
        <f>'2022'!A146</f>
        <v>105313769</v>
      </c>
      <c r="B146" s="16">
        <v>2023</v>
      </c>
      <c r="C146" s="13" t="str">
        <f>'2022'!C146</f>
        <v>FAIRMOUNT SECONDARY SCHOOL</v>
      </c>
      <c r="D146" s="8" t="str">
        <f>'2022'!D146</f>
        <v>METRO SOUTH</v>
      </c>
      <c r="E146" s="8">
        <f>[1]Sheet1!G146</f>
        <v>1027</v>
      </c>
      <c r="F146" s="8">
        <f>[1]Sheet1!H146</f>
        <v>33</v>
      </c>
      <c r="G146" s="33">
        <v>94</v>
      </c>
      <c r="H146" s="37">
        <f t="shared" si="4"/>
        <v>567.93100000000004</v>
      </c>
      <c r="I146" s="27">
        <f t="shared" si="5"/>
        <v>459.06899999999996</v>
      </c>
    </row>
    <row r="147" spans="1:9">
      <c r="A147" s="11">
        <f>'2022'!A147</f>
        <v>105313815</v>
      </c>
      <c r="B147" s="16">
        <v>2023</v>
      </c>
      <c r="C147" s="13" t="str">
        <f>'2022'!C147</f>
        <v>GRASSDALE HOËRSKOOL</v>
      </c>
      <c r="D147" s="8" t="str">
        <f>'2022'!D147</f>
        <v>METRO SOUTH</v>
      </c>
      <c r="E147" s="8">
        <f>[1]Sheet1!G147</f>
        <v>955</v>
      </c>
      <c r="F147" s="8">
        <f>[1]Sheet1!H147</f>
        <v>31</v>
      </c>
      <c r="G147" s="33">
        <v>68</v>
      </c>
      <c r="H147" s="37">
        <f t="shared" si="4"/>
        <v>528.11500000000001</v>
      </c>
      <c r="I147" s="27">
        <f t="shared" si="5"/>
        <v>426.88499999999999</v>
      </c>
    </row>
    <row r="148" spans="1:9">
      <c r="A148" s="11">
        <f>'2022'!A148</f>
        <v>105313890</v>
      </c>
      <c r="B148" s="16">
        <v>2023</v>
      </c>
      <c r="C148" s="13" t="str">
        <f>'2022'!C148</f>
        <v>ZEEKOEVLEI SECONDARY SCHOOL</v>
      </c>
      <c r="D148" s="8" t="str">
        <f>'2022'!D148</f>
        <v>METRO SOUTH</v>
      </c>
      <c r="E148" s="8">
        <f>[1]Sheet1!G148</f>
        <v>845</v>
      </c>
      <c r="F148" s="8">
        <f>[1]Sheet1!H148</f>
        <v>30</v>
      </c>
      <c r="G148" s="33">
        <v>80</v>
      </c>
      <c r="H148" s="37">
        <f t="shared" si="4"/>
        <v>467.28500000000003</v>
      </c>
      <c r="I148" s="27">
        <f t="shared" si="5"/>
        <v>377.71499999999997</v>
      </c>
    </row>
    <row r="149" spans="1:9">
      <c r="A149" s="11">
        <f>'2022'!A149</f>
        <v>105313904</v>
      </c>
      <c r="B149" s="16">
        <v>2023</v>
      </c>
      <c r="C149" s="13" t="str">
        <f>'2022'!C149</f>
        <v>HOUTBAAI SEKONDÊR</v>
      </c>
      <c r="D149" s="8" t="str">
        <f>'2022'!D149</f>
        <v>METRO CENTRAL</v>
      </c>
      <c r="E149" s="8">
        <f>[1]Sheet1!G149</f>
        <v>1177</v>
      </c>
      <c r="F149" s="8">
        <f>[1]Sheet1!H149</f>
        <v>36</v>
      </c>
      <c r="G149" s="33">
        <v>87</v>
      </c>
      <c r="H149" s="37">
        <f t="shared" si="4"/>
        <v>650.88099999999997</v>
      </c>
      <c r="I149" s="27">
        <f t="shared" si="5"/>
        <v>526.11900000000003</v>
      </c>
    </row>
    <row r="150" spans="1:9">
      <c r="A150" s="11">
        <f>'2022'!A150</f>
        <v>105319228</v>
      </c>
      <c r="B150" s="16">
        <v>2023</v>
      </c>
      <c r="C150" s="13" t="str">
        <f>'2022'!C150</f>
        <v>IMMACULATA RK SECONDARY SCHOOL</v>
      </c>
      <c r="D150" s="8" t="str">
        <f>'2022'!D150</f>
        <v>METRO SOUTH</v>
      </c>
      <c r="E150" s="8">
        <f>[1]Sheet1!G150</f>
        <v>1223</v>
      </c>
      <c r="F150" s="8">
        <f>[1]Sheet1!H150</f>
        <v>37</v>
      </c>
      <c r="G150" s="33">
        <v>71</v>
      </c>
      <c r="H150" s="37">
        <f t="shared" si="4"/>
        <v>676.31899999999996</v>
      </c>
      <c r="I150" s="27">
        <f t="shared" si="5"/>
        <v>546.68100000000004</v>
      </c>
    </row>
    <row r="151" spans="1:9">
      <c r="A151" s="11">
        <f>'2022'!A151</f>
        <v>105483311</v>
      </c>
      <c r="B151" s="16">
        <v>2023</v>
      </c>
      <c r="C151" s="13" t="str">
        <f>'2022'!C151</f>
        <v>ALEXANDER SINTON SECONDARY</v>
      </c>
      <c r="D151" s="8" t="str">
        <f>'2022'!D151</f>
        <v>METRO CENTRAL</v>
      </c>
      <c r="E151" s="8">
        <f>[1]Sheet1!G151</f>
        <v>1103</v>
      </c>
      <c r="F151" s="8">
        <f>[1]Sheet1!H151</f>
        <v>35</v>
      </c>
      <c r="G151" s="33">
        <v>90</v>
      </c>
      <c r="H151" s="37">
        <f t="shared" si="4"/>
        <v>609.95899999999995</v>
      </c>
      <c r="I151" s="27">
        <f t="shared" si="5"/>
        <v>493.04100000000005</v>
      </c>
    </row>
    <row r="152" spans="1:9">
      <c r="A152" s="11">
        <f>'2022'!A152</f>
        <v>105483346</v>
      </c>
      <c r="B152" s="16">
        <v>2023</v>
      </c>
      <c r="C152" s="13" t="str">
        <f>'2022'!C152</f>
        <v>ATHLONE SECONDARY SCHOOL</v>
      </c>
      <c r="D152" s="8" t="str">
        <f>'2022'!D152</f>
        <v>METRO CENTRAL</v>
      </c>
      <c r="E152" s="8">
        <f>[1]Sheet1!G152</f>
        <v>1271</v>
      </c>
      <c r="F152" s="8">
        <f>[1]Sheet1!H152</f>
        <v>38</v>
      </c>
      <c r="G152" s="33">
        <v>66</v>
      </c>
      <c r="H152" s="37">
        <f t="shared" si="4"/>
        <v>702.86300000000006</v>
      </c>
      <c r="I152" s="27">
        <f t="shared" si="5"/>
        <v>568.13699999999994</v>
      </c>
    </row>
    <row r="153" spans="1:9">
      <c r="A153" s="11">
        <f>'2022'!A153</f>
        <v>105483362</v>
      </c>
      <c r="B153" s="16">
        <v>2023</v>
      </c>
      <c r="C153" s="13" t="str">
        <f>'2022'!C153</f>
        <v>BELGRAVIA SECONDARY</v>
      </c>
      <c r="D153" s="8" t="str">
        <f>'2022'!D153</f>
        <v>METRO CENTRAL</v>
      </c>
      <c r="E153" s="8">
        <f>[1]Sheet1!G153</f>
        <v>886</v>
      </c>
      <c r="F153" s="8">
        <f>[1]Sheet1!H153</f>
        <v>29</v>
      </c>
      <c r="G153" s="33">
        <v>79</v>
      </c>
      <c r="H153" s="37">
        <f t="shared" si="4"/>
        <v>489.95799999999997</v>
      </c>
      <c r="I153" s="27">
        <f t="shared" si="5"/>
        <v>396.04200000000003</v>
      </c>
    </row>
    <row r="154" spans="1:9">
      <c r="A154" s="11">
        <f>'2022'!A154</f>
        <v>105483397</v>
      </c>
      <c r="B154" s="16">
        <v>2023</v>
      </c>
      <c r="C154" s="13" t="str">
        <f>'2022'!C154</f>
        <v>BRIDGETOWN SECONDARY</v>
      </c>
      <c r="D154" s="8" t="str">
        <f>'2022'!D154</f>
        <v>METRO CENTRAL</v>
      </c>
      <c r="E154" s="8">
        <f>[1]Sheet1!G154</f>
        <v>887</v>
      </c>
      <c r="F154" s="8">
        <f>[1]Sheet1!H154</f>
        <v>28</v>
      </c>
      <c r="G154" s="33">
        <v>93</v>
      </c>
      <c r="H154" s="37">
        <f t="shared" si="4"/>
        <v>490.51099999999997</v>
      </c>
      <c r="I154" s="27">
        <f t="shared" si="5"/>
        <v>396.48900000000003</v>
      </c>
    </row>
    <row r="155" spans="1:9">
      <c r="A155" s="11">
        <f>'2022'!A155</f>
        <v>105483400</v>
      </c>
      <c r="B155" s="16">
        <v>2023</v>
      </c>
      <c r="C155" s="13" t="str">
        <f>'2022'!C155</f>
        <v>CATHKIN SECONDARY SCHOOL</v>
      </c>
      <c r="D155" s="8" t="str">
        <f>'2022'!D155</f>
        <v>METRO CENTRAL</v>
      </c>
      <c r="E155" s="8">
        <f>[1]Sheet1!G155</f>
        <v>1228</v>
      </c>
      <c r="F155" s="8">
        <f>[1]Sheet1!H155</f>
        <v>38</v>
      </c>
      <c r="G155" s="33">
        <v>67</v>
      </c>
      <c r="H155" s="37">
        <f t="shared" si="4"/>
        <v>679.08399999999995</v>
      </c>
      <c r="I155" s="27">
        <f t="shared" si="5"/>
        <v>548.91600000000005</v>
      </c>
    </row>
    <row r="156" spans="1:9">
      <c r="A156" s="11">
        <f>'2022'!A156</f>
        <v>105483435</v>
      </c>
      <c r="B156" s="16">
        <v>2023</v>
      </c>
      <c r="C156" s="13" t="str">
        <f>'2022'!C156</f>
        <v>GARLANDALE SEKONDÊR</v>
      </c>
      <c r="D156" s="8" t="str">
        <f>'2022'!D156</f>
        <v>METRO CENTRAL</v>
      </c>
      <c r="E156" s="8">
        <f>[1]Sheet1!G156</f>
        <v>776</v>
      </c>
      <c r="F156" s="8">
        <f>[1]Sheet1!H156</f>
        <v>26</v>
      </c>
      <c r="G156" s="33">
        <v>85</v>
      </c>
      <c r="H156" s="37">
        <f t="shared" si="4"/>
        <v>429.12799999999993</v>
      </c>
      <c r="I156" s="27">
        <f t="shared" si="5"/>
        <v>346.87200000000007</v>
      </c>
    </row>
    <row r="157" spans="1:9">
      <c r="A157" s="11">
        <f>'2022'!A157</f>
        <v>105483443</v>
      </c>
      <c r="B157" s="16">
        <v>2023</v>
      </c>
      <c r="C157" s="13" t="str">
        <f>'2022'!C157</f>
        <v>GROENVLEI SECONDARY SCHOOL</v>
      </c>
      <c r="D157" s="8" t="str">
        <f>'2022'!D157</f>
        <v>METRO CENTRAL</v>
      </c>
      <c r="E157" s="8">
        <f>[1]Sheet1!G157</f>
        <v>876</v>
      </c>
      <c r="F157" s="8">
        <f>[1]Sheet1!H157</f>
        <v>30</v>
      </c>
      <c r="G157" s="33">
        <v>79</v>
      </c>
      <c r="H157" s="37">
        <f t="shared" si="4"/>
        <v>484.42799999999994</v>
      </c>
      <c r="I157" s="27">
        <f t="shared" si="5"/>
        <v>391.57200000000006</v>
      </c>
    </row>
    <row r="158" spans="1:9">
      <c r="A158" s="11">
        <f>'2022'!A158</f>
        <v>105483451</v>
      </c>
      <c r="B158" s="16">
        <v>2023</v>
      </c>
      <c r="C158" s="13" t="str">
        <f>'2022'!C158</f>
        <v>HEIDEVELD SEKONDÊR</v>
      </c>
      <c r="D158" s="8" t="str">
        <f>'2022'!D158</f>
        <v>METRO CENTRAL</v>
      </c>
      <c r="E158" s="8">
        <f>[1]Sheet1!G158</f>
        <v>1112</v>
      </c>
      <c r="F158" s="8">
        <f>[1]Sheet1!H158</f>
        <v>36</v>
      </c>
      <c r="G158" s="33">
        <v>92</v>
      </c>
      <c r="H158" s="37">
        <f t="shared" si="4"/>
        <v>614.93600000000004</v>
      </c>
      <c r="I158" s="27">
        <f t="shared" si="5"/>
        <v>497.06399999999996</v>
      </c>
    </row>
    <row r="159" spans="1:9">
      <c r="A159" s="11">
        <f>'2022'!A159</f>
        <v>105483486</v>
      </c>
      <c r="B159" s="16">
        <v>2023</v>
      </c>
      <c r="C159" s="13" t="str">
        <f>'2022'!C159</f>
        <v>MANENBERG SEKONDÊR</v>
      </c>
      <c r="D159" s="8" t="str">
        <f>'2022'!D159</f>
        <v>METRO CENTRAL</v>
      </c>
      <c r="E159" s="8">
        <f>[1]Sheet1!G159</f>
        <v>1062</v>
      </c>
      <c r="F159" s="8">
        <f>[1]Sheet1!H159</f>
        <v>28</v>
      </c>
      <c r="G159" s="33">
        <v>70</v>
      </c>
      <c r="H159" s="37">
        <f t="shared" si="4"/>
        <v>587.28599999999994</v>
      </c>
      <c r="I159" s="27">
        <f t="shared" si="5"/>
        <v>474.71400000000006</v>
      </c>
    </row>
    <row r="160" spans="1:9">
      <c r="A160" s="11">
        <f>'2022'!A160</f>
        <v>105483494</v>
      </c>
      <c r="B160" s="16">
        <v>2023</v>
      </c>
      <c r="C160" s="13" t="str">
        <f>'2022'!C160</f>
        <v>PHOENIX SEKONDÊR</v>
      </c>
      <c r="D160" s="8" t="str">
        <f>'2022'!D160</f>
        <v>METRO CENTRAL</v>
      </c>
      <c r="E160" s="8">
        <f>[1]Sheet1!G160</f>
        <v>487</v>
      </c>
      <c r="F160" s="8">
        <f>[1]Sheet1!H160</f>
        <v>15</v>
      </c>
      <c r="G160" s="33">
        <v>88</v>
      </c>
      <c r="H160" s="37">
        <f t="shared" si="4"/>
        <v>269.31099999999998</v>
      </c>
      <c r="I160" s="27">
        <f t="shared" si="5"/>
        <v>217.68900000000002</v>
      </c>
    </row>
    <row r="161" spans="1:9">
      <c r="A161" s="11">
        <f>'2022'!A161</f>
        <v>105483516</v>
      </c>
      <c r="B161" s="16">
        <v>2023</v>
      </c>
      <c r="C161" s="13" t="str">
        <f>'2022'!C161</f>
        <v>NED DOMAN HIGH SCHOOL</v>
      </c>
      <c r="D161" s="8" t="str">
        <f>'2022'!D161</f>
        <v>METRO CENTRAL</v>
      </c>
      <c r="E161" s="8">
        <f>[1]Sheet1!G161</f>
        <v>438</v>
      </c>
      <c r="F161" s="8">
        <f>[1]Sheet1!H161</f>
        <v>20</v>
      </c>
      <c r="G161" s="33">
        <v>83</v>
      </c>
      <c r="H161" s="37">
        <f t="shared" si="4"/>
        <v>242.21399999999997</v>
      </c>
      <c r="I161" s="27">
        <f t="shared" si="5"/>
        <v>195.78600000000003</v>
      </c>
    </row>
    <row r="162" spans="1:9">
      <c r="A162" s="11">
        <f>'2022'!A162</f>
        <v>105483524</v>
      </c>
      <c r="B162" s="16">
        <v>2023</v>
      </c>
      <c r="C162" s="13" t="str">
        <f>'2022'!C162</f>
        <v>PEAK VIEW SEKONDÊR</v>
      </c>
      <c r="D162" s="8" t="str">
        <f>'2022'!D162</f>
        <v>METRO CENTRAL</v>
      </c>
      <c r="E162" s="8">
        <f>[1]Sheet1!G162</f>
        <v>1135</v>
      </c>
      <c r="F162" s="8">
        <f>[1]Sheet1!H162</f>
        <v>40</v>
      </c>
      <c r="G162" s="33">
        <v>76</v>
      </c>
      <c r="H162" s="37">
        <f t="shared" si="4"/>
        <v>627.65499999999997</v>
      </c>
      <c r="I162" s="27">
        <f t="shared" si="5"/>
        <v>507.34500000000003</v>
      </c>
    </row>
    <row r="163" spans="1:9">
      <c r="A163" s="11">
        <f>'2022'!A163</f>
        <v>105483540</v>
      </c>
      <c r="B163" s="16">
        <v>2023</v>
      </c>
      <c r="C163" s="13" t="str">
        <f>'2022'!C163</f>
        <v>SPES BONA HIGH SCHOOL</v>
      </c>
      <c r="D163" s="8" t="str">
        <f>'2022'!D163</f>
        <v>METRO CENTRAL</v>
      </c>
      <c r="E163" s="8">
        <f>[1]Sheet1!G163</f>
        <v>836</v>
      </c>
      <c r="F163" s="8">
        <f>[1]Sheet1!H163</f>
        <v>27</v>
      </c>
      <c r="G163" s="33">
        <v>91</v>
      </c>
      <c r="H163" s="37">
        <f t="shared" si="4"/>
        <v>462.30799999999994</v>
      </c>
      <c r="I163" s="27">
        <f t="shared" si="5"/>
        <v>373.69200000000006</v>
      </c>
    </row>
    <row r="164" spans="1:9">
      <c r="A164" s="11">
        <f>'2022'!A164</f>
        <v>105483559</v>
      </c>
      <c r="B164" s="16">
        <v>2023</v>
      </c>
      <c r="C164" s="13" t="str">
        <f>'2022'!C164</f>
        <v>SILVERSTREAM SEKONDÊR</v>
      </c>
      <c r="D164" s="8" t="str">
        <f>'2022'!D164</f>
        <v>METRO CENTRAL</v>
      </c>
      <c r="E164" s="8">
        <f>[1]Sheet1!G164</f>
        <v>1120</v>
      </c>
      <c r="F164" s="8">
        <f>[1]Sheet1!H164</f>
        <v>38</v>
      </c>
      <c r="G164" s="33">
        <v>65</v>
      </c>
      <c r="H164" s="37">
        <f t="shared" si="4"/>
        <v>619.36</v>
      </c>
      <c r="I164" s="27">
        <f t="shared" si="5"/>
        <v>500.64</v>
      </c>
    </row>
    <row r="165" spans="1:9">
      <c r="A165" s="11">
        <f>'2022'!A165</f>
        <v>105483613</v>
      </c>
      <c r="B165" s="16">
        <v>2023</v>
      </c>
      <c r="C165" s="13" t="str">
        <f>'2022'!C165</f>
        <v>CAPE ACADEMY FOR MATHS, SCIENCE AND TECHNOLOGY</v>
      </c>
      <c r="D165" s="8" t="str">
        <f>'2022'!D165</f>
        <v>METRO SOUTH</v>
      </c>
      <c r="E165" s="8">
        <f>[1]Sheet1!G165</f>
        <v>1225</v>
      </c>
      <c r="F165" s="8">
        <f>[1]Sheet1!H165</f>
        <v>31</v>
      </c>
      <c r="G165" s="33">
        <v>78</v>
      </c>
      <c r="H165" s="37">
        <f t="shared" si="4"/>
        <v>677.42499999999995</v>
      </c>
      <c r="I165" s="27">
        <f t="shared" si="5"/>
        <v>547.57500000000005</v>
      </c>
    </row>
    <row r="166" spans="1:9">
      <c r="A166" s="11">
        <f>'2022'!A166</f>
        <v>105493341</v>
      </c>
      <c r="B166" s="16">
        <v>2023</v>
      </c>
      <c r="C166" s="13" t="str">
        <f>'2022'!C166</f>
        <v>LOTUS SEKONDÊR</v>
      </c>
      <c r="D166" s="8" t="str">
        <f>'2022'!D166</f>
        <v>METRO SOUTH</v>
      </c>
      <c r="E166" s="8">
        <f>[1]Sheet1!G166</f>
        <v>846</v>
      </c>
      <c r="F166" s="8">
        <f>[1]Sheet1!H166</f>
        <v>23</v>
      </c>
      <c r="G166" s="33">
        <v>93</v>
      </c>
      <c r="H166" s="37">
        <f t="shared" si="4"/>
        <v>467.83799999999997</v>
      </c>
      <c r="I166" s="27">
        <f t="shared" si="5"/>
        <v>378.16200000000003</v>
      </c>
    </row>
    <row r="167" spans="1:9">
      <c r="A167" s="11">
        <f>'2022'!A167</f>
        <v>106007098</v>
      </c>
      <c r="B167" s="16">
        <v>2023</v>
      </c>
      <c r="C167" s="13" t="str">
        <f>'2022'!C167</f>
        <v>SOPHUMELELA SECONDARY SCHOOL</v>
      </c>
      <c r="D167" s="8" t="str">
        <f>'2022'!D167</f>
        <v>METRO SOUTH</v>
      </c>
      <c r="E167" s="8">
        <f>[1]Sheet1!G167</f>
        <v>849</v>
      </c>
      <c r="F167" s="8">
        <f>[1]Sheet1!H167</f>
        <v>28</v>
      </c>
      <c r="G167" s="33">
        <v>68</v>
      </c>
      <c r="H167" s="37">
        <f t="shared" si="4"/>
        <v>469.49699999999996</v>
      </c>
      <c r="I167" s="27">
        <f t="shared" si="5"/>
        <v>379.50300000000004</v>
      </c>
    </row>
    <row r="168" spans="1:9">
      <c r="A168" s="11">
        <f>'2022'!A168</f>
        <v>106007102</v>
      </c>
      <c r="B168" s="16">
        <v>2023</v>
      </c>
      <c r="C168" s="13" t="str">
        <f>'2022'!C168</f>
        <v>ZISUKHANYO SECONDARY SCHOOL</v>
      </c>
      <c r="D168" s="8" t="str">
        <f>'2022'!D168</f>
        <v>METRO SOUTH</v>
      </c>
      <c r="E168" s="8">
        <f>[1]Sheet1!G168</f>
        <v>1021</v>
      </c>
      <c r="F168" s="8">
        <f>[1]Sheet1!H168</f>
        <v>31</v>
      </c>
      <c r="G168" s="33">
        <v>81</v>
      </c>
      <c r="H168" s="37">
        <f t="shared" si="4"/>
        <v>564.61299999999994</v>
      </c>
      <c r="I168" s="27">
        <f t="shared" si="5"/>
        <v>456.38700000000006</v>
      </c>
    </row>
    <row r="169" spans="1:9">
      <c r="A169" s="11">
        <f>'2022'!A169</f>
        <v>106008035</v>
      </c>
      <c r="B169" s="16">
        <v>2023</v>
      </c>
      <c r="C169" s="13" t="str">
        <f>'2022'!C169</f>
        <v>PHANDULWAZI HIGH SCHOOL</v>
      </c>
      <c r="D169" s="8" t="str">
        <f>'2022'!D169</f>
        <v>METRO SOUTH</v>
      </c>
      <c r="E169" s="8">
        <f>[1]Sheet1!G169</f>
        <v>1493</v>
      </c>
      <c r="F169" s="8">
        <f>[1]Sheet1!H169</f>
        <v>40</v>
      </c>
      <c r="G169" s="33">
        <v>89</v>
      </c>
      <c r="H169" s="37">
        <f t="shared" si="4"/>
        <v>825.62899999999991</v>
      </c>
      <c r="I169" s="27">
        <f t="shared" si="5"/>
        <v>667.37100000000009</v>
      </c>
    </row>
    <row r="170" spans="1:9">
      <c r="A170" s="11">
        <f>'2022'!A170</f>
        <v>106008233</v>
      </c>
      <c r="B170" s="16">
        <v>2023</v>
      </c>
      <c r="C170" s="13" t="str">
        <f>'2022'!C170</f>
        <v>CENTRE OF SCIENCE AND TECHNOLOGY</v>
      </c>
      <c r="D170" s="8" t="str">
        <f>'2022'!D170</f>
        <v>METRO EAST</v>
      </c>
      <c r="E170" s="8">
        <f>[1]Sheet1!G170</f>
        <v>1018</v>
      </c>
      <c r="F170" s="8">
        <f>[1]Sheet1!H170</f>
        <v>32</v>
      </c>
      <c r="G170" s="33">
        <v>73</v>
      </c>
      <c r="H170" s="37">
        <f t="shared" si="4"/>
        <v>562.95399999999995</v>
      </c>
      <c r="I170" s="27">
        <f t="shared" si="5"/>
        <v>455.04600000000005</v>
      </c>
    </row>
    <row r="171" spans="1:9">
      <c r="A171" s="11">
        <f>'2022'!A171</f>
        <v>106008278</v>
      </c>
      <c r="B171" s="16">
        <v>2023</v>
      </c>
      <c r="C171" s="13" t="str">
        <f>'2022'!C171</f>
        <v>PHILLIPI SECONDARY SCHOOL</v>
      </c>
      <c r="D171" s="8" t="str">
        <f>'2022'!D171</f>
        <v>METRO SOUTH</v>
      </c>
      <c r="E171" s="8">
        <f>[1]Sheet1!G171</f>
        <v>1020</v>
      </c>
      <c r="F171" s="8">
        <f>[1]Sheet1!H171</f>
        <v>31</v>
      </c>
      <c r="G171" s="33">
        <v>86</v>
      </c>
      <c r="H171" s="37">
        <f t="shared" si="4"/>
        <v>564.05999999999995</v>
      </c>
      <c r="I171" s="27">
        <f t="shared" si="5"/>
        <v>455.94000000000005</v>
      </c>
    </row>
    <row r="172" spans="1:9">
      <c r="A172" s="11">
        <f>'2022'!A172</f>
        <v>106041101</v>
      </c>
      <c r="B172" s="16">
        <v>2023</v>
      </c>
      <c r="C172" s="13" t="str">
        <f>'2022'!C172</f>
        <v>LUHLAZA SECONDARY SCHOOL</v>
      </c>
      <c r="D172" s="8" t="str">
        <f>'2022'!D172</f>
        <v>METRO EAST</v>
      </c>
      <c r="E172" s="8">
        <f>[1]Sheet1!G172</f>
        <v>670</v>
      </c>
      <c r="F172" s="8">
        <f>[1]Sheet1!H172</f>
        <v>22</v>
      </c>
      <c r="G172" s="33">
        <v>80</v>
      </c>
      <c r="H172" s="37">
        <f t="shared" si="4"/>
        <v>370.51</v>
      </c>
      <c r="I172" s="27">
        <f t="shared" si="5"/>
        <v>299.49</v>
      </c>
    </row>
    <row r="173" spans="1:9">
      <c r="A173" s="11">
        <f>'2022'!A173</f>
        <v>106041102</v>
      </c>
      <c r="B173" s="16">
        <v>2023</v>
      </c>
      <c r="C173" s="13" t="str">
        <f>'2022'!C173</f>
        <v>MATTHEW GONIWE MEMORIAL HIGH SCHOOL</v>
      </c>
      <c r="D173" s="8" t="str">
        <f>'2022'!D173</f>
        <v>METRO EAST</v>
      </c>
      <c r="E173" s="8">
        <f>[1]Sheet1!G173</f>
        <v>823</v>
      </c>
      <c r="F173" s="8">
        <f>[1]Sheet1!H173</f>
        <v>26</v>
      </c>
      <c r="G173" s="33">
        <v>94</v>
      </c>
      <c r="H173" s="37">
        <f t="shared" si="4"/>
        <v>455.11899999999991</v>
      </c>
      <c r="I173" s="27">
        <f t="shared" si="5"/>
        <v>367.88100000000009</v>
      </c>
    </row>
    <row r="174" spans="1:9">
      <c r="A174" s="11">
        <f>'2022'!A174</f>
        <v>106041105</v>
      </c>
      <c r="B174" s="16">
        <v>2023</v>
      </c>
      <c r="C174" s="13" t="str">
        <f>'2022'!C174</f>
        <v>MASIYILE SENIOR SECONDARY SCHOOL</v>
      </c>
      <c r="D174" s="8" t="str">
        <f>'2022'!D174</f>
        <v>METRO EAST</v>
      </c>
      <c r="E174" s="8">
        <f>[1]Sheet1!G174</f>
        <v>955</v>
      </c>
      <c r="F174" s="8">
        <f>[1]Sheet1!H174</f>
        <v>28</v>
      </c>
      <c r="G174" s="33">
        <v>67</v>
      </c>
      <c r="H174" s="37">
        <f t="shared" si="4"/>
        <v>528.11500000000001</v>
      </c>
      <c r="I174" s="27">
        <f t="shared" si="5"/>
        <v>426.88499999999999</v>
      </c>
    </row>
    <row r="175" spans="1:9">
      <c r="A175" s="11">
        <f>'2022'!A175</f>
        <v>106041121</v>
      </c>
      <c r="B175" s="16">
        <v>2023</v>
      </c>
      <c r="C175" s="13" t="str">
        <f>'2022'!C175</f>
        <v>BULUMKO SECONDARY SCHOOL</v>
      </c>
      <c r="D175" s="8" t="str">
        <f>'2022'!D175</f>
        <v>METRO EAST</v>
      </c>
      <c r="E175" s="8">
        <f>[1]Sheet1!G175</f>
        <v>551</v>
      </c>
      <c r="F175" s="8">
        <f>[1]Sheet1!H175</f>
        <v>35</v>
      </c>
      <c r="G175" s="33">
        <v>82</v>
      </c>
      <c r="H175" s="37">
        <f t="shared" si="4"/>
        <v>304.70299999999997</v>
      </c>
      <c r="I175" s="27">
        <f t="shared" si="5"/>
        <v>246.29700000000003</v>
      </c>
    </row>
    <row r="176" spans="1:9">
      <c r="A176" s="11">
        <f>'2022'!A176</f>
        <v>106041220</v>
      </c>
      <c r="B176" s="16">
        <v>2023</v>
      </c>
      <c r="C176" s="13" t="str">
        <f>'2022'!C176</f>
        <v>JOE SLOVO SECONDARY SCHOOL</v>
      </c>
      <c r="D176" s="8" t="str">
        <f>'2022'!D176</f>
        <v>METRO EAST</v>
      </c>
      <c r="E176" s="8">
        <f>[1]Sheet1!G176</f>
        <v>582</v>
      </c>
      <c r="F176" s="8">
        <f>[1]Sheet1!H176</f>
        <v>25</v>
      </c>
      <c r="G176" s="33">
        <v>89</v>
      </c>
      <c r="H176" s="37">
        <f t="shared" si="4"/>
        <v>321.846</v>
      </c>
      <c r="I176" s="27">
        <f t="shared" si="5"/>
        <v>260.154</v>
      </c>
    </row>
    <row r="177" spans="1:9">
      <c r="A177" s="11">
        <f>'2022'!A177</f>
        <v>106041230</v>
      </c>
      <c r="B177" s="16">
        <v>2023</v>
      </c>
      <c r="C177" s="13" t="str">
        <f>'2022'!C177</f>
        <v>SINETHEMBA SECONDARY SCHOOL</v>
      </c>
      <c r="D177" s="8" t="str">
        <f>'2022'!D177</f>
        <v>METRO SOUTH</v>
      </c>
      <c r="E177" s="8">
        <f>[1]Sheet1!G177</f>
        <v>1567</v>
      </c>
      <c r="F177" s="8">
        <f>[1]Sheet1!H177</f>
        <v>50</v>
      </c>
      <c r="G177" s="33">
        <v>72</v>
      </c>
      <c r="H177" s="37">
        <f t="shared" si="4"/>
        <v>866.55099999999993</v>
      </c>
      <c r="I177" s="27">
        <f t="shared" si="5"/>
        <v>700.44900000000007</v>
      </c>
    </row>
    <row r="178" spans="1:9">
      <c r="A178" s="11">
        <f>'2022'!A178</f>
        <v>106041318</v>
      </c>
      <c r="B178" s="16">
        <v>2023</v>
      </c>
      <c r="C178" s="13" t="str">
        <f>'2022'!C178</f>
        <v>INTLANGANISO SECONDARY SCHOOL</v>
      </c>
      <c r="D178" s="8" t="str">
        <f>'2022'!D178</f>
        <v>METRO EAST</v>
      </c>
      <c r="E178" s="8">
        <f>[1]Sheet1!G178</f>
        <v>1318</v>
      </c>
      <c r="F178" s="8">
        <f>[1]Sheet1!H178</f>
        <v>39</v>
      </c>
      <c r="G178" s="33">
        <v>87</v>
      </c>
      <c r="H178" s="37">
        <f t="shared" si="4"/>
        <v>728.85399999999993</v>
      </c>
      <c r="I178" s="27">
        <f t="shared" si="5"/>
        <v>589.14600000000007</v>
      </c>
    </row>
    <row r="179" spans="1:9">
      <c r="A179" s="11">
        <f>'2022'!A179</f>
        <v>106041332</v>
      </c>
      <c r="B179" s="16">
        <v>2023</v>
      </c>
      <c r="C179" s="13" t="str">
        <f>'2022'!C179</f>
        <v>CHRIS HANI SECONDARY SCHOOL</v>
      </c>
      <c r="D179" s="8" t="str">
        <f>'2022'!D179</f>
        <v>METRO EAST</v>
      </c>
      <c r="E179" s="8">
        <f>[1]Sheet1!G179</f>
        <v>1333</v>
      </c>
      <c r="F179" s="8">
        <f>[1]Sheet1!H179</f>
        <v>39</v>
      </c>
      <c r="G179" s="33">
        <v>82</v>
      </c>
      <c r="H179" s="37">
        <f t="shared" si="4"/>
        <v>737.14899999999989</v>
      </c>
      <c r="I179" s="27">
        <f t="shared" si="5"/>
        <v>595.85100000000011</v>
      </c>
    </row>
    <row r="180" spans="1:9">
      <c r="A180" s="11">
        <f>'2022'!A180</f>
        <v>106041339</v>
      </c>
      <c r="B180" s="16">
        <v>2023</v>
      </c>
      <c r="C180" s="13" t="str">
        <f>'2022'!C180</f>
        <v>UXOLO HIGH SCHOOL</v>
      </c>
      <c r="D180" s="8" t="str">
        <f>'2022'!D180</f>
        <v>METRO EAST</v>
      </c>
      <c r="E180" s="8">
        <f>[1]Sheet1!G180</f>
        <v>768</v>
      </c>
      <c r="F180" s="8">
        <f>[1]Sheet1!H180</f>
        <v>26</v>
      </c>
      <c r="G180" s="33">
        <v>95</v>
      </c>
      <c r="H180" s="37">
        <f t="shared" si="4"/>
        <v>424.70399999999995</v>
      </c>
      <c r="I180" s="27">
        <f t="shared" si="5"/>
        <v>343.29600000000005</v>
      </c>
    </row>
    <row r="181" spans="1:9">
      <c r="A181" s="11">
        <f>'2022'!A181</f>
        <v>106041343</v>
      </c>
      <c r="B181" s="16">
        <v>2023</v>
      </c>
      <c r="C181" s="13" t="str">
        <f>'2022'!C181</f>
        <v>VUYISEKA SECONDARY SCHOOL</v>
      </c>
      <c r="D181" s="8" t="str">
        <f>'2022'!D181</f>
        <v>METRO SOUTH</v>
      </c>
      <c r="E181" s="8">
        <f>[1]Sheet1!G181</f>
        <v>1397</v>
      </c>
      <c r="F181" s="8">
        <f>[1]Sheet1!H181</f>
        <v>37</v>
      </c>
      <c r="G181" s="33">
        <v>64</v>
      </c>
      <c r="H181" s="37">
        <f t="shared" si="4"/>
        <v>772.54099999999994</v>
      </c>
      <c r="I181" s="27">
        <f t="shared" si="5"/>
        <v>624.45900000000006</v>
      </c>
    </row>
    <row r="182" spans="1:9">
      <c r="A182" s="11">
        <f>'2022'!A182</f>
        <v>106042101</v>
      </c>
      <c r="B182" s="16">
        <v>2023</v>
      </c>
      <c r="C182" s="13" t="str">
        <f>'2022'!C182</f>
        <v>SITHEMBELE MATISO SECONDARY SCHOOL</v>
      </c>
      <c r="D182" s="8" t="str">
        <f>'2022'!D182</f>
        <v>METRO SOUTH</v>
      </c>
      <c r="E182" s="8">
        <f>[1]Sheet1!G182</f>
        <v>1360</v>
      </c>
      <c r="F182" s="8">
        <f>[1]Sheet1!H182</f>
        <v>41</v>
      </c>
      <c r="G182" s="33">
        <v>76</v>
      </c>
      <c r="H182" s="37">
        <f t="shared" si="4"/>
        <v>752.08</v>
      </c>
      <c r="I182" s="27">
        <f t="shared" si="5"/>
        <v>607.91999999999996</v>
      </c>
    </row>
    <row r="183" spans="1:9">
      <c r="A183" s="11">
        <f>'2022'!A183</f>
        <v>106042118</v>
      </c>
      <c r="B183" s="16">
        <v>2023</v>
      </c>
      <c r="C183" s="13" t="str">
        <f>'2022'!C183</f>
        <v>INTSHUKUMO SECONDARY SCHOOL</v>
      </c>
      <c r="D183" s="8" t="str">
        <f>'2022'!D183</f>
        <v>METRO CENTRAL</v>
      </c>
      <c r="E183" s="8">
        <f>[1]Sheet1!G183</f>
        <v>1282</v>
      </c>
      <c r="F183" s="8">
        <f>[1]Sheet1!H183</f>
        <v>37</v>
      </c>
      <c r="G183" s="33">
        <v>92</v>
      </c>
      <c r="H183" s="37">
        <f t="shared" si="4"/>
        <v>708.94599999999991</v>
      </c>
      <c r="I183" s="27">
        <f t="shared" si="5"/>
        <v>573.05400000000009</v>
      </c>
    </row>
    <row r="184" spans="1:9">
      <c r="A184" s="11">
        <f>'2022'!A184</f>
        <v>106042201</v>
      </c>
      <c r="B184" s="16">
        <v>2023</v>
      </c>
      <c r="C184" s="13" t="str">
        <f>'2022'!C184</f>
        <v>FEZEKA SECONDARY SCHOOL</v>
      </c>
      <c r="D184" s="8" t="str">
        <f>'2022'!D184</f>
        <v>METRO CENTRAL</v>
      </c>
      <c r="E184" s="8">
        <f>[1]Sheet1!G184</f>
        <v>1439</v>
      </c>
      <c r="F184" s="8">
        <f>[1]Sheet1!H184</f>
        <v>40</v>
      </c>
      <c r="G184" s="33">
        <v>69</v>
      </c>
      <c r="H184" s="37">
        <f t="shared" si="4"/>
        <v>795.76699999999994</v>
      </c>
      <c r="I184" s="27">
        <f t="shared" si="5"/>
        <v>643.23300000000006</v>
      </c>
    </row>
    <row r="185" spans="1:9">
      <c r="A185" s="11">
        <f>'2022'!A185</f>
        <v>106042203</v>
      </c>
      <c r="B185" s="16">
        <v>2023</v>
      </c>
      <c r="C185" s="13" t="str">
        <f>'2022'!C185</f>
        <v>OSCAR MPETHA HIGH SCHOOL</v>
      </c>
      <c r="D185" s="8" t="str">
        <f>'2022'!D185</f>
        <v>METRO SOUTH</v>
      </c>
      <c r="E185" s="8">
        <f>[1]Sheet1!G185</f>
        <v>1400</v>
      </c>
      <c r="F185" s="8">
        <f>[1]Sheet1!H185</f>
        <v>40</v>
      </c>
      <c r="G185" s="33">
        <v>84</v>
      </c>
      <c r="H185" s="37">
        <f t="shared" si="4"/>
        <v>774.2</v>
      </c>
      <c r="I185" s="27">
        <f t="shared" si="5"/>
        <v>625.79999999999995</v>
      </c>
    </row>
    <row r="186" spans="1:9">
      <c r="A186" s="11">
        <f>'2022'!A186</f>
        <v>106042301</v>
      </c>
      <c r="B186" s="16">
        <v>2023</v>
      </c>
      <c r="C186" s="13" t="str">
        <f>'2022'!C186</f>
        <v>I. D. MKIZE SEN SECONDARY</v>
      </c>
      <c r="D186" s="8" t="str">
        <f>'2022'!D186</f>
        <v>METRO CENTRAL</v>
      </c>
      <c r="E186" s="8">
        <f>[1]Sheet1!G186</f>
        <v>1332</v>
      </c>
      <c r="F186" s="8">
        <f>[1]Sheet1!H186</f>
        <v>42</v>
      </c>
      <c r="G186" s="33">
        <v>78</v>
      </c>
      <c r="H186" s="37">
        <f t="shared" si="4"/>
        <v>736.59599999999989</v>
      </c>
      <c r="I186" s="27">
        <f t="shared" si="5"/>
        <v>595.40400000000011</v>
      </c>
    </row>
    <row r="187" spans="1:9">
      <c r="A187" s="11">
        <f>'2022'!A187</f>
        <v>106042317</v>
      </c>
      <c r="B187" s="16">
        <v>2023</v>
      </c>
      <c r="C187" s="13" t="str">
        <f>'2022'!C187</f>
        <v>DR. NELSON R. MANDELA HIGH SCHOOL</v>
      </c>
      <c r="D187" s="8" t="str">
        <f>'2022'!D187</f>
        <v>METRO SOUTH</v>
      </c>
      <c r="E187" s="8">
        <f>[1]Sheet1!G187</f>
        <v>1568</v>
      </c>
      <c r="F187" s="8">
        <f>[1]Sheet1!H187</f>
        <v>49</v>
      </c>
      <c r="G187" s="33">
        <v>94</v>
      </c>
      <c r="H187" s="37">
        <f t="shared" si="4"/>
        <v>867.10399999999993</v>
      </c>
      <c r="I187" s="27">
        <f t="shared" si="5"/>
        <v>700.89600000000007</v>
      </c>
    </row>
    <row r="188" spans="1:9">
      <c r="A188" s="11">
        <f>'2022'!A188</f>
        <v>106313939</v>
      </c>
      <c r="B188" s="16">
        <v>2023</v>
      </c>
      <c r="C188" s="13" t="str">
        <f>'2022'!C188</f>
        <v>PHAKAMA SECONDARY SCHOOL</v>
      </c>
      <c r="D188" s="8" t="str">
        <f>'2022'!D188</f>
        <v>METRO SOUTH</v>
      </c>
      <c r="E188" s="8">
        <f>[1]Sheet1!G188</f>
        <v>1478</v>
      </c>
      <c r="F188" s="8">
        <f>[1]Sheet1!H188</f>
        <v>38</v>
      </c>
      <c r="G188" s="33">
        <v>68</v>
      </c>
      <c r="H188" s="37">
        <f t="shared" si="4"/>
        <v>817.33399999999995</v>
      </c>
      <c r="I188" s="27">
        <f t="shared" si="5"/>
        <v>660.66600000000005</v>
      </c>
    </row>
    <row r="189" spans="1:9">
      <c r="A189" s="11">
        <f>'2022'!A189</f>
        <v>106323128</v>
      </c>
      <c r="B189" s="16">
        <v>2023</v>
      </c>
      <c r="C189" s="13" t="str">
        <f>'2022'!C189</f>
        <v>KWAMFUNDO SECONDARY SCHOOL</v>
      </c>
      <c r="D189" s="8" t="str">
        <f>'2022'!D189</f>
        <v>METRO EAST</v>
      </c>
      <c r="E189" s="8">
        <f>[1]Sheet1!G189</f>
        <v>1370</v>
      </c>
      <c r="F189" s="8">
        <f>[1]Sheet1!H189</f>
        <v>43</v>
      </c>
      <c r="G189" s="33">
        <v>80</v>
      </c>
      <c r="H189" s="37">
        <f t="shared" si="4"/>
        <v>757.61</v>
      </c>
      <c r="I189" s="27">
        <f t="shared" si="5"/>
        <v>612.39</v>
      </c>
    </row>
    <row r="190" spans="1:9">
      <c r="A190" s="11">
        <f>'2022'!A190</f>
        <v>106323144</v>
      </c>
      <c r="B190" s="16">
        <v>2023</v>
      </c>
      <c r="C190" s="13" t="str">
        <f>'2022'!C190</f>
        <v>SIZIMISELE SECONDARY SCHOOL</v>
      </c>
      <c r="D190" s="8" t="str">
        <f>'2022'!D190</f>
        <v>METRO EAST</v>
      </c>
      <c r="E190" s="8">
        <f>[1]Sheet1!G190</f>
        <v>1282</v>
      </c>
      <c r="F190" s="8">
        <f>[1]Sheet1!H190</f>
        <v>35</v>
      </c>
      <c r="G190" s="33">
        <v>87</v>
      </c>
      <c r="H190" s="37">
        <f t="shared" si="4"/>
        <v>708.94599999999991</v>
      </c>
      <c r="I190" s="27">
        <f t="shared" si="5"/>
        <v>573.05400000000009</v>
      </c>
    </row>
    <row r="191" spans="1:9">
      <c r="A191" s="11">
        <f>'2022'!A191</f>
        <v>106323969</v>
      </c>
      <c r="B191" s="16">
        <v>2023</v>
      </c>
      <c r="C191" s="13" t="str">
        <f>'2022'!C191</f>
        <v>INTSEBENZISWANO SECONDARY SCHOOL</v>
      </c>
      <c r="D191" s="8" t="str">
        <f>'2022'!D191</f>
        <v>METRO SOUTH</v>
      </c>
      <c r="E191" s="8">
        <f>[1]Sheet1!G191</f>
        <v>1525</v>
      </c>
      <c r="F191" s="8">
        <f>[1]Sheet1!H191</f>
        <v>47</v>
      </c>
      <c r="G191" s="33">
        <v>71</v>
      </c>
      <c r="H191" s="37">
        <f t="shared" si="4"/>
        <v>843.32500000000005</v>
      </c>
      <c r="I191" s="27">
        <f t="shared" si="5"/>
        <v>681.67499999999995</v>
      </c>
    </row>
    <row r="192" spans="1:9">
      <c r="A192" s="11">
        <f>'2022'!A192</f>
        <v>106323993</v>
      </c>
      <c r="B192" s="16">
        <v>2023</v>
      </c>
      <c r="C192" s="13" t="str">
        <f>'2022'!C192</f>
        <v>SIPHAMANDLA SECONDARY SCHOOL</v>
      </c>
      <c r="D192" s="8" t="str">
        <f>'2022'!D192</f>
        <v>METRO EAST</v>
      </c>
      <c r="E192" s="8">
        <f>[1]Sheet1!G192</f>
        <v>1190</v>
      </c>
      <c r="F192" s="8">
        <f>[1]Sheet1!H192</f>
        <v>38</v>
      </c>
      <c r="G192" s="33">
        <v>90</v>
      </c>
      <c r="H192" s="37">
        <f t="shared" si="4"/>
        <v>658.07</v>
      </c>
      <c r="I192" s="27">
        <f t="shared" si="5"/>
        <v>531.92999999999995</v>
      </c>
    </row>
    <row r="193" spans="1:9">
      <c r="A193" s="11">
        <f>'2022'!A193</f>
        <v>106324086</v>
      </c>
      <c r="B193" s="16">
        <v>2023</v>
      </c>
      <c r="C193" s="13" t="str">
        <f>'2022'!C193</f>
        <v>IQHAYIYA SECONDARY SCHOOL</v>
      </c>
      <c r="D193" s="8" t="str">
        <f>'2022'!D193</f>
        <v>METRO EAST</v>
      </c>
      <c r="E193" s="8">
        <f>[1]Sheet1!G193</f>
        <v>1344</v>
      </c>
      <c r="F193" s="8">
        <f>[1]Sheet1!H193</f>
        <v>39</v>
      </c>
      <c r="G193" s="33">
        <v>66</v>
      </c>
      <c r="H193" s="37">
        <f t="shared" si="4"/>
        <v>743.23199999999997</v>
      </c>
      <c r="I193" s="27">
        <f t="shared" si="5"/>
        <v>600.76800000000003</v>
      </c>
    </row>
    <row r="194" spans="1:9">
      <c r="A194" s="11">
        <f>'2022'!A194</f>
        <v>106373435</v>
      </c>
      <c r="B194" s="16">
        <v>2023</v>
      </c>
      <c r="C194" s="13" t="str">
        <f>'2022'!C194</f>
        <v>MANYANO HIGH SCHOOL</v>
      </c>
      <c r="D194" s="8" t="str">
        <f>'2022'!D194</f>
        <v>METRO EAST</v>
      </c>
      <c r="E194" s="8">
        <f>[1]Sheet1!G194</f>
        <v>1799</v>
      </c>
      <c r="F194" s="8">
        <f>[1]Sheet1!H194</f>
        <v>48</v>
      </c>
      <c r="G194" s="33">
        <v>79</v>
      </c>
      <c r="H194" s="37">
        <f t="shared" si="4"/>
        <v>994.84699999999998</v>
      </c>
      <c r="I194" s="27">
        <f t="shared" si="5"/>
        <v>804.15300000000002</v>
      </c>
    </row>
    <row r="195" spans="1:9">
      <c r="A195" s="11">
        <f>'2022'!A195</f>
        <v>106493317</v>
      </c>
      <c r="B195" s="16">
        <v>2023</v>
      </c>
      <c r="C195" s="13" t="str">
        <f>'2022'!C195</f>
        <v>ALOE SECONDARY SCHOOL</v>
      </c>
      <c r="D195" s="8" t="str">
        <f>'2022'!D195</f>
        <v>METRO SOUTH</v>
      </c>
      <c r="E195" s="8">
        <f>[1]Sheet1!G195</f>
        <v>1276</v>
      </c>
      <c r="F195" s="8">
        <f>[1]Sheet1!H195</f>
        <v>40</v>
      </c>
      <c r="G195" s="33">
        <v>93</v>
      </c>
      <c r="H195" s="37">
        <f t="shared" ref="H195:H233" si="6">E195*55.3/100</f>
        <v>705.62800000000004</v>
      </c>
      <c r="I195" s="27">
        <f t="shared" ref="I195:I258" si="7">E195-H195</f>
        <v>570.37199999999996</v>
      </c>
    </row>
    <row r="196" spans="1:9">
      <c r="A196" s="11">
        <f>'2022'!A196</f>
        <v>106493325</v>
      </c>
      <c r="B196" s="16">
        <v>2023</v>
      </c>
      <c r="C196" s="13" t="str">
        <f>'2022'!C196</f>
        <v>BEACON HILL SEKONDÊR</v>
      </c>
      <c r="D196" s="8" t="str">
        <f>'2022'!D196</f>
        <v>METRO SOUTH</v>
      </c>
      <c r="E196" s="8">
        <f>[1]Sheet1!G196</f>
        <v>1530</v>
      </c>
      <c r="F196" s="8">
        <f>[1]Sheet1!H196</f>
        <v>44</v>
      </c>
      <c r="G196" s="33">
        <v>67</v>
      </c>
      <c r="H196" s="37">
        <f t="shared" si="6"/>
        <v>846.09</v>
      </c>
      <c r="I196" s="27">
        <f t="shared" si="7"/>
        <v>683.91</v>
      </c>
    </row>
    <row r="197" spans="1:9">
      <c r="A197" s="11">
        <f>'2022'!A197</f>
        <v>106493333</v>
      </c>
      <c r="B197" s="16">
        <v>2023</v>
      </c>
      <c r="C197" s="13" t="str">
        <f>'2022'!C197</f>
        <v>CEDAR SECONDARY SCHOOL</v>
      </c>
      <c r="D197" s="8" t="str">
        <f>'2022'!D197</f>
        <v>METRO SOUTH</v>
      </c>
      <c r="E197" s="8">
        <f>[1]Sheet1!G197</f>
        <v>1710</v>
      </c>
      <c r="F197" s="8">
        <f>[1]Sheet1!H197</f>
        <v>45</v>
      </c>
      <c r="G197" s="33">
        <v>85</v>
      </c>
      <c r="H197" s="37">
        <f t="shared" si="6"/>
        <v>945.63</v>
      </c>
      <c r="I197" s="27">
        <f t="shared" si="7"/>
        <v>764.37</v>
      </c>
    </row>
    <row r="198" spans="1:9">
      <c r="A198" s="11">
        <f>'2022'!A198</f>
        <v>106493368</v>
      </c>
      <c r="B198" s="16">
        <v>2023</v>
      </c>
      <c r="C198" s="13" t="str">
        <f>'2022'!C198</f>
        <v>MONDALE HIGH SCHOOL</v>
      </c>
      <c r="D198" s="8" t="str">
        <f>'2022'!D198</f>
        <v>METRO SOUTH</v>
      </c>
      <c r="E198" s="8">
        <f>[1]Sheet1!G198</f>
        <v>1308</v>
      </c>
      <c r="F198" s="8">
        <f>[1]Sheet1!H198</f>
        <v>42</v>
      </c>
      <c r="G198" s="33">
        <v>79</v>
      </c>
      <c r="H198" s="37">
        <f t="shared" si="6"/>
        <v>723.32399999999996</v>
      </c>
      <c r="I198" s="27">
        <f t="shared" si="7"/>
        <v>584.67600000000004</v>
      </c>
    </row>
    <row r="199" spans="1:9">
      <c r="A199" s="11">
        <f>'2022'!A199</f>
        <v>106493376</v>
      </c>
      <c r="B199" s="16">
        <v>2023</v>
      </c>
      <c r="C199" s="13" t="str">
        <f>'2022'!C199</f>
        <v>PORTLAND SECONDARY SCHOOL</v>
      </c>
      <c r="D199" s="8" t="str">
        <f>'2022'!D199</f>
        <v>METRO SOUTH</v>
      </c>
      <c r="E199" s="8">
        <f>[1]Sheet1!G199</f>
        <v>1492</v>
      </c>
      <c r="F199" s="8">
        <f>[1]Sheet1!H199</f>
        <v>38</v>
      </c>
      <c r="G199" s="33">
        <v>92</v>
      </c>
      <c r="H199" s="37">
        <f t="shared" si="6"/>
        <v>825.07599999999991</v>
      </c>
      <c r="I199" s="27">
        <f t="shared" si="7"/>
        <v>666.92400000000009</v>
      </c>
    </row>
    <row r="200" spans="1:9">
      <c r="A200" s="11">
        <f>'2022'!A200</f>
        <v>106493384</v>
      </c>
      <c r="B200" s="16">
        <v>2023</v>
      </c>
      <c r="C200" s="13" t="str">
        <f>'2022'!C200</f>
        <v>ROCKLANDS SECONDARY SCHOOL</v>
      </c>
      <c r="D200" s="8" t="str">
        <f>'2022'!D200</f>
        <v>METRO SOUTH</v>
      </c>
      <c r="E200" s="8">
        <f>[1]Sheet1!G200</f>
        <v>1293</v>
      </c>
      <c r="F200" s="8">
        <f>[1]Sheet1!H200</f>
        <v>38</v>
      </c>
      <c r="G200" s="33">
        <v>70</v>
      </c>
      <c r="H200" s="37">
        <f t="shared" si="6"/>
        <v>715.029</v>
      </c>
      <c r="I200" s="27">
        <f t="shared" si="7"/>
        <v>577.971</v>
      </c>
    </row>
    <row r="201" spans="1:9">
      <c r="A201" s="11">
        <f>'2022'!A201</f>
        <v>106493392</v>
      </c>
      <c r="B201" s="16">
        <v>2023</v>
      </c>
      <c r="C201" s="13" t="str">
        <f>'2022'!C201</f>
        <v>LENTEGEUR SECONDARY SCHOOL</v>
      </c>
      <c r="D201" s="8" t="str">
        <f>'2022'!D201</f>
        <v>METRO SOUTH</v>
      </c>
      <c r="E201" s="8">
        <f>[1]Sheet1!G201</f>
        <v>1525</v>
      </c>
      <c r="F201" s="8">
        <f>[1]Sheet1!H201</f>
        <v>46</v>
      </c>
      <c r="G201" s="33">
        <v>88</v>
      </c>
      <c r="H201" s="37">
        <f t="shared" si="6"/>
        <v>843.32500000000005</v>
      </c>
      <c r="I201" s="27">
        <f t="shared" si="7"/>
        <v>681.67499999999995</v>
      </c>
    </row>
    <row r="202" spans="1:9">
      <c r="A202" s="11">
        <f>'2022'!A202</f>
        <v>106493406</v>
      </c>
      <c r="B202" s="16">
        <v>2023</v>
      </c>
      <c r="C202" s="13" t="str">
        <f>'2022'!C202</f>
        <v>STRANDFONTEIN SEKONDER</v>
      </c>
      <c r="D202" s="8" t="str">
        <f>'2022'!D202</f>
        <v>METRO SOUTH</v>
      </c>
      <c r="E202" s="8">
        <f>[1]Sheet1!G202</f>
        <v>1541</v>
      </c>
      <c r="F202" s="8">
        <f>[1]Sheet1!H202</f>
        <v>43</v>
      </c>
      <c r="G202" s="33">
        <v>83</v>
      </c>
      <c r="H202" s="37">
        <f t="shared" si="6"/>
        <v>852.17299999999989</v>
      </c>
      <c r="I202" s="27">
        <f t="shared" si="7"/>
        <v>688.82700000000011</v>
      </c>
    </row>
    <row r="203" spans="1:9">
      <c r="A203" s="11">
        <f>'2022'!A203</f>
        <v>106493414</v>
      </c>
      <c r="B203" s="16">
        <v>2023</v>
      </c>
      <c r="C203" s="13" t="str">
        <f>'2022'!C203</f>
        <v>TAFELSIG SEKONDÊR</v>
      </c>
      <c r="D203" s="8" t="str">
        <f>'2022'!D203</f>
        <v>METRO SOUTH</v>
      </c>
      <c r="E203" s="8">
        <f>[1]Sheet1!G203</f>
        <v>1374</v>
      </c>
      <c r="F203" s="8">
        <f>[1]Sheet1!H203</f>
        <v>40</v>
      </c>
      <c r="G203" s="33">
        <v>76</v>
      </c>
      <c r="H203" s="37">
        <f t="shared" si="6"/>
        <v>759.822</v>
      </c>
      <c r="I203" s="27">
        <f t="shared" si="7"/>
        <v>614.178</v>
      </c>
    </row>
    <row r="204" spans="1:9">
      <c r="A204" s="11">
        <f>'2022'!A204</f>
        <v>106493422</v>
      </c>
      <c r="B204" s="16">
        <v>2023</v>
      </c>
      <c r="C204" s="13" t="str">
        <f>'2022'!C204</f>
        <v>SPINE ROAD HIGH SCHOOL</v>
      </c>
      <c r="D204" s="8" t="str">
        <f>'2022'!D204</f>
        <v>METRO SOUTH</v>
      </c>
      <c r="E204" s="8">
        <f>[1]Sheet1!G204</f>
        <v>1439</v>
      </c>
      <c r="F204" s="8">
        <f>[1]Sheet1!H204</f>
        <v>44</v>
      </c>
      <c r="G204" s="33">
        <v>91</v>
      </c>
      <c r="H204" s="37">
        <f t="shared" si="6"/>
        <v>795.76699999999994</v>
      </c>
      <c r="I204" s="27">
        <f t="shared" si="7"/>
        <v>643.23300000000006</v>
      </c>
    </row>
    <row r="205" spans="1:9">
      <c r="A205" s="11">
        <f>'2022'!A205</f>
        <v>106493430</v>
      </c>
      <c r="B205" s="16">
        <v>2023</v>
      </c>
      <c r="C205" s="13" t="str">
        <f>'2022'!C205</f>
        <v>GLENDALE SECONDARY SCHOOL</v>
      </c>
      <c r="D205" s="8" t="str">
        <f>'2022'!D205</f>
        <v>METRO SOUTH</v>
      </c>
      <c r="E205" s="8">
        <f>[1]Sheet1!G205</f>
        <v>1176</v>
      </c>
      <c r="F205" s="8">
        <f>[1]Sheet1!H205</f>
        <v>42</v>
      </c>
      <c r="G205" s="33">
        <v>65</v>
      </c>
      <c r="H205" s="37">
        <f t="shared" si="6"/>
        <v>650.32799999999997</v>
      </c>
      <c r="I205" s="27">
        <f t="shared" si="7"/>
        <v>525.67200000000003</v>
      </c>
    </row>
    <row r="206" spans="1:9">
      <c r="A206" s="11">
        <f>'2022'!A206</f>
        <v>106493449</v>
      </c>
      <c r="B206" s="16">
        <v>2023</v>
      </c>
      <c r="C206" s="13" t="str">
        <f>'2022'!C206</f>
        <v>WESTRIDGE SECONDARY SCHOOL</v>
      </c>
      <c r="D206" s="8" t="str">
        <f>'2022'!D206</f>
        <v>METRO SOUTH</v>
      </c>
      <c r="E206" s="8">
        <f>[1]Sheet1!G206</f>
        <v>1114</v>
      </c>
      <c r="F206" s="8">
        <f>[1]Sheet1!H206</f>
        <v>35</v>
      </c>
      <c r="G206" s="33">
        <v>78</v>
      </c>
      <c r="H206" s="37">
        <f t="shared" si="6"/>
        <v>616.04199999999992</v>
      </c>
      <c r="I206" s="27">
        <f t="shared" si="7"/>
        <v>497.95800000000008</v>
      </c>
    </row>
    <row r="207" spans="1:9">
      <c r="A207" s="11">
        <f>'2022'!A207</f>
        <v>106493457</v>
      </c>
      <c r="B207" s="16">
        <v>2023</v>
      </c>
      <c r="C207" s="13" t="str">
        <f>'2022'!C207</f>
        <v>WOODLANDS SECONDARY SCHOOL</v>
      </c>
      <c r="D207" s="8" t="str">
        <f>'2022'!D207</f>
        <v>METRO SOUTH</v>
      </c>
      <c r="E207" s="8">
        <f>[1]Sheet1!G207</f>
        <v>1404</v>
      </c>
      <c r="F207" s="8">
        <f>[1]Sheet1!H207</f>
        <v>41</v>
      </c>
      <c r="G207" s="33">
        <v>93</v>
      </c>
      <c r="H207" s="37">
        <f t="shared" si="6"/>
        <v>776.41199999999992</v>
      </c>
      <c r="I207" s="27">
        <f t="shared" si="7"/>
        <v>627.58800000000008</v>
      </c>
    </row>
    <row r="208" spans="1:9">
      <c r="A208" s="11">
        <f>'2022'!A208</f>
        <v>106493481</v>
      </c>
      <c r="B208" s="16">
        <v>2023</v>
      </c>
      <c r="C208" s="13" t="str">
        <f>'2022'!C208</f>
        <v>PRINCETON SECONDARY SCHOOL</v>
      </c>
      <c r="D208" s="8" t="str">
        <f>'2022'!D208</f>
        <v>METRO SOUTH</v>
      </c>
      <c r="E208" s="8">
        <f>[1]Sheet1!G208</f>
        <v>1609</v>
      </c>
      <c r="F208" s="8">
        <f>[1]Sheet1!H208</f>
        <v>50</v>
      </c>
      <c r="G208" s="33">
        <v>68</v>
      </c>
      <c r="H208" s="37">
        <f t="shared" si="6"/>
        <v>889.77699999999993</v>
      </c>
      <c r="I208" s="27">
        <f t="shared" si="7"/>
        <v>719.22300000000007</v>
      </c>
    </row>
    <row r="209" spans="1:9">
      <c r="A209" s="11">
        <f>'2022'!A209</f>
        <v>106493503</v>
      </c>
      <c r="B209" s="16">
        <v>2023</v>
      </c>
      <c r="C209" s="13" t="str">
        <f>'2022'!C209</f>
        <v>OVAL NORTH SECONDARY SCHOOL</v>
      </c>
      <c r="D209" s="8" t="str">
        <f>'2022'!D209</f>
        <v>METRO SOUTH</v>
      </c>
      <c r="E209" s="8">
        <f>[1]Sheet1!G209</f>
        <v>1304</v>
      </c>
      <c r="F209" s="8">
        <f>[1]Sheet1!H209</f>
        <v>43</v>
      </c>
      <c r="G209" s="33">
        <v>81</v>
      </c>
      <c r="H209" s="37">
        <f t="shared" si="6"/>
        <v>721.11199999999997</v>
      </c>
      <c r="I209" s="27">
        <f t="shared" si="7"/>
        <v>582.88800000000003</v>
      </c>
    </row>
    <row r="210" spans="1:9">
      <c r="A210" s="11">
        <f>'2022'!A210</f>
        <v>106493554</v>
      </c>
      <c r="B210" s="16">
        <v>2023</v>
      </c>
      <c r="C210" s="13" t="str">
        <f>'2022'!C210</f>
        <v>NEW EISLEBEN SECONDARY SCHOOL</v>
      </c>
      <c r="D210" s="8" t="str">
        <f>'2022'!D210</f>
        <v>METRO SOUTH</v>
      </c>
      <c r="E210" s="8">
        <f>[1]Sheet1!G210</f>
        <v>1525</v>
      </c>
      <c r="F210" s="8">
        <f>[1]Sheet1!H210</f>
        <v>44</v>
      </c>
      <c r="G210" s="33">
        <v>89</v>
      </c>
      <c r="H210" s="37">
        <f t="shared" si="6"/>
        <v>843.32500000000005</v>
      </c>
      <c r="I210" s="27">
        <f t="shared" si="7"/>
        <v>681.67499999999995</v>
      </c>
    </row>
    <row r="211" spans="1:9">
      <c r="A211" s="11">
        <f>'2022'!A211</f>
        <v>107007096</v>
      </c>
      <c r="B211" s="16">
        <v>2023</v>
      </c>
      <c r="C211" s="13" t="str">
        <f>'2022'!C211</f>
        <v>SIMUNYE SEKONDÊR</v>
      </c>
      <c r="D211" s="8" t="str">
        <f>'2022'!D211</f>
        <v>METRO NORTH</v>
      </c>
      <c r="E211" s="8">
        <f>[1]Sheet1!G211</f>
        <v>1473</v>
      </c>
      <c r="F211" s="8">
        <f>[1]Sheet1!H211</f>
        <v>47</v>
      </c>
      <c r="G211" s="33">
        <v>73</v>
      </c>
      <c r="H211" s="37">
        <f t="shared" si="6"/>
        <v>814.56899999999996</v>
      </c>
      <c r="I211" s="27">
        <f t="shared" si="7"/>
        <v>658.43100000000004</v>
      </c>
    </row>
    <row r="212" spans="1:9">
      <c r="A212" s="11">
        <f>'2022'!A212</f>
        <v>107007987</v>
      </c>
      <c r="B212" s="16">
        <v>2023</v>
      </c>
      <c r="C212" s="13" t="str">
        <f>'2022'!C212</f>
        <v>BLOEKOMBOS SECONDARY SCHOOL</v>
      </c>
      <c r="D212" s="8" t="str">
        <f>'2022'!D212</f>
        <v>METRO EAST</v>
      </c>
      <c r="E212" s="8">
        <f>[1]Sheet1!G212</f>
        <v>1407</v>
      </c>
      <c r="F212" s="8">
        <f>[1]Sheet1!H212</f>
        <v>41</v>
      </c>
      <c r="G212" s="33">
        <v>86</v>
      </c>
      <c r="H212" s="37">
        <f t="shared" si="6"/>
        <v>778.07099999999991</v>
      </c>
      <c r="I212" s="27">
        <f t="shared" si="7"/>
        <v>628.92900000000009</v>
      </c>
    </row>
    <row r="213" spans="1:9">
      <c r="A213" s="11">
        <f>'2022'!A213</f>
        <v>107007994</v>
      </c>
      <c r="B213" s="16">
        <v>2023</v>
      </c>
      <c r="C213" s="13" t="str">
        <f>'2022'!C213</f>
        <v>LEIDEN SECONDARY SCHOOL</v>
      </c>
      <c r="D213" s="8" t="str">
        <f>'2022'!D213</f>
        <v>METRO NORTH</v>
      </c>
      <c r="E213" s="8">
        <f>[1]Sheet1!G213</f>
        <v>1112</v>
      </c>
      <c r="F213" s="8">
        <f>[1]Sheet1!H213</f>
        <v>33</v>
      </c>
      <c r="G213" s="33">
        <v>80</v>
      </c>
      <c r="H213" s="37">
        <f t="shared" si="6"/>
        <v>614.93600000000004</v>
      </c>
      <c r="I213" s="27">
        <f t="shared" si="7"/>
        <v>497.06399999999996</v>
      </c>
    </row>
    <row r="214" spans="1:9">
      <c r="A214" s="11">
        <f>'2022'!A214</f>
        <v>107008016</v>
      </c>
      <c r="B214" s="16">
        <v>2023</v>
      </c>
      <c r="C214" s="13" t="str">
        <f>'2022'!C214</f>
        <v>WALLACEDENE SECONDARY SCHOOL</v>
      </c>
      <c r="D214" s="8" t="str">
        <f>'2022'!D214</f>
        <v>METRO EAST</v>
      </c>
      <c r="E214" s="8">
        <f>[1]Sheet1!G214</f>
        <v>1184</v>
      </c>
      <c r="F214" s="8">
        <f>[1]Sheet1!H214</f>
        <v>34</v>
      </c>
      <c r="G214" s="33">
        <v>94</v>
      </c>
      <c r="H214" s="37">
        <f t="shared" si="6"/>
        <v>654.75199999999995</v>
      </c>
      <c r="I214" s="27">
        <f t="shared" si="7"/>
        <v>529.24800000000005</v>
      </c>
    </row>
    <row r="215" spans="1:9">
      <c r="A215" s="11">
        <f>'2022'!A215</f>
        <v>107008031</v>
      </c>
      <c r="B215" s="16">
        <v>2023</v>
      </c>
      <c r="C215" s="13" t="str">
        <f>'2022'!C215</f>
        <v>MFULENI SECONDARY SCHOOL</v>
      </c>
      <c r="D215" s="8" t="str">
        <f>'2022'!D215</f>
        <v>METRO NORTH</v>
      </c>
      <c r="E215" s="8">
        <f>[1]Sheet1!G215</f>
        <v>1212</v>
      </c>
      <c r="F215" s="8">
        <f>[1]Sheet1!H215</f>
        <v>41</v>
      </c>
      <c r="G215" s="33">
        <v>67</v>
      </c>
      <c r="H215" s="37">
        <f t="shared" si="6"/>
        <v>670.23599999999988</v>
      </c>
      <c r="I215" s="27">
        <f t="shared" si="7"/>
        <v>541.76400000000012</v>
      </c>
    </row>
    <row r="216" spans="1:9">
      <c r="A216" s="11">
        <f>'2022'!A216</f>
        <v>107008229</v>
      </c>
      <c r="B216" s="16">
        <v>2023</v>
      </c>
      <c r="C216" s="13" t="str">
        <f>'2022'!C216</f>
        <v>WESTERN CAPE SPORT SCHOOL</v>
      </c>
      <c r="D216" s="8" t="str">
        <f>'2022'!D216</f>
        <v>METRO EAST</v>
      </c>
      <c r="E216" s="8">
        <f>[1]Sheet1!G216</f>
        <v>1328</v>
      </c>
      <c r="F216" s="8">
        <f>[1]Sheet1!H216</f>
        <v>40</v>
      </c>
      <c r="G216" s="33">
        <v>82</v>
      </c>
      <c r="H216" s="37">
        <f t="shared" si="6"/>
        <v>734.3839999999999</v>
      </c>
      <c r="I216" s="27">
        <f t="shared" si="7"/>
        <v>593.6160000000001</v>
      </c>
    </row>
    <row r="217" spans="1:9">
      <c r="A217" s="11">
        <f>'2022'!A217</f>
        <v>107008334</v>
      </c>
      <c r="B217" s="16">
        <v>2023</v>
      </c>
      <c r="C217" s="13" t="str">
        <f>'2022'!C217</f>
        <v>HINDLE HIGH SCHOOL</v>
      </c>
      <c r="D217" s="8" t="str">
        <f>'2022'!D217</f>
        <v>METRO NORTH</v>
      </c>
      <c r="E217" s="8">
        <f>[1]Sheet1!G217</f>
        <v>1318</v>
      </c>
      <c r="F217" s="8">
        <f>[1]Sheet1!H217</f>
        <v>42</v>
      </c>
      <c r="G217" s="33">
        <v>89</v>
      </c>
      <c r="H217" s="37">
        <f t="shared" si="6"/>
        <v>728.85399999999993</v>
      </c>
      <c r="I217" s="27">
        <f t="shared" si="7"/>
        <v>589.14600000000007</v>
      </c>
    </row>
    <row r="218" spans="1:9">
      <c r="A218" s="11">
        <f>'2022'!A218</f>
        <v>107008380</v>
      </c>
      <c r="B218" s="16">
        <v>2023</v>
      </c>
      <c r="C218" s="13" t="str">
        <f>'2022'!C218</f>
        <v>BARDALE SECONDARY SCHOOL</v>
      </c>
      <c r="D218" s="8" t="str">
        <f>'2022'!D218</f>
        <v>METRO NORTH</v>
      </c>
      <c r="E218" s="8">
        <f>[1]Sheet1!G218</f>
        <v>1128</v>
      </c>
      <c r="F218" s="8">
        <f>[1]Sheet1!H218</f>
        <v>37</v>
      </c>
      <c r="G218" s="33">
        <v>72</v>
      </c>
      <c r="H218" s="37">
        <f t="shared" si="6"/>
        <v>623.78399999999999</v>
      </c>
      <c r="I218" s="27">
        <f t="shared" si="7"/>
        <v>504.21600000000001</v>
      </c>
    </row>
    <row r="219" spans="1:9">
      <c r="A219" s="11">
        <f>'2022'!A219</f>
        <v>107310205</v>
      </c>
      <c r="B219" s="16">
        <v>2023</v>
      </c>
      <c r="C219" s="13" t="str">
        <f>'2022'!C219</f>
        <v>BRACKENFELL HOËRSKOOL</v>
      </c>
      <c r="D219" s="8" t="str">
        <f>'2022'!D219</f>
        <v>METRO EAST</v>
      </c>
      <c r="E219" s="8">
        <f>[1]Sheet1!G219</f>
        <v>1080</v>
      </c>
      <c r="F219" s="8">
        <f>[1]Sheet1!H219</f>
        <v>34</v>
      </c>
      <c r="G219" s="33">
        <v>87</v>
      </c>
      <c r="H219" s="37">
        <f t="shared" si="6"/>
        <v>597.24</v>
      </c>
      <c r="I219" s="27">
        <f t="shared" si="7"/>
        <v>482.76</v>
      </c>
    </row>
    <row r="220" spans="1:9">
      <c r="A220" s="11">
        <f>'2022'!A220</f>
        <v>107310218</v>
      </c>
      <c r="B220" s="16">
        <v>2023</v>
      </c>
      <c r="C220" s="13" t="str">
        <f>'2022'!C220</f>
        <v>DE KUILEN HOËRSKOOL</v>
      </c>
      <c r="D220" s="8" t="str">
        <f>'2022'!D220</f>
        <v>METRO EAST</v>
      </c>
      <c r="E220" s="8">
        <f>[1]Sheet1!G220</f>
        <v>1358</v>
      </c>
      <c r="F220" s="8">
        <f>[1]Sheet1!H220</f>
        <v>40</v>
      </c>
      <c r="G220" s="33">
        <v>82</v>
      </c>
      <c r="H220" s="37">
        <f t="shared" si="6"/>
        <v>750.97399999999993</v>
      </c>
      <c r="I220" s="27">
        <f t="shared" si="7"/>
        <v>607.02600000000007</v>
      </c>
    </row>
    <row r="221" spans="1:9">
      <c r="A221" s="11">
        <f>'2022'!A221</f>
        <v>107323101</v>
      </c>
      <c r="B221" s="16">
        <v>2023</v>
      </c>
      <c r="C221" s="13" t="str">
        <f>'2022'!C221</f>
        <v>ROSENDAAL SEKONDÊR</v>
      </c>
      <c r="D221" s="8" t="str">
        <f>'2022'!D221</f>
        <v>METRO NORTH</v>
      </c>
      <c r="E221" s="8">
        <f>[1]Sheet1!G221</f>
        <v>1744</v>
      </c>
      <c r="F221" s="8">
        <f>[1]Sheet1!H221</f>
        <v>47</v>
      </c>
      <c r="G221" s="33">
        <v>95</v>
      </c>
      <c r="H221" s="37">
        <f t="shared" si="6"/>
        <v>964.43200000000002</v>
      </c>
      <c r="I221" s="27">
        <f t="shared" si="7"/>
        <v>779.56799999999998</v>
      </c>
    </row>
    <row r="222" spans="1:9">
      <c r="A222" s="11">
        <f>'2022'!A222</f>
        <v>107323136</v>
      </c>
      <c r="B222" s="16">
        <v>2023</v>
      </c>
      <c r="C222" s="13" t="str">
        <f>'2022'!C222</f>
        <v>HECTOR PETERSON SECONDARY SCHOOL</v>
      </c>
      <c r="D222" s="8" t="str">
        <f>'2022'!D222</f>
        <v>METRO EAST</v>
      </c>
      <c r="E222" s="8">
        <f>[1]Sheet1!G222</f>
        <v>1252</v>
      </c>
      <c r="F222" s="8">
        <f>[1]Sheet1!H222</f>
        <v>35</v>
      </c>
      <c r="G222" s="33">
        <v>64</v>
      </c>
      <c r="H222" s="37">
        <f t="shared" si="6"/>
        <v>692.35599999999988</v>
      </c>
      <c r="I222" s="27">
        <f t="shared" si="7"/>
        <v>559.64400000000012</v>
      </c>
    </row>
    <row r="223" spans="1:9">
      <c r="A223" s="11">
        <f>'2022'!A223</f>
        <v>107323187</v>
      </c>
      <c r="B223" s="16">
        <v>2023</v>
      </c>
      <c r="C223" s="13" t="str">
        <f>'2022'!C223</f>
        <v>TUSCANY GLEN SECONDARY SCHOOL</v>
      </c>
      <c r="D223" s="8" t="str">
        <f>'2022'!D223</f>
        <v>METRO EAST</v>
      </c>
      <c r="E223" s="8">
        <f>[1]Sheet1!G223</f>
        <v>2138</v>
      </c>
      <c r="F223" s="8">
        <f>[1]Sheet1!H223</f>
        <v>55</v>
      </c>
      <c r="G223" s="33">
        <v>76</v>
      </c>
      <c r="H223" s="37">
        <f t="shared" si="6"/>
        <v>1182.3139999999999</v>
      </c>
      <c r="I223" s="27">
        <f t="shared" si="7"/>
        <v>955.68600000000015</v>
      </c>
    </row>
    <row r="224" spans="1:9">
      <c r="A224" s="11">
        <f>'2022'!A224</f>
        <v>107323578</v>
      </c>
      <c r="B224" s="16">
        <v>2023</v>
      </c>
      <c r="C224" s="13" t="str">
        <f>'2022'!C224</f>
        <v>KLEINVLEI SEKONDÊR</v>
      </c>
      <c r="D224" s="8" t="str">
        <f>'2022'!D224</f>
        <v>METRO EAST</v>
      </c>
      <c r="E224" s="8">
        <f>[1]Sheet1!G224</f>
        <v>1586</v>
      </c>
      <c r="F224" s="8">
        <f>[1]Sheet1!H224</f>
        <v>55</v>
      </c>
      <c r="G224" s="33">
        <v>92</v>
      </c>
      <c r="H224" s="37">
        <f t="shared" si="6"/>
        <v>877.05799999999988</v>
      </c>
      <c r="I224" s="27">
        <f t="shared" si="7"/>
        <v>708.94200000000012</v>
      </c>
    </row>
    <row r="225" spans="1:9">
      <c r="A225" s="11">
        <f>'2022'!A225</f>
        <v>107323748</v>
      </c>
      <c r="B225" s="16">
        <v>2023</v>
      </c>
      <c r="C225" s="13" t="str">
        <f>'2022'!C225</f>
        <v>SAREPTA SEKONDÊR</v>
      </c>
      <c r="D225" s="8" t="str">
        <f>'2022'!D225</f>
        <v>METRO EAST</v>
      </c>
      <c r="E225" s="8">
        <f>[1]Sheet1!G225</f>
        <v>1668</v>
      </c>
      <c r="F225" s="8">
        <f>[1]Sheet1!H225</f>
        <v>42</v>
      </c>
      <c r="G225" s="33">
        <v>69</v>
      </c>
      <c r="H225" s="37">
        <f t="shared" si="6"/>
        <v>922.404</v>
      </c>
      <c r="I225" s="27">
        <f t="shared" si="7"/>
        <v>745.596</v>
      </c>
    </row>
    <row r="226" spans="1:9">
      <c r="A226" s="11">
        <f>'2022'!A226</f>
        <v>107323802</v>
      </c>
      <c r="B226" s="16">
        <v>2023</v>
      </c>
      <c r="C226" s="13" t="str">
        <f>'2022'!C226</f>
        <v>MALIBU SEKONDÊR</v>
      </c>
      <c r="D226" s="8" t="str">
        <f>'2022'!D226</f>
        <v>METRO EAST</v>
      </c>
      <c r="E226" s="8">
        <f>[1]Sheet1!G226</f>
        <v>1432</v>
      </c>
      <c r="F226" s="8">
        <f>[1]Sheet1!H226</f>
        <v>48</v>
      </c>
      <c r="G226" s="33">
        <v>84</v>
      </c>
      <c r="H226" s="37">
        <f t="shared" si="6"/>
        <v>791.89599999999996</v>
      </c>
      <c r="I226" s="27">
        <f t="shared" si="7"/>
        <v>640.10400000000004</v>
      </c>
    </row>
    <row r="227" spans="1:9">
      <c r="A227" s="11">
        <f>'2022'!A227</f>
        <v>107323845</v>
      </c>
      <c r="B227" s="16">
        <v>2023</v>
      </c>
      <c r="C227" s="13" t="str">
        <f>'2022'!C227</f>
        <v>VOORBRUG SEKONDÊR</v>
      </c>
      <c r="D227" s="8" t="str">
        <f>'2022'!D227</f>
        <v>METRO NORTH</v>
      </c>
      <c r="E227" s="8">
        <f>[1]Sheet1!G227</f>
        <v>468</v>
      </c>
      <c r="F227" s="8">
        <f>[1]Sheet1!H227</f>
        <v>19</v>
      </c>
      <c r="G227" s="33">
        <v>78</v>
      </c>
      <c r="H227" s="37">
        <f t="shared" si="6"/>
        <v>258.80399999999997</v>
      </c>
      <c r="I227" s="27">
        <f t="shared" si="7"/>
        <v>209.19600000000003</v>
      </c>
    </row>
    <row r="228" spans="1:9">
      <c r="A228" s="11">
        <f>'2022'!A228</f>
        <v>107323853</v>
      </c>
      <c r="B228" s="16">
        <v>2023</v>
      </c>
      <c r="C228" s="13" t="str">
        <f>'2022'!C228</f>
        <v>FOREST HEIGHTS HOËRSKOOL</v>
      </c>
      <c r="D228" s="8" t="str">
        <f>'2022'!D228</f>
        <v>METRO EAST</v>
      </c>
      <c r="E228" s="8">
        <f>[1]Sheet1!G228</f>
        <v>1450</v>
      </c>
      <c r="F228" s="8">
        <f>[1]Sheet1!H228</f>
        <v>44</v>
      </c>
      <c r="G228" s="33">
        <v>94</v>
      </c>
      <c r="H228" s="37">
        <f t="shared" si="6"/>
        <v>801.85</v>
      </c>
      <c r="I228" s="27">
        <f t="shared" si="7"/>
        <v>648.15</v>
      </c>
    </row>
    <row r="229" spans="1:9">
      <c r="A229" s="11">
        <f>'2022'!A229</f>
        <v>107323861</v>
      </c>
      <c r="B229" s="16">
        <v>2023</v>
      </c>
      <c r="C229" s="13" t="str">
        <f>'2022'!C229</f>
        <v>EERSTERIVIER SEKONDÊR</v>
      </c>
      <c r="D229" s="8" t="str">
        <f>'2022'!D229</f>
        <v>METRO EAST</v>
      </c>
      <c r="E229" s="8">
        <f>[1]Sheet1!G229</f>
        <v>1335</v>
      </c>
      <c r="F229" s="8">
        <f>[1]Sheet1!H229</f>
        <v>40</v>
      </c>
      <c r="G229" s="33">
        <v>68</v>
      </c>
      <c r="H229" s="37">
        <f t="shared" si="6"/>
        <v>738.255</v>
      </c>
      <c r="I229" s="27">
        <f t="shared" si="7"/>
        <v>596.745</v>
      </c>
    </row>
    <row r="230" spans="1:9">
      <c r="A230" s="11">
        <f>'2022'!A230</f>
        <v>107323888</v>
      </c>
      <c r="B230" s="16">
        <v>2023</v>
      </c>
      <c r="C230" s="13" t="str">
        <f>'2022'!C230</f>
        <v>BLACKHEATH SEKONDÊR</v>
      </c>
      <c r="D230" s="8" t="str">
        <f>'2022'!D230</f>
        <v>METRO EAST</v>
      </c>
      <c r="E230" s="8">
        <f>[1]Sheet1!G230</f>
        <v>1493</v>
      </c>
      <c r="F230" s="8">
        <f>[1]Sheet1!H230</f>
        <v>72</v>
      </c>
      <c r="G230" s="33">
        <v>80</v>
      </c>
      <c r="H230" s="37">
        <f t="shared" si="6"/>
        <v>825.62899999999991</v>
      </c>
      <c r="I230" s="27">
        <f t="shared" si="7"/>
        <v>667.37100000000009</v>
      </c>
    </row>
    <row r="231" spans="1:9">
      <c r="A231" s="11">
        <f>'2022'!A231</f>
        <v>107323977</v>
      </c>
      <c r="B231" s="16">
        <v>2023</v>
      </c>
      <c r="C231" s="13" t="str">
        <f>'2022'!C231</f>
        <v>KUILS RIVER TECHNICAL SECONDARY SCHOOL</v>
      </c>
      <c r="D231" s="8" t="str">
        <f>'2022'!D231</f>
        <v>METRO EAST</v>
      </c>
      <c r="E231" s="8">
        <f>[1]Sheet1!G231</f>
        <v>1506</v>
      </c>
      <c r="F231" s="8">
        <f>[1]Sheet1!H231</f>
        <v>62</v>
      </c>
      <c r="G231" s="33">
        <v>87</v>
      </c>
      <c r="H231" s="37">
        <f t="shared" si="6"/>
        <v>832.81799999999998</v>
      </c>
      <c r="I231" s="27">
        <f t="shared" si="7"/>
        <v>673.18200000000002</v>
      </c>
    </row>
    <row r="232" spans="1:9">
      <c r="A232" s="11">
        <f>'2022'!A232</f>
        <v>107324078</v>
      </c>
      <c r="B232" s="16">
        <v>2023</v>
      </c>
      <c r="C232" s="13" t="str">
        <f>'2022'!C232</f>
        <v>WEST BANK HIGH SCHOOL</v>
      </c>
      <c r="D232" s="8" t="str">
        <f>'2022'!D232</f>
        <v>METRO EAST</v>
      </c>
      <c r="E232" s="8">
        <f>[1]Sheet1!G232</f>
        <v>975</v>
      </c>
      <c r="F232" s="8">
        <f>[1]Sheet1!H232</f>
        <v>35</v>
      </c>
      <c r="G232" s="33">
        <v>71</v>
      </c>
      <c r="H232" s="37">
        <f t="shared" si="6"/>
        <v>539.17499999999995</v>
      </c>
      <c r="I232" s="27">
        <f t="shared" si="7"/>
        <v>435.82500000000005</v>
      </c>
    </row>
    <row r="233" spans="1:9">
      <c r="A233" s="11">
        <f>'2022'!A233</f>
        <v>107393436</v>
      </c>
      <c r="B233" s="16">
        <v>2023</v>
      </c>
      <c r="C233" s="13" t="str">
        <f>'2022'!C233</f>
        <v>MASIBAMBANE SECONDARY SCHOOL</v>
      </c>
      <c r="D233" s="8" t="str">
        <f>'2022'!D233</f>
        <v>METRO EAST</v>
      </c>
      <c r="E233" s="8">
        <f>[1]Sheet1!G233</f>
        <v>1684</v>
      </c>
      <c r="F233" s="8">
        <f>[1]Sheet1!H233</f>
        <v>51</v>
      </c>
      <c r="G233" s="33">
        <v>90</v>
      </c>
      <c r="H233" s="37">
        <f t="shared" si="6"/>
        <v>931.25199999999995</v>
      </c>
      <c r="I233" s="27">
        <f t="shared" si="7"/>
        <v>752.74800000000005</v>
      </c>
    </row>
    <row r="234" spans="1:9">
      <c r="A234" s="11">
        <f>'2022'!A234</f>
        <v>108306202</v>
      </c>
      <c r="B234" s="16">
        <v>2023</v>
      </c>
      <c r="C234" s="13" t="str">
        <f>'2022'!C234</f>
        <v>BOLAND LANDBOUSKOOL</v>
      </c>
      <c r="D234" s="8" t="str">
        <f>'2022'!D234</f>
        <v>CAPE WINELANDS</v>
      </c>
      <c r="E234" s="8">
        <f>[1]Sheet1!G234</f>
        <v>1251</v>
      </c>
      <c r="F234" s="8">
        <f>[1]Sheet1!H234</f>
        <v>42</v>
      </c>
      <c r="G234" s="33">
        <v>66</v>
      </c>
      <c r="H234" s="37">
        <f>E234*55.3/100</f>
        <v>691.803</v>
      </c>
      <c r="I234" s="27">
        <f t="shared" si="7"/>
        <v>559.197</v>
      </c>
    </row>
    <row r="235" spans="1:9">
      <c r="A235" s="11">
        <f>'2022'!A235</f>
        <v>108310233</v>
      </c>
      <c r="B235" s="16">
        <v>2023</v>
      </c>
      <c r="C235" s="13" t="str">
        <f>'2022'!C235</f>
        <v>HOËRSKOOL GIMNASIUM PAARL</v>
      </c>
      <c r="D235" s="8" t="str">
        <f>'2022'!D235</f>
        <v>CAPE WINELANDS</v>
      </c>
      <c r="E235" s="8">
        <f>[1]Sheet1!G235</f>
        <v>961</v>
      </c>
      <c r="F235" s="8">
        <f>[1]Sheet1!H235</f>
        <v>31</v>
      </c>
      <c r="G235" s="33">
        <v>79</v>
      </c>
      <c r="H235" s="37">
        <f t="shared" ref="H235:H298" si="8">E235*55.3/100</f>
        <v>531.43299999999999</v>
      </c>
      <c r="I235" s="27">
        <f t="shared" si="7"/>
        <v>429.56700000000001</v>
      </c>
    </row>
    <row r="236" spans="1:9">
      <c r="A236" s="11">
        <f>'2022'!A236</f>
        <v>108310249</v>
      </c>
      <c r="B236" s="16">
        <v>2023</v>
      </c>
      <c r="C236" s="13" t="str">
        <f>'2022'!C236</f>
        <v>HOËR JONGENSKOOL PAARL</v>
      </c>
      <c r="D236" s="8" t="str">
        <f>'2022'!D236</f>
        <v>CAPE WINELANDS</v>
      </c>
      <c r="E236" s="8">
        <f>[1]Sheet1!G236</f>
        <v>1493</v>
      </c>
      <c r="F236" s="8">
        <f>[1]Sheet1!H236</f>
        <v>53</v>
      </c>
      <c r="G236" s="33">
        <v>93</v>
      </c>
      <c r="H236" s="37">
        <f t="shared" si="8"/>
        <v>825.62899999999991</v>
      </c>
      <c r="I236" s="27">
        <f t="shared" si="7"/>
        <v>667.37100000000009</v>
      </c>
    </row>
    <row r="237" spans="1:9">
      <c r="A237" s="11">
        <f>'2022'!A237</f>
        <v>108310254</v>
      </c>
      <c r="B237" s="16">
        <v>2023</v>
      </c>
      <c r="C237" s="13" t="str">
        <f>'2022'!C237</f>
        <v>LA ROCHELLE MEISIES HOËRSKOOL</v>
      </c>
      <c r="D237" s="8" t="str">
        <f>'2022'!D237</f>
        <v>CAPE WINELANDS</v>
      </c>
      <c r="E237" s="8">
        <f>[1]Sheet1!G237</f>
        <v>1663</v>
      </c>
      <c r="F237" s="8">
        <f>[1]Sheet1!H237</f>
        <v>52</v>
      </c>
      <c r="G237" s="33">
        <v>67</v>
      </c>
      <c r="H237" s="37">
        <f t="shared" si="8"/>
        <v>919.6389999999999</v>
      </c>
      <c r="I237" s="27">
        <f t="shared" si="7"/>
        <v>743.3610000000001</v>
      </c>
    </row>
    <row r="238" spans="1:9">
      <c r="A238" s="11">
        <f>'2022'!A238</f>
        <v>108310257</v>
      </c>
      <c r="B238" s="16">
        <v>2023</v>
      </c>
      <c r="C238" s="13" t="str">
        <f>'2022'!C238</f>
        <v>LABORI HOËRSKOOL</v>
      </c>
      <c r="D238" s="8" t="str">
        <f>'2022'!D238</f>
        <v>CAPE WINELANDS</v>
      </c>
      <c r="E238" s="8">
        <f>[1]Sheet1!G238</f>
        <v>1371</v>
      </c>
      <c r="F238" s="8">
        <f>[1]Sheet1!H238</f>
        <v>38</v>
      </c>
      <c r="G238" s="33">
        <v>85</v>
      </c>
      <c r="H238" s="37">
        <f t="shared" si="8"/>
        <v>758.16300000000001</v>
      </c>
      <c r="I238" s="27">
        <f t="shared" si="7"/>
        <v>612.83699999999999</v>
      </c>
    </row>
    <row r="239" spans="1:9">
      <c r="A239" s="11">
        <f>'2022'!A239</f>
        <v>108312212</v>
      </c>
      <c r="B239" s="16">
        <v>2023</v>
      </c>
      <c r="C239" s="13" t="str">
        <f>'2022'!C239</f>
        <v>FRANSCHHOEK HOËRSKOOL</v>
      </c>
      <c r="D239" s="8" t="str">
        <f>'2022'!D239</f>
        <v>CAPE WINELANDS</v>
      </c>
      <c r="E239" s="8">
        <f>[1]Sheet1!G239</f>
        <v>1260</v>
      </c>
      <c r="F239" s="8">
        <f>[1]Sheet1!H239</f>
        <v>45</v>
      </c>
      <c r="G239" s="33">
        <v>79</v>
      </c>
      <c r="H239" s="37">
        <f t="shared" si="8"/>
        <v>696.78</v>
      </c>
      <c r="I239" s="27">
        <f t="shared" si="7"/>
        <v>563.22</v>
      </c>
    </row>
    <row r="240" spans="1:9">
      <c r="A240" s="11">
        <f>'2022'!A240</f>
        <v>108312236</v>
      </c>
      <c r="B240" s="16">
        <v>2023</v>
      </c>
      <c r="C240" s="13" t="str">
        <f>'2022'!C240</f>
        <v>PAARL GIRLS HOËRSKOOL</v>
      </c>
      <c r="D240" s="8" t="str">
        <f>'2022'!D240</f>
        <v>CAPE WINELANDS</v>
      </c>
      <c r="E240" s="8">
        <f>[1]Sheet1!G240</f>
        <v>1214</v>
      </c>
      <c r="F240" s="8">
        <f>[1]Sheet1!H240</f>
        <v>42</v>
      </c>
      <c r="G240" s="33">
        <v>92</v>
      </c>
      <c r="H240" s="37">
        <f t="shared" si="8"/>
        <v>671.34199999999998</v>
      </c>
      <c r="I240" s="27">
        <f t="shared" si="7"/>
        <v>542.65800000000002</v>
      </c>
    </row>
    <row r="241" spans="1:9">
      <c r="A241" s="11">
        <f>'2022'!A241</f>
        <v>108473367</v>
      </c>
      <c r="B241" s="16">
        <v>2023</v>
      </c>
      <c r="C241" s="13" t="str">
        <f>'2022'!C241</f>
        <v>KLEIN NEDERBURG SEKONDÊR</v>
      </c>
      <c r="D241" s="8" t="str">
        <f>'2022'!D241</f>
        <v>CAPE WINELANDS</v>
      </c>
      <c r="E241" s="8">
        <f>[1]Sheet1!G241</f>
        <v>906</v>
      </c>
      <c r="F241" s="8">
        <f>[1]Sheet1!H241</f>
        <v>38</v>
      </c>
      <c r="G241" s="33">
        <v>70</v>
      </c>
      <c r="H241" s="37">
        <f t="shared" si="8"/>
        <v>501.01799999999997</v>
      </c>
      <c r="I241" s="27">
        <f t="shared" si="7"/>
        <v>404.98200000000003</v>
      </c>
    </row>
    <row r="242" spans="1:9">
      <c r="A242" s="11">
        <f>'2022'!A242</f>
        <v>108473375</v>
      </c>
      <c r="B242" s="16">
        <v>2023</v>
      </c>
      <c r="C242" s="13" t="str">
        <f>'2022'!C242</f>
        <v>NEW ORLEANS SEKONDÊR</v>
      </c>
      <c r="D242" s="8" t="str">
        <f>'2022'!D242</f>
        <v>CAPE WINELANDS</v>
      </c>
      <c r="E242" s="8">
        <f>[1]Sheet1!G242</f>
        <v>1208</v>
      </c>
      <c r="F242" s="8">
        <f>[1]Sheet1!H242</f>
        <v>44</v>
      </c>
      <c r="G242" s="33">
        <v>88</v>
      </c>
      <c r="H242" s="37">
        <f t="shared" si="8"/>
        <v>668.02399999999989</v>
      </c>
      <c r="I242" s="27">
        <f t="shared" si="7"/>
        <v>539.97600000000011</v>
      </c>
    </row>
    <row r="243" spans="1:9">
      <c r="A243" s="11">
        <f>'2022'!A243</f>
        <v>108473383</v>
      </c>
      <c r="B243" s="16">
        <v>2023</v>
      </c>
      <c r="C243" s="13" t="str">
        <f>'2022'!C243</f>
        <v>NOORDER-PAARL SEKONDÊR</v>
      </c>
      <c r="D243" s="8" t="str">
        <f>'2022'!D243</f>
        <v>CAPE WINELANDS</v>
      </c>
      <c r="E243" s="8">
        <f>[1]Sheet1!G243</f>
        <v>767</v>
      </c>
      <c r="F243" s="8">
        <f>[1]Sheet1!H243</f>
        <v>25</v>
      </c>
      <c r="G243" s="33">
        <v>83</v>
      </c>
      <c r="H243" s="37">
        <f t="shared" si="8"/>
        <v>424.15100000000001</v>
      </c>
      <c r="I243" s="27">
        <f t="shared" si="7"/>
        <v>342.84899999999999</v>
      </c>
    </row>
    <row r="244" spans="1:9">
      <c r="A244" s="11">
        <f>'2022'!A244</f>
        <v>108473391</v>
      </c>
      <c r="B244" s="16">
        <v>2023</v>
      </c>
      <c r="C244" s="13" t="str">
        <f>'2022'!C244</f>
        <v>PAULUS JOUBERT SEKONDÊR</v>
      </c>
      <c r="D244" s="8" t="str">
        <f>'2022'!D244</f>
        <v>CAPE WINELANDS</v>
      </c>
      <c r="E244" s="8">
        <f>[1]Sheet1!G244</f>
        <v>1558</v>
      </c>
      <c r="F244" s="8">
        <f>[1]Sheet1!H244</f>
        <v>53</v>
      </c>
      <c r="G244" s="33">
        <v>76</v>
      </c>
      <c r="H244" s="37">
        <f t="shared" si="8"/>
        <v>861.57399999999996</v>
      </c>
      <c r="I244" s="27">
        <f t="shared" si="7"/>
        <v>696.42600000000004</v>
      </c>
    </row>
    <row r="245" spans="1:9">
      <c r="A245" s="11">
        <f>'2022'!A245</f>
        <v>108473480</v>
      </c>
      <c r="B245" s="16">
        <v>2023</v>
      </c>
      <c r="C245" s="13" t="str">
        <f>'2022'!C245</f>
        <v>CHARLESTON HILL SEKONDÊR</v>
      </c>
      <c r="D245" s="8" t="str">
        <f>'2022'!D245</f>
        <v>CAPE WINELANDS</v>
      </c>
      <c r="E245" s="8">
        <f>[1]Sheet1!G245</f>
        <v>377</v>
      </c>
      <c r="F245" s="8">
        <f>[1]Sheet1!H245</f>
        <v>23</v>
      </c>
      <c r="G245" s="33">
        <v>91</v>
      </c>
      <c r="H245" s="37">
        <f t="shared" si="8"/>
        <v>208.48099999999999</v>
      </c>
      <c r="I245" s="27">
        <f t="shared" si="7"/>
        <v>168.51900000000001</v>
      </c>
    </row>
    <row r="246" spans="1:9">
      <c r="A246" s="11">
        <f>'2022'!A246</f>
        <v>108473499</v>
      </c>
      <c r="B246" s="16">
        <v>2023</v>
      </c>
      <c r="C246" s="13" t="str">
        <f>'2022'!C246</f>
        <v>KYLEMORE SEKONDÊR</v>
      </c>
      <c r="D246" s="8" t="str">
        <f>'2022'!D246</f>
        <v>CAPE WINELANDS</v>
      </c>
      <c r="E246" s="8">
        <f>[1]Sheet1!G246</f>
        <v>1149</v>
      </c>
      <c r="F246" s="8">
        <f>[1]Sheet1!H246</f>
        <v>60</v>
      </c>
      <c r="G246" s="33">
        <v>65</v>
      </c>
      <c r="H246" s="37">
        <f t="shared" si="8"/>
        <v>635.39699999999993</v>
      </c>
      <c r="I246" s="27">
        <f t="shared" si="7"/>
        <v>513.60300000000007</v>
      </c>
    </row>
    <row r="247" spans="1:9">
      <c r="A247" s="11">
        <f>'2022'!A247</f>
        <v>108473502</v>
      </c>
      <c r="B247" s="16">
        <v>2023</v>
      </c>
      <c r="C247" s="13" t="str">
        <f>'2022'!C247</f>
        <v>GROENDAL SEKONDÊR</v>
      </c>
      <c r="D247" s="8" t="str">
        <f>'2022'!D247</f>
        <v>CAPE WINELANDS</v>
      </c>
      <c r="E247" s="8">
        <f>[1]Sheet1!G247</f>
        <v>945</v>
      </c>
      <c r="F247" s="8">
        <f>[1]Sheet1!H247</f>
        <v>45</v>
      </c>
      <c r="G247" s="33">
        <v>78</v>
      </c>
      <c r="H247" s="37">
        <f t="shared" si="8"/>
        <v>522.58500000000004</v>
      </c>
      <c r="I247" s="27">
        <f t="shared" si="7"/>
        <v>422.41499999999996</v>
      </c>
    </row>
    <row r="248" spans="1:9">
      <c r="A248" s="11">
        <f>'2022'!A248</f>
        <v>109042106</v>
      </c>
      <c r="B248" s="16">
        <v>2023</v>
      </c>
      <c r="C248" s="13" t="str">
        <f>'2022'!C248</f>
        <v>KAYAMANDI SECONDARY SCHOOL</v>
      </c>
      <c r="D248" s="8" t="str">
        <f>'2022'!D248</f>
        <v>CAPE WINELANDS</v>
      </c>
      <c r="E248" s="8">
        <f>[1]Sheet1!G248</f>
        <v>589</v>
      </c>
      <c r="F248" s="8">
        <f>[1]Sheet1!H248</f>
        <v>37</v>
      </c>
      <c r="G248" s="33">
        <v>93</v>
      </c>
      <c r="H248" s="37">
        <f t="shared" si="8"/>
        <v>325.71699999999998</v>
      </c>
      <c r="I248" s="27">
        <f t="shared" si="7"/>
        <v>263.28300000000002</v>
      </c>
    </row>
    <row r="249" spans="1:9">
      <c r="A249" s="11">
        <f>'2022'!A249</f>
        <v>109310202</v>
      </c>
      <c r="B249" s="16">
        <v>2023</v>
      </c>
      <c r="C249" s="13" t="str">
        <f>'2022'!C249</f>
        <v>BLOEMHOF HOËRSKOOL</v>
      </c>
      <c r="D249" s="8" t="str">
        <f>'2022'!D249</f>
        <v>CAPE WINELANDS</v>
      </c>
      <c r="E249" s="8">
        <f>[1]Sheet1!G249</f>
        <v>495</v>
      </c>
      <c r="F249" s="8">
        <f>[1]Sheet1!H249</f>
        <v>27</v>
      </c>
      <c r="G249" s="33">
        <v>68</v>
      </c>
      <c r="H249" s="37">
        <f t="shared" si="8"/>
        <v>273.73500000000001</v>
      </c>
      <c r="I249" s="27">
        <f t="shared" si="7"/>
        <v>221.26499999999999</v>
      </c>
    </row>
    <row r="250" spans="1:9">
      <c r="A250" s="11">
        <f>'2022'!A250</f>
        <v>109310275</v>
      </c>
      <c r="B250" s="16">
        <v>2023</v>
      </c>
      <c r="C250" s="13" t="str">
        <f>'2022'!C250</f>
        <v>PAUL ROOS GIMNASIUM</v>
      </c>
      <c r="D250" s="8" t="str">
        <f>'2022'!D250</f>
        <v>CAPE WINELANDS</v>
      </c>
      <c r="E250" s="8">
        <f>[1]Sheet1!G250</f>
        <v>1534</v>
      </c>
      <c r="F250" s="8">
        <f>[1]Sheet1!H250</f>
        <v>52</v>
      </c>
      <c r="G250" s="33">
        <v>81</v>
      </c>
      <c r="H250" s="37">
        <f t="shared" si="8"/>
        <v>848.30200000000002</v>
      </c>
      <c r="I250" s="27">
        <f t="shared" si="7"/>
        <v>685.69799999999998</v>
      </c>
    </row>
    <row r="251" spans="1:9">
      <c r="A251" s="11">
        <f>'2022'!A251</f>
        <v>109310282</v>
      </c>
      <c r="B251" s="16">
        <v>2023</v>
      </c>
      <c r="C251" s="13" t="str">
        <f>'2022'!C251</f>
        <v>RHENISH GIRLS' HIGH SCHOOL</v>
      </c>
      <c r="D251" s="8" t="str">
        <f>'2022'!D251</f>
        <v>CAPE WINELANDS</v>
      </c>
      <c r="E251" s="8">
        <f>[1]Sheet1!G251</f>
        <v>1379</v>
      </c>
      <c r="F251" s="8">
        <f>[1]Sheet1!H251</f>
        <v>51</v>
      </c>
      <c r="G251" s="33">
        <v>89</v>
      </c>
      <c r="H251" s="37">
        <f t="shared" si="8"/>
        <v>762.58699999999999</v>
      </c>
      <c r="I251" s="27">
        <f t="shared" si="7"/>
        <v>616.41300000000001</v>
      </c>
    </row>
    <row r="252" spans="1:9">
      <c r="A252" s="11">
        <f>'2022'!A252</f>
        <v>109310299</v>
      </c>
      <c r="B252" s="16">
        <v>2023</v>
      </c>
      <c r="C252" s="13" t="str">
        <f>'2022'!C252</f>
        <v>STELLENBOSCH HOËRSKOOL</v>
      </c>
      <c r="D252" s="8" t="str">
        <f>'2022'!D252</f>
        <v>CAPE WINELANDS</v>
      </c>
      <c r="E252" s="8">
        <f>[1]Sheet1!G252</f>
        <v>1389</v>
      </c>
      <c r="F252" s="8">
        <f>[1]Sheet1!H252</f>
        <v>44</v>
      </c>
      <c r="G252" s="33">
        <v>73</v>
      </c>
      <c r="H252" s="37">
        <f t="shared" si="8"/>
        <v>768.11699999999996</v>
      </c>
      <c r="I252" s="27">
        <f t="shared" si="7"/>
        <v>620.88300000000004</v>
      </c>
    </row>
    <row r="253" spans="1:9">
      <c r="A253" s="11">
        <f>'2022'!A253</f>
        <v>109323306</v>
      </c>
      <c r="B253" s="16">
        <v>2023</v>
      </c>
      <c r="C253" s="13" t="str">
        <f>'2022'!C253</f>
        <v>STELLENZICHT SEKONDÊR</v>
      </c>
      <c r="D253" s="8" t="str">
        <f>'2022'!D253</f>
        <v>CAPE WINELANDS</v>
      </c>
      <c r="E253" s="8">
        <f>[1]Sheet1!G253</f>
        <v>1451</v>
      </c>
      <c r="F253" s="8">
        <f>[1]Sheet1!H253</f>
        <v>44</v>
      </c>
      <c r="G253" s="33">
        <v>86</v>
      </c>
      <c r="H253" s="37">
        <f t="shared" si="8"/>
        <v>802.40300000000002</v>
      </c>
      <c r="I253" s="27">
        <f t="shared" si="7"/>
        <v>648.59699999999998</v>
      </c>
    </row>
    <row r="254" spans="1:9">
      <c r="A254" s="11">
        <f>'2022'!A254</f>
        <v>109323411</v>
      </c>
      <c r="B254" s="16">
        <v>2023</v>
      </c>
      <c r="C254" s="13" t="str">
        <f>'2022'!C254</f>
        <v>LUCKHOFF SEKONDÊR</v>
      </c>
      <c r="D254" s="8" t="str">
        <f>'2022'!D254</f>
        <v>CAPE WINELANDS</v>
      </c>
      <c r="E254" s="8">
        <f>[1]Sheet1!G254</f>
        <v>1106</v>
      </c>
      <c r="F254" s="8">
        <f>[1]Sheet1!H254</f>
        <v>33</v>
      </c>
      <c r="G254" s="33">
        <v>80</v>
      </c>
      <c r="H254" s="37">
        <f t="shared" si="8"/>
        <v>611.61799999999994</v>
      </c>
      <c r="I254" s="27">
        <f t="shared" si="7"/>
        <v>494.38200000000006</v>
      </c>
    </row>
    <row r="255" spans="1:9">
      <c r="A255" s="11">
        <f>'2022'!A255</f>
        <v>109323535</v>
      </c>
      <c r="B255" s="16">
        <v>2023</v>
      </c>
      <c r="C255" s="13" t="str">
        <f>'2022'!C255</f>
        <v>CLOETESVILLE HOËRSKOOL</v>
      </c>
      <c r="D255" s="8" t="str">
        <f>'2022'!D255</f>
        <v>CAPE WINELANDS</v>
      </c>
      <c r="E255" s="8">
        <f>[1]Sheet1!G255</f>
        <v>939</v>
      </c>
      <c r="F255" s="8">
        <f>[1]Sheet1!H255</f>
        <v>30</v>
      </c>
      <c r="G255" s="33">
        <v>94</v>
      </c>
      <c r="H255" s="37">
        <f t="shared" si="8"/>
        <v>519.26699999999994</v>
      </c>
      <c r="I255" s="27">
        <f t="shared" si="7"/>
        <v>419.73300000000006</v>
      </c>
    </row>
    <row r="256" spans="1:9">
      <c r="A256" s="11">
        <f>'2022'!A256</f>
        <v>109324167</v>
      </c>
      <c r="B256" s="16">
        <v>2023</v>
      </c>
      <c r="C256" s="13" t="str">
        <f>'2022'!C256</f>
        <v>MAKUPULA SECONDARY SCHOOL</v>
      </c>
      <c r="D256" s="8" t="str">
        <f>'2022'!D256</f>
        <v>CAPE WINELANDS</v>
      </c>
      <c r="E256" s="8">
        <f>[1]Sheet1!G256</f>
        <v>1222</v>
      </c>
      <c r="F256" s="8">
        <f>[1]Sheet1!H256</f>
        <v>37</v>
      </c>
      <c r="G256" s="33">
        <v>67</v>
      </c>
      <c r="H256" s="37">
        <f t="shared" si="8"/>
        <v>675.76599999999996</v>
      </c>
      <c r="I256" s="27">
        <f t="shared" si="7"/>
        <v>546.23400000000004</v>
      </c>
    </row>
    <row r="257" spans="1:9">
      <c r="A257" s="11">
        <f>'2022'!A257</f>
        <v>110007280</v>
      </c>
      <c r="B257" s="16">
        <v>2023</v>
      </c>
      <c r="C257" s="13" t="str">
        <f>'2022'!C257</f>
        <v>SINAKO HIGH SCHOOL</v>
      </c>
      <c r="D257" s="8" t="str">
        <f>'2022'!D257</f>
        <v>METRO EAST</v>
      </c>
      <c r="E257" s="8">
        <f>[1]Sheet1!G257</f>
        <v>1734</v>
      </c>
      <c r="F257" s="8">
        <f>[1]Sheet1!H257</f>
        <v>50</v>
      </c>
      <c r="G257" s="33">
        <v>82</v>
      </c>
      <c r="H257" s="37">
        <f t="shared" si="8"/>
        <v>958.90199999999993</v>
      </c>
      <c r="I257" s="27">
        <f t="shared" si="7"/>
        <v>775.09800000000007</v>
      </c>
    </row>
    <row r="258" spans="1:9">
      <c r="A258" s="11">
        <f>'2022'!A258</f>
        <v>110310242</v>
      </c>
      <c r="B258" s="16">
        <v>2023</v>
      </c>
      <c r="C258" s="13" t="str">
        <f>'2022'!C258</f>
        <v>HOTTENTOTS-HOLLAND HOËRSKOOL</v>
      </c>
      <c r="D258" s="8" t="str">
        <f>'2022'!D258</f>
        <v>METRO EAST</v>
      </c>
      <c r="E258" s="8">
        <f>[1]Sheet1!G258</f>
        <v>683</v>
      </c>
      <c r="F258" s="8">
        <f>[1]Sheet1!H258</f>
        <v>40</v>
      </c>
      <c r="G258" s="33">
        <v>89</v>
      </c>
      <c r="H258" s="37">
        <f t="shared" si="8"/>
        <v>377.69900000000001</v>
      </c>
      <c r="I258" s="27">
        <f t="shared" si="7"/>
        <v>305.30099999999999</v>
      </c>
    </row>
    <row r="259" spans="1:9">
      <c r="A259" s="11">
        <f>'2022'!A259</f>
        <v>110310273</v>
      </c>
      <c r="B259" s="16">
        <v>2023</v>
      </c>
      <c r="C259" s="13" t="str">
        <f>'2022'!C259</f>
        <v>PAREL VALLEI HOËRSKOOL</v>
      </c>
      <c r="D259" s="8" t="str">
        <f>'2022'!D259</f>
        <v>METRO EAST</v>
      </c>
      <c r="E259" s="8">
        <f>[1]Sheet1!G259</f>
        <v>1288</v>
      </c>
      <c r="F259" s="8">
        <f>[1]Sheet1!H259</f>
        <v>74</v>
      </c>
      <c r="G259" s="33">
        <v>72</v>
      </c>
      <c r="H259" s="37">
        <f t="shared" si="8"/>
        <v>712.2639999999999</v>
      </c>
      <c r="I259" s="27">
        <f t="shared" ref="I259:I322" si="9">E259-H259</f>
        <v>575.7360000000001</v>
      </c>
    </row>
    <row r="260" spans="1:9">
      <c r="A260" s="11">
        <f>'2022'!A260</f>
        <v>110323438</v>
      </c>
      <c r="B260" s="16">
        <v>2023</v>
      </c>
      <c r="C260" s="13" t="str">
        <f>'2022'!C260</f>
        <v>GORDON SEKONDÊR</v>
      </c>
      <c r="D260" s="8" t="str">
        <f>'2022'!D260</f>
        <v>METRO EAST</v>
      </c>
      <c r="E260" s="8">
        <f>[1]Sheet1!G260</f>
        <v>735</v>
      </c>
      <c r="F260" s="8">
        <f>[1]Sheet1!H260</f>
        <v>47</v>
      </c>
      <c r="G260" s="33">
        <v>87</v>
      </c>
      <c r="H260" s="37">
        <f t="shared" si="8"/>
        <v>406.45499999999998</v>
      </c>
      <c r="I260" s="27">
        <f t="shared" si="9"/>
        <v>328.54500000000002</v>
      </c>
    </row>
    <row r="261" spans="1:9">
      <c r="A261" s="11">
        <f>'2022'!A261</f>
        <v>110323527</v>
      </c>
      <c r="B261" s="16">
        <v>2023</v>
      </c>
      <c r="C261" s="13" t="str">
        <f>'2022'!C261</f>
        <v>MACASSAR SEK</v>
      </c>
      <c r="D261" s="8" t="str">
        <f>'2022'!D261</f>
        <v>METRO EAST</v>
      </c>
      <c r="E261" s="8">
        <f>[1]Sheet1!G261</f>
        <v>687</v>
      </c>
      <c r="F261" s="8">
        <f>[1]Sheet1!H261</f>
        <v>40</v>
      </c>
      <c r="G261" s="33">
        <v>82</v>
      </c>
      <c r="H261" s="37">
        <f t="shared" si="8"/>
        <v>379.911</v>
      </c>
      <c r="I261" s="27">
        <f t="shared" si="9"/>
        <v>307.089</v>
      </c>
    </row>
    <row r="262" spans="1:9">
      <c r="A262" s="11">
        <f>'2022'!A262</f>
        <v>110323780</v>
      </c>
      <c r="B262" s="16">
        <v>2023</v>
      </c>
      <c r="C262" s="13" t="str">
        <f>'2022'!C262</f>
        <v>ZANDVLIET HOËRSKOOL</v>
      </c>
      <c r="D262" s="8" t="str">
        <f>'2022'!D262</f>
        <v>METRO EAST</v>
      </c>
      <c r="E262" s="8">
        <f>[1]Sheet1!G262</f>
        <v>708</v>
      </c>
      <c r="F262" s="8">
        <f>[1]Sheet1!H262</f>
        <v>28</v>
      </c>
      <c r="G262" s="33">
        <v>95</v>
      </c>
      <c r="H262" s="37">
        <f t="shared" si="8"/>
        <v>391.524</v>
      </c>
      <c r="I262" s="27">
        <f t="shared" si="9"/>
        <v>316.476</v>
      </c>
    </row>
    <row r="263" spans="1:9">
      <c r="A263" s="11">
        <f>'2022'!A263</f>
        <v>111310327</v>
      </c>
      <c r="B263" s="16">
        <v>2023</v>
      </c>
      <c r="C263" s="13" t="str">
        <f>'2022'!C263</f>
        <v>STRAND HOËRSKOOL</v>
      </c>
      <c r="D263" s="8" t="str">
        <f>'2022'!D263</f>
        <v>METRO EAST</v>
      </c>
      <c r="E263" s="8">
        <f>[1]Sheet1!G263</f>
        <v>1015</v>
      </c>
      <c r="F263" s="8">
        <f>[1]Sheet1!H263</f>
        <v>36</v>
      </c>
      <c r="G263" s="33">
        <v>64</v>
      </c>
      <c r="H263" s="37">
        <f t="shared" si="8"/>
        <v>561.29499999999996</v>
      </c>
      <c r="I263" s="27">
        <f t="shared" si="9"/>
        <v>453.70500000000004</v>
      </c>
    </row>
    <row r="264" spans="1:9">
      <c r="A264" s="11">
        <f>'2022'!A264</f>
        <v>111322504</v>
      </c>
      <c r="B264" s="16">
        <v>2023</v>
      </c>
      <c r="C264" s="13" t="str">
        <f>'2022'!C264</f>
        <v>SIMANYENE SECONDARY SCHOOL</v>
      </c>
      <c r="D264" s="8" t="str">
        <f>'2022'!D264</f>
        <v>METRO EAST</v>
      </c>
      <c r="E264" s="8">
        <f>[1]Sheet1!G264</f>
        <v>1308</v>
      </c>
      <c r="F264" s="8">
        <f>[1]Sheet1!H264</f>
        <v>43</v>
      </c>
      <c r="G264" s="33">
        <v>76</v>
      </c>
      <c r="H264" s="37">
        <f t="shared" si="8"/>
        <v>723.32399999999996</v>
      </c>
      <c r="I264" s="27">
        <f t="shared" si="9"/>
        <v>584.67600000000004</v>
      </c>
    </row>
    <row r="265" spans="1:9">
      <c r="A265" s="11">
        <f>'2022'!A265</f>
        <v>111323721</v>
      </c>
      <c r="B265" s="16">
        <v>2023</v>
      </c>
      <c r="C265" s="13" t="str">
        <f>'2022'!C265</f>
        <v>STRAND SEKONDÊR</v>
      </c>
      <c r="D265" s="8" t="str">
        <f>'2022'!D265</f>
        <v>METRO EAST</v>
      </c>
      <c r="E265" s="8">
        <f>[1]Sheet1!G265</f>
        <v>1124</v>
      </c>
      <c r="F265" s="8">
        <f>[1]Sheet1!H265</f>
        <v>32</v>
      </c>
      <c r="G265" s="33">
        <v>92</v>
      </c>
      <c r="H265" s="37">
        <f t="shared" si="8"/>
        <v>621.572</v>
      </c>
      <c r="I265" s="27">
        <f t="shared" si="9"/>
        <v>502.428</v>
      </c>
    </row>
    <row r="266" spans="1:9">
      <c r="A266" s="11">
        <f>'2022'!A266</f>
        <v>111323896</v>
      </c>
      <c r="B266" s="16">
        <v>2023</v>
      </c>
      <c r="C266" s="13" t="str">
        <f>'2022'!C266</f>
        <v>RUSTHOF SEKONDÊR</v>
      </c>
      <c r="D266" s="8" t="str">
        <f>'2022'!D266</f>
        <v>METRO EAST</v>
      </c>
      <c r="E266" s="8">
        <f>[1]Sheet1!G266</f>
        <v>1472</v>
      </c>
      <c r="F266" s="8">
        <f>[1]Sheet1!H266</f>
        <v>37</v>
      </c>
      <c r="G266" s="33">
        <v>69</v>
      </c>
      <c r="H266" s="37">
        <f t="shared" si="8"/>
        <v>814.01599999999996</v>
      </c>
      <c r="I266" s="27">
        <f t="shared" si="9"/>
        <v>657.98400000000004</v>
      </c>
    </row>
    <row r="267" spans="1:9">
      <c r="A267" s="11">
        <f>'2022'!A267</f>
        <v>111323942</v>
      </c>
      <c r="B267" s="16">
        <v>2023</v>
      </c>
      <c r="C267" s="13" t="str">
        <f>'2022'!C267</f>
        <v>KHANYOLWETHU SECONDARY SCHOOL</v>
      </c>
      <c r="D267" s="8" t="str">
        <f>'2022'!D267</f>
        <v>METRO EAST</v>
      </c>
      <c r="E267" s="8">
        <f>[1]Sheet1!G267</f>
        <v>1393</v>
      </c>
      <c r="F267" s="8">
        <f>[1]Sheet1!H267</f>
        <v>53</v>
      </c>
      <c r="G267" s="33">
        <v>84</v>
      </c>
      <c r="H267" s="37">
        <f t="shared" si="8"/>
        <v>770.32899999999995</v>
      </c>
      <c r="I267" s="27">
        <f t="shared" si="9"/>
        <v>622.67100000000005</v>
      </c>
    </row>
    <row r="268" spans="1:9">
      <c r="A268" s="11">
        <f>'2022'!A268</f>
        <v>112310243</v>
      </c>
      <c r="B268" s="16">
        <v>2023</v>
      </c>
      <c r="C268" s="13" t="str">
        <f>'2022'!C268</f>
        <v>HUGENOTE HOËRSKOOL</v>
      </c>
      <c r="D268" s="8" t="str">
        <f>'2022'!D268</f>
        <v>CAPE WINELANDS</v>
      </c>
      <c r="E268" s="8">
        <f>[1]Sheet1!G268</f>
        <v>1312</v>
      </c>
      <c r="F268" s="8">
        <f>[1]Sheet1!H268</f>
        <v>75</v>
      </c>
      <c r="G268" s="33">
        <v>78</v>
      </c>
      <c r="H268" s="37">
        <f t="shared" si="8"/>
        <v>725.53599999999994</v>
      </c>
      <c r="I268" s="27">
        <f t="shared" si="9"/>
        <v>586.46400000000006</v>
      </c>
    </row>
    <row r="269" spans="1:9">
      <c r="A269" s="11">
        <f>'2022'!A269</f>
        <v>112473340</v>
      </c>
      <c r="B269" s="16">
        <v>2023</v>
      </c>
      <c r="C269" s="13" t="str">
        <f>'2022'!C269</f>
        <v>BERGRIVIER SEKONDÊR</v>
      </c>
      <c r="D269" s="8" t="str">
        <f>'2022'!D269</f>
        <v>CAPE WINELANDS</v>
      </c>
      <c r="E269" s="8">
        <f>[1]Sheet1!G269</f>
        <v>1286</v>
      </c>
      <c r="F269" s="8">
        <f>[1]Sheet1!H269</f>
        <v>43</v>
      </c>
      <c r="G269" s="33">
        <v>94</v>
      </c>
      <c r="H269" s="37">
        <f t="shared" si="8"/>
        <v>711.15800000000002</v>
      </c>
      <c r="I269" s="27">
        <f t="shared" si="9"/>
        <v>574.84199999999998</v>
      </c>
    </row>
    <row r="270" spans="1:9">
      <c r="A270" s="11">
        <f>'2022'!A270</f>
        <v>112473448</v>
      </c>
      <c r="B270" s="16">
        <v>2023</v>
      </c>
      <c r="C270" s="13" t="str">
        <f>'2022'!C270</f>
        <v>WELTEVREDE SEKONDÊR</v>
      </c>
      <c r="D270" s="8" t="str">
        <f>'2022'!D270</f>
        <v>CAPE WINELANDS</v>
      </c>
      <c r="E270" s="8">
        <f>[1]Sheet1!G270</f>
        <v>1078</v>
      </c>
      <c r="F270" s="8">
        <f>[1]Sheet1!H270</f>
        <v>28</v>
      </c>
      <c r="G270" s="33">
        <v>68</v>
      </c>
      <c r="H270" s="37">
        <f t="shared" si="8"/>
        <v>596.1339999999999</v>
      </c>
      <c r="I270" s="27">
        <f t="shared" si="9"/>
        <v>481.8660000000001</v>
      </c>
    </row>
    <row r="271" spans="1:9">
      <c r="A271" s="11">
        <f>'2022'!A271</f>
        <v>112473537</v>
      </c>
      <c r="B271" s="16">
        <v>2023</v>
      </c>
      <c r="C271" s="13" t="str">
        <f>'2022'!C271</f>
        <v>WELLINGTON SECONDARY SCHOOL</v>
      </c>
      <c r="D271" s="8" t="str">
        <f>'2022'!D271</f>
        <v>CAPE WINELANDS</v>
      </c>
      <c r="E271" s="8">
        <f>[1]Sheet1!G271</f>
        <v>1252</v>
      </c>
      <c r="F271" s="8">
        <f>[1]Sheet1!H271</f>
        <v>39</v>
      </c>
      <c r="G271" s="33">
        <v>80</v>
      </c>
      <c r="H271" s="37">
        <f t="shared" si="8"/>
        <v>692.35599999999988</v>
      </c>
      <c r="I271" s="27">
        <f t="shared" si="9"/>
        <v>559.64400000000012</v>
      </c>
    </row>
    <row r="272" spans="1:9">
      <c r="A272" s="11">
        <f>'2022'!A272</f>
        <v>113310206</v>
      </c>
      <c r="B272" s="16">
        <v>2023</v>
      </c>
      <c r="C272" s="13" t="str">
        <f>'2022'!C272</f>
        <v>BREDASDORP HOËRSKOOL</v>
      </c>
      <c r="D272" s="8" t="str">
        <f>'2022'!D272</f>
        <v>OVERBERG</v>
      </c>
      <c r="E272" s="8">
        <f>[1]Sheet1!G272</f>
        <v>1139</v>
      </c>
      <c r="F272" s="8">
        <f>[1]Sheet1!H272</f>
        <v>56</v>
      </c>
      <c r="G272" s="33">
        <v>87</v>
      </c>
      <c r="H272" s="37">
        <f t="shared" si="8"/>
        <v>629.86699999999996</v>
      </c>
      <c r="I272" s="27">
        <f t="shared" si="9"/>
        <v>509.13300000000004</v>
      </c>
    </row>
    <row r="273" spans="1:9">
      <c r="A273" s="11">
        <f>'2022'!A273</f>
        <v>113333360</v>
      </c>
      <c r="B273" s="16">
        <v>2023</v>
      </c>
      <c r="C273" s="13" t="str">
        <f>'2022'!C273</f>
        <v>ALBERT MYBURGH SEKONDÊRE SKOOL</v>
      </c>
      <c r="D273" s="8" t="str">
        <f>'2022'!D273</f>
        <v>OVERBERG</v>
      </c>
      <c r="E273" s="8">
        <f>[1]Sheet1!G273</f>
        <v>1780</v>
      </c>
      <c r="F273" s="8">
        <f>[1]Sheet1!H273</f>
        <v>46</v>
      </c>
      <c r="G273" s="33">
        <v>71</v>
      </c>
      <c r="H273" s="37">
        <f t="shared" si="8"/>
        <v>984.34</v>
      </c>
      <c r="I273" s="27">
        <f t="shared" si="9"/>
        <v>795.66</v>
      </c>
    </row>
    <row r="274" spans="1:9">
      <c r="A274" s="11">
        <f>'2022'!A274</f>
        <v>114310220</v>
      </c>
      <c r="B274" s="16">
        <v>2023</v>
      </c>
      <c r="C274" s="13" t="str">
        <f>'2022'!C274</f>
        <v>DE VILLIERS GRAAFF HOËRSKOOL</v>
      </c>
      <c r="D274" s="8" t="str">
        <f>'2022'!D274</f>
        <v>OVERBERG</v>
      </c>
      <c r="E274" s="8">
        <f>[1]Sheet1!G274</f>
        <v>1033</v>
      </c>
      <c r="F274" s="8">
        <f>[1]Sheet1!H274</f>
        <v>31</v>
      </c>
      <c r="G274" s="33">
        <v>90</v>
      </c>
      <c r="H274" s="37">
        <f t="shared" si="8"/>
        <v>571.24899999999991</v>
      </c>
      <c r="I274" s="27">
        <f t="shared" si="9"/>
        <v>461.75100000000009</v>
      </c>
    </row>
    <row r="275" spans="1:9">
      <c r="A275" s="11">
        <f>'2022'!A275</f>
        <v>114310270</v>
      </c>
      <c r="B275" s="16">
        <v>2023</v>
      </c>
      <c r="C275" s="13" t="str">
        <f>'2022'!C275</f>
        <v>OVERBERG HIGH SCHOOL</v>
      </c>
      <c r="D275" s="8" t="str">
        <f>'2022'!D275</f>
        <v>OVERBERG</v>
      </c>
      <c r="E275" s="8">
        <f>[1]Sheet1!G275</f>
        <v>1391</v>
      </c>
      <c r="F275" s="8">
        <f>[1]Sheet1!H275</f>
        <v>52</v>
      </c>
      <c r="G275" s="33">
        <v>66</v>
      </c>
      <c r="H275" s="37">
        <f t="shared" si="8"/>
        <v>769.22300000000007</v>
      </c>
      <c r="I275" s="27">
        <f t="shared" si="9"/>
        <v>621.77699999999993</v>
      </c>
    </row>
    <row r="276" spans="1:9">
      <c r="A276" s="11">
        <f>'2022'!A276</f>
        <v>114312224</v>
      </c>
      <c r="B276" s="16">
        <v>2023</v>
      </c>
      <c r="C276" s="13" t="str">
        <f>'2022'!C276</f>
        <v>GRABOUW HOËRSKOOL</v>
      </c>
      <c r="D276" s="8" t="str">
        <f>'2022'!D276</f>
        <v>OVERBERG</v>
      </c>
      <c r="E276" s="8">
        <f>[1]Sheet1!G276</f>
        <v>1528</v>
      </c>
      <c r="F276" s="8">
        <f>[1]Sheet1!H276</f>
        <v>47</v>
      </c>
      <c r="G276" s="33">
        <v>79</v>
      </c>
      <c r="H276" s="37">
        <f t="shared" si="8"/>
        <v>844.98399999999992</v>
      </c>
      <c r="I276" s="27">
        <f t="shared" si="9"/>
        <v>683.01600000000008</v>
      </c>
    </row>
    <row r="277" spans="1:9">
      <c r="A277" s="11">
        <f>'2022'!A277</f>
        <v>114312243</v>
      </c>
      <c r="B277" s="16">
        <v>2023</v>
      </c>
      <c r="C277" s="13" t="str">
        <f>'2022'!C277</f>
        <v>RIVIERSONDEREND HOËRSKOOL</v>
      </c>
      <c r="D277" s="8" t="str">
        <f>'2022'!D277</f>
        <v>OVERBERG</v>
      </c>
      <c r="E277" s="8">
        <f>[1]Sheet1!G277</f>
        <v>841</v>
      </c>
      <c r="F277" s="8">
        <f>[1]Sheet1!H277</f>
        <v>40</v>
      </c>
      <c r="G277" s="33">
        <v>93</v>
      </c>
      <c r="H277" s="37">
        <f t="shared" si="8"/>
        <v>465.07299999999998</v>
      </c>
      <c r="I277" s="27">
        <f t="shared" si="9"/>
        <v>375.92700000000002</v>
      </c>
    </row>
    <row r="278" spans="1:9">
      <c r="A278" s="11">
        <f>'2022'!A278</f>
        <v>114333077</v>
      </c>
      <c r="B278" s="16">
        <v>2023</v>
      </c>
      <c r="C278" s="13" t="str">
        <f>'2022'!C278</f>
        <v>VILLIERSDORP SEKONDÊR</v>
      </c>
      <c r="D278" s="8" t="str">
        <f>'2022'!D278</f>
        <v>OVERBERG</v>
      </c>
      <c r="E278" s="8">
        <f>[1]Sheet1!G278</f>
        <v>1233</v>
      </c>
      <c r="F278" s="8">
        <f>[1]Sheet1!H278</f>
        <v>35</v>
      </c>
      <c r="G278" s="33">
        <v>67</v>
      </c>
      <c r="H278" s="37">
        <f t="shared" si="8"/>
        <v>681.84899999999993</v>
      </c>
      <c r="I278" s="27">
        <f t="shared" si="9"/>
        <v>551.15100000000007</v>
      </c>
    </row>
    <row r="279" spans="1:9">
      <c r="A279" s="11">
        <f>'2022'!A279</f>
        <v>114333328</v>
      </c>
      <c r="B279" s="16">
        <v>2023</v>
      </c>
      <c r="C279" s="13" t="str">
        <f>'2022'!C279</f>
        <v>EMIL WEDER SEKONDÊR</v>
      </c>
      <c r="D279" s="8" t="str">
        <f>'2022'!D279</f>
        <v>OVERBERG</v>
      </c>
      <c r="E279" s="8">
        <f>[1]Sheet1!G279</f>
        <v>1170</v>
      </c>
      <c r="F279" s="8">
        <f>[1]Sheet1!H279</f>
        <v>35</v>
      </c>
      <c r="G279" s="33">
        <v>85</v>
      </c>
      <c r="H279" s="37">
        <f t="shared" si="8"/>
        <v>647.01</v>
      </c>
      <c r="I279" s="27">
        <f t="shared" si="9"/>
        <v>522.99</v>
      </c>
    </row>
    <row r="280" spans="1:9">
      <c r="A280" s="11">
        <f>'2022'!A280</f>
        <v>114333336</v>
      </c>
      <c r="B280" s="16">
        <v>2023</v>
      </c>
      <c r="C280" s="13" t="str">
        <f>'2022'!C280</f>
        <v>SWARTBERG SEKONDÊR</v>
      </c>
      <c r="D280" s="8" t="str">
        <f>'2022'!D280</f>
        <v>OVERBERG</v>
      </c>
      <c r="E280" s="8">
        <f>[1]Sheet1!G280</f>
        <v>1199</v>
      </c>
      <c r="F280" s="8">
        <f>[1]Sheet1!H280</f>
        <v>40</v>
      </c>
      <c r="G280" s="33">
        <v>79</v>
      </c>
      <c r="H280" s="37">
        <f t="shared" si="8"/>
        <v>663.04700000000003</v>
      </c>
      <c r="I280" s="27">
        <f t="shared" si="9"/>
        <v>535.95299999999997</v>
      </c>
    </row>
    <row r="281" spans="1:9">
      <c r="A281" s="11">
        <f>'2022'!A281</f>
        <v>114333387</v>
      </c>
      <c r="B281" s="16">
        <v>2023</v>
      </c>
      <c r="C281" s="13" t="str">
        <f>'2022'!C281</f>
        <v>GROENBERG SEKONDÊR</v>
      </c>
      <c r="D281" s="8" t="str">
        <f>'2022'!D281</f>
        <v>OVERBERG</v>
      </c>
      <c r="E281" s="8">
        <f>[1]Sheet1!G281</f>
        <v>510</v>
      </c>
      <c r="F281" s="8">
        <f>[1]Sheet1!H281</f>
        <v>26</v>
      </c>
      <c r="G281" s="33">
        <v>92</v>
      </c>
      <c r="H281" s="37">
        <f t="shared" si="8"/>
        <v>282.02999999999997</v>
      </c>
      <c r="I281" s="27">
        <f t="shared" si="9"/>
        <v>227.97000000000003</v>
      </c>
    </row>
    <row r="282" spans="1:9">
      <c r="A282" s="11">
        <f>'2022'!A282</f>
        <v>114336734</v>
      </c>
      <c r="B282" s="16">
        <v>2023</v>
      </c>
      <c r="C282" s="13" t="str">
        <f>'2022'!C282</f>
        <v>DE RUST FUTURA AKADEMIE</v>
      </c>
      <c r="D282" s="8" t="str">
        <f>'2022'!D282</f>
        <v>OVERBERG</v>
      </c>
      <c r="E282" s="8">
        <f>[1]Sheet1!G282</f>
        <v>1070</v>
      </c>
      <c r="F282" s="8">
        <f>[1]Sheet1!H282</f>
        <v>31</v>
      </c>
      <c r="G282" s="33">
        <v>70</v>
      </c>
      <c r="H282" s="37">
        <f t="shared" si="8"/>
        <v>591.71</v>
      </c>
      <c r="I282" s="27">
        <f t="shared" si="9"/>
        <v>478.28999999999996</v>
      </c>
    </row>
    <row r="283" spans="1:9">
      <c r="A283" s="11">
        <f>'2022'!A283</f>
        <v>115007999</v>
      </c>
      <c r="B283" s="16">
        <v>2023</v>
      </c>
      <c r="C283" s="13" t="str">
        <f>'2022'!C283</f>
        <v>GANSBAAI ACADEMIA</v>
      </c>
      <c r="D283" s="8" t="str">
        <f>'2022'!D283</f>
        <v>OVERBERG</v>
      </c>
      <c r="E283" s="8">
        <f>[1]Sheet1!G283</f>
        <v>384</v>
      </c>
      <c r="F283" s="8">
        <f>[1]Sheet1!H283</f>
        <v>20</v>
      </c>
      <c r="G283" s="33">
        <v>88</v>
      </c>
      <c r="H283" s="37">
        <f t="shared" si="8"/>
        <v>212.35199999999998</v>
      </c>
      <c r="I283" s="27">
        <f t="shared" si="9"/>
        <v>171.64800000000002</v>
      </c>
    </row>
    <row r="284" spans="1:9">
      <c r="A284" s="11">
        <f>'2022'!A284</f>
        <v>115310241</v>
      </c>
      <c r="B284" s="16">
        <v>2023</v>
      </c>
      <c r="C284" s="13" t="str">
        <f>'2022'!C284</f>
        <v>HERMANUS HOËRSKOOL</v>
      </c>
      <c r="D284" s="8" t="str">
        <f>'2022'!D284</f>
        <v>OVERBERG</v>
      </c>
      <c r="E284" s="8">
        <f>[1]Sheet1!G284</f>
        <v>492</v>
      </c>
      <c r="F284" s="8">
        <f>[1]Sheet1!H284</f>
        <v>27</v>
      </c>
      <c r="G284" s="33">
        <v>83</v>
      </c>
      <c r="H284" s="37">
        <f t="shared" si="8"/>
        <v>272.07599999999996</v>
      </c>
      <c r="I284" s="27">
        <f t="shared" si="9"/>
        <v>219.92400000000004</v>
      </c>
    </row>
    <row r="285" spans="1:9">
      <c r="A285" s="11">
        <f>'2022'!A285</f>
        <v>115333565</v>
      </c>
      <c r="B285" s="16">
        <v>2023</v>
      </c>
      <c r="C285" s="13" t="str">
        <f>'2022'!C285</f>
        <v>HAWSTON SEKONDÊR</v>
      </c>
      <c r="D285" s="8" t="str">
        <f>'2022'!D285</f>
        <v>OVERBERG</v>
      </c>
      <c r="E285" s="8">
        <f>[1]Sheet1!G285</f>
        <v>833</v>
      </c>
      <c r="F285" s="8">
        <f>[1]Sheet1!H285</f>
        <v>28</v>
      </c>
      <c r="G285" s="33">
        <v>76</v>
      </c>
      <c r="H285" s="37">
        <f t="shared" si="8"/>
        <v>460.64899999999994</v>
      </c>
      <c r="I285" s="27">
        <f t="shared" si="9"/>
        <v>372.35100000000006</v>
      </c>
    </row>
    <row r="286" spans="1:9">
      <c r="A286" s="11">
        <f>'2022'!A286</f>
        <v>115333646</v>
      </c>
      <c r="B286" s="16">
        <v>2023</v>
      </c>
      <c r="C286" s="13" t="str">
        <f>'2022'!C286</f>
        <v>QHAYIYA SECONDARY SCHOOL</v>
      </c>
      <c r="D286" s="8" t="str">
        <f>'2022'!D286</f>
        <v>OVERBERG</v>
      </c>
      <c r="E286" s="8">
        <f>[1]Sheet1!G286</f>
        <v>588</v>
      </c>
      <c r="F286" s="8">
        <v>40</v>
      </c>
      <c r="G286" s="33">
        <v>91</v>
      </c>
      <c r="H286" s="37">
        <f t="shared" si="8"/>
        <v>325.16399999999999</v>
      </c>
      <c r="I286" s="27">
        <f t="shared" si="9"/>
        <v>262.83600000000001</v>
      </c>
    </row>
    <row r="287" spans="1:9">
      <c r="A287" s="11">
        <f>'2022'!A287</f>
        <v>116112221</v>
      </c>
      <c r="B287" s="16">
        <v>2023</v>
      </c>
      <c r="C287" s="13" t="str">
        <f>'2022'!C287</f>
        <v>HEIDELBERG HOËRSKOOL</v>
      </c>
      <c r="D287" s="8" t="str">
        <f>'2022'!D287</f>
        <v>EDEN AND CENTRAL KAROO</v>
      </c>
      <c r="E287" s="8">
        <f>[1]Sheet1!G287</f>
        <v>750</v>
      </c>
      <c r="F287" s="8">
        <v>44</v>
      </c>
      <c r="G287" s="33">
        <v>65</v>
      </c>
      <c r="H287" s="37">
        <f t="shared" si="8"/>
        <v>414.75</v>
      </c>
      <c r="I287" s="27">
        <f t="shared" si="9"/>
        <v>335.25</v>
      </c>
    </row>
    <row r="288" spans="1:9">
      <c r="A288" s="11">
        <f>'2022'!A288</f>
        <v>116333069</v>
      </c>
      <c r="B288" s="16">
        <v>2023</v>
      </c>
      <c r="C288" s="13" t="str">
        <f>'2022'!C288</f>
        <v>KAIROS SEKONDÊR</v>
      </c>
      <c r="D288" s="8" t="str">
        <f>'2022'!D288</f>
        <v>EDEN AND CENTRAL KAROO</v>
      </c>
      <c r="E288" s="8">
        <f>[1]Sheet1!G288</f>
        <v>1609</v>
      </c>
      <c r="F288" s="8">
        <f>[1]Sheet1!H288</f>
        <v>48</v>
      </c>
      <c r="G288" s="33">
        <v>78</v>
      </c>
      <c r="H288" s="37">
        <f t="shared" si="8"/>
        <v>889.77699999999993</v>
      </c>
      <c r="I288" s="27">
        <f t="shared" si="9"/>
        <v>719.22300000000007</v>
      </c>
    </row>
    <row r="289" spans="1:9">
      <c r="A289" s="11">
        <f>'2022'!A289</f>
        <v>117310305</v>
      </c>
      <c r="B289" s="16">
        <v>2023</v>
      </c>
      <c r="C289" s="13" t="str">
        <f>'2022'!C289</f>
        <v>SWELLENDAM HOËRSKOOL</v>
      </c>
      <c r="D289" s="8" t="str">
        <f>'2022'!D289</f>
        <v>OVERBERG</v>
      </c>
      <c r="E289" s="8">
        <f>[1]Sheet1!G289</f>
        <v>1333</v>
      </c>
      <c r="F289" s="8">
        <f>[1]Sheet1!H289</f>
        <v>42</v>
      </c>
      <c r="G289" s="33">
        <v>93</v>
      </c>
      <c r="H289" s="37">
        <f t="shared" si="8"/>
        <v>737.14899999999989</v>
      </c>
      <c r="I289" s="27">
        <f t="shared" si="9"/>
        <v>595.85100000000011</v>
      </c>
    </row>
    <row r="290" spans="1:9">
      <c r="A290" s="11">
        <f>'2022'!A290</f>
        <v>117312200</v>
      </c>
      <c r="B290" s="16">
        <v>2023</v>
      </c>
      <c r="C290" s="13" t="str">
        <f>'2022'!C290</f>
        <v>BARRYDALE HOËRSKOOL</v>
      </c>
      <c r="D290" s="8" t="str">
        <f>'2022'!D290</f>
        <v>OVERBERG</v>
      </c>
      <c r="E290" s="8">
        <f>[1]Sheet1!G290</f>
        <v>1039</v>
      </c>
      <c r="F290" s="8">
        <f>[1]Sheet1!H290</f>
        <v>50</v>
      </c>
      <c r="G290" s="33">
        <v>68</v>
      </c>
      <c r="H290" s="37">
        <f t="shared" si="8"/>
        <v>574.56700000000001</v>
      </c>
      <c r="I290" s="27">
        <f t="shared" si="9"/>
        <v>464.43299999999999</v>
      </c>
    </row>
    <row r="291" spans="1:9">
      <c r="A291" s="11">
        <f>'2022'!A291</f>
        <v>117312202</v>
      </c>
      <c r="B291" s="16">
        <v>2023</v>
      </c>
      <c r="C291" s="13" t="str">
        <f>'2022'!C291</f>
        <v>BONNIEVALE HOËRSKOOL</v>
      </c>
      <c r="D291" s="8" t="str">
        <f>'2022'!D291</f>
        <v>CAPE WINELANDS</v>
      </c>
      <c r="E291" s="8">
        <f>[1]Sheet1!G291</f>
        <v>919</v>
      </c>
      <c r="F291" s="8">
        <v>60</v>
      </c>
      <c r="G291" s="33">
        <v>81</v>
      </c>
      <c r="H291" s="37">
        <f t="shared" si="8"/>
        <v>508.20699999999999</v>
      </c>
      <c r="I291" s="27">
        <f t="shared" si="9"/>
        <v>410.79300000000001</v>
      </c>
    </row>
    <row r="292" spans="1:9">
      <c r="A292" s="11">
        <f>'2022'!A292</f>
        <v>117333417</v>
      </c>
      <c r="B292" s="16">
        <v>2023</v>
      </c>
      <c r="C292" s="13" t="str">
        <f>'2022'!C292</f>
        <v>SWELLENDAM SEKONDÊR</v>
      </c>
      <c r="D292" s="8" t="str">
        <f>'2022'!D292</f>
        <v>OVERBERG</v>
      </c>
      <c r="E292" s="8">
        <f>[1]Sheet1!G292</f>
        <v>2335</v>
      </c>
      <c r="F292" s="8">
        <f>[1]Sheet1!H292</f>
        <v>62</v>
      </c>
      <c r="G292" s="33">
        <v>89</v>
      </c>
      <c r="H292" s="37">
        <f t="shared" si="8"/>
        <v>1291.2550000000001</v>
      </c>
      <c r="I292" s="27">
        <f t="shared" si="9"/>
        <v>1043.7449999999999</v>
      </c>
    </row>
    <row r="293" spans="1:9">
      <c r="A293" s="11">
        <f>'2022'!A293</f>
        <v>118041302</v>
      </c>
      <c r="B293" s="16">
        <v>2023</v>
      </c>
      <c r="C293" s="13" t="str">
        <f>'2022'!C293</f>
        <v>IMIZAMO YETHU SECONDARY SCHOOL</v>
      </c>
      <c r="D293" s="8" t="str">
        <f>'2022'!D293</f>
        <v>EDEN AND CENTRAL KAROO</v>
      </c>
      <c r="E293" s="8">
        <f>[1]Sheet1!G293</f>
        <v>496</v>
      </c>
      <c r="F293" s="8">
        <v>71</v>
      </c>
      <c r="G293" s="33">
        <v>73</v>
      </c>
      <c r="H293" s="37">
        <f t="shared" si="8"/>
        <v>274.28800000000001</v>
      </c>
      <c r="I293" s="27">
        <f t="shared" si="9"/>
        <v>221.71199999999999</v>
      </c>
    </row>
    <row r="294" spans="1:9">
      <c r="A294" s="11">
        <f>'2022'!A294</f>
        <v>118103202</v>
      </c>
      <c r="B294" s="16">
        <v>2023</v>
      </c>
      <c r="C294" s="13" t="str">
        <f>'2022'!C294</f>
        <v>EDEN TECHNICAL HIGH SCHOOL</v>
      </c>
      <c r="D294" s="8" t="str">
        <f>'2022'!D294</f>
        <v>EDEN AND CENTRAL KAROO</v>
      </c>
      <c r="E294" s="8">
        <f>[1]Sheet1!G294</f>
        <v>370</v>
      </c>
      <c r="F294" s="8">
        <v>89</v>
      </c>
      <c r="G294" s="33">
        <v>86</v>
      </c>
      <c r="H294" s="37">
        <f t="shared" si="8"/>
        <v>204.61</v>
      </c>
      <c r="I294" s="27">
        <f t="shared" si="9"/>
        <v>165.39</v>
      </c>
    </row>
    <row r="295" spans="1:9">
      <c r="A295" s="11">
        <f>'2022'!A295</f>
        <v>118110257</v>
      </c>
      <c r="B295" s="16">
        <v>2023</v>
      </c>
      <c r="C295" s="13" t="str">
        <f>'2022'!C295</f>
        <v>OUTENIQUA HOËRSKOOL</v>
      </c>
      <c r="D295" s="8" t="str">
        <f>'2022'!D295</f>
        <v>EDEN AND CENTRAL KAROO</v>
      </c>
      <c r="E295" s="8">
        <f>[1]Sheet1!G295</f>
        <v>1228</v>
      </c>
      <c r="F295" s="8">
        <v>66</v>
      </c>
      <c r="G295" s="33">
        <v>80</v>
      </c>
      <c r="H295" s="37">
        <f t="shared" si="8"/>
        <v>679.08399999999995</v>
      </c>
      <c r="I295" s="27">
        <f t="shared" si="9"/>
        <v>548.91600000000005</v>
      </c>
    </row>
    <row r="296" spans="1:9">
      <c r="A296" s="11">
        <f>'2022'!A296</f>
        <v>118110288</v>
      </c>
      <c r="B296" s="16">
        <v>2023</v>
      </c>
      <c r="C296" s="13" t="str">
        <f>'2022'!C296</f>
        <v>YORK HIGH SCHOOL</v>
      </c>
      <c r="D296" s="8" t="str">
        <f>'2022'!D296</f>
        <v>EDEN AND CENTRAL KAROO</v>
      </c>
      <c r="E296" s="8">
        <f>[1]Sheet1!G296</f>
        <v>1368</v>
      </c>
      <c r="F296" s="8">
        <v>49</v>
      </c>
      <c r="G296" s="33">
        <v>94</v>
      </c>
      <c r="H296" s="37">
        <f t="shared" si="8"/>
        <v>756.50399999999991</v>
      </c>
      <c r="I296" s="27">
        <f t="shared" si="9"/>
        <v>611.49600000000009</v>
      </c>
    </row>
    <row r="297" spans="1:9">
      <c r="A297" s="11">
        <f>'2022'!A297</f>
        <v>118353310</v>
      </c>
      <c r="B297" s="16">
        <v>2023</v>
      </c>
      <c r="C297" s="13" t="str">
        <f>'2022'!C297</f>
        <v>GEORGE SEKONDÊR</v>
      </c>
      <c r="D297" s="8" t="str">
        <f>'2022'!D297</f>
        <v>EDEN AND CENTRAL KAROO</v>
      </c>
      <c r="E297" s="8">
        <f>[1]Sheet1!G297</f>
        <v>1134</v>
      </c>
      <c r="F297" s="8">
        <f>[1]Sheet1!H297</f>
        <v>41</v>
      </c>
      <c r="G297" s="33">
        <v>67</v>
      </c>
      <c r="H297" s="37">
        <f t="shared" si="8"/>
        <v>627.10199999999998</v>
      </c>
      <c r="I297" s="27">
        <f t="shared" si="9"/>
        <v>506.89800000000002</v>
      </c>
    </row>
    <row r="298" spans="1:9">
      <c r="A298" s="11">
        <f>'2022'!A298</f>
        <v>118353345</v>
      </c>
      <c r="B298" s="16">
        <v>2023</v>
      </c>
      <c r="C298" s="13" t="str">
        <f>'2022'!C298</f>
        <v>PACALTSDORP SEKONDÊR</v>
      </c>
      <c r="D298" s="8" t="str">
        <f>'2022'!D298</f>
        <v>EDEN AND CENTRAL KAROO</v>
      </c>
      <c r="E298" s="8">
        <f>[1]Sheet1!G298</f>
        <v>1722</v>
      </c>
      <c r="F298" s="8">
        <f>[1]Sheet1!H298</f>
        <v>85</v>
      </c>
      <c r="G298" s="33">
        <v>82</v>
      </c>
      <c r="H298" s="37">
        <f t="shared" si="8"/>
        <v>952.26599999999996</v>
      </c>
      <c r="I298" s="27">
        <f t="shared" si="9"/>
        <v>769.73400000000004</v>
      </c>
    </row>
    <row r="299" spans="1:9">
      <c r="A299" s="11">
        <f>'2022'!A299</f>
        <v>118353426</v>
      </c>
      <c r="B299" s="16">
        <v>2023</v>
      </c>
      <c r="C299" s="13" t="str">
        <f>'2022'!C299</f>
        <v>PARKDENE SEKONDÊR</v>
      </c>
      <c r="D299" s="8" t="str">
        <f>'2022'!D299</f>
        <v>EDEN AND CENTRAL KAROO</v>
      </c>
      <c r="E299" s="8">
        <f>[1]Sheet1!G299</f>
        <v>984</v>
      </c>
      <c r="F299" s="8">
        <f>[1]Sheet1!H299</f>
        <v>49</v>
      </c>
      <c r="G299" s="33">
        <v>89</v>
      </c>
      <c r="H299" s="37">
        <f t="shared" ref="H299:H362" si="10">E299*55.3/100</f>
        <v>544.15199999999993</v>
      </c>
      <c r="I299" s="27">
        <f t="shared" si="9"/>
        <v>439.84800000000007</v>
      </c>
    </row>
    <row r="300" spans="1:9">
      <c r="A300" s="11">
        <f>'2022'!A300</f>
        <v>118353485</v>
      </c>
      <c r="B300" s="16">
        <v>2023</v>
      </c>
      <c r="C300" s="13" t="str">
        <f>'2022'!C300</f>
        <v>THEMBALETHU SECONDARY SCHOOL</v>
      </c>
      <c r="D300" s="8" t="str">
        <f>'2022'!D300</f>
        <v>EDEN AND CENTRAL KAROO</v>
      </c>
      <c r="E300" s="8">
        <f>[1]Sheet1!G300</f>
        <v>1673</v>
      </c>
      <c r="F300" s="8">
        <f>[1]Sheet1!H300</f>
        <v>58</v>
      </c>
      <c r="G300" s="33">
        <v>72</v>
      </c>
      <c r="H300" s="37">
        <f t="shared" si="10"/>
        <v>925.16899999999998</v>
      </c>
      <c r="I300" s="27">
        <f t="shared" si="9"/>
        <v>747.83100000000002</v>
      </c>
    </row>
    <row r="301" spans="1:9">
      <c r="A301" s="11">
        <f>'2022'!A301</f>
        <v>119041315</v>
      </c>
      <c r="B301" s="16">
        <v>2023</v>
      </c>
      <c r="C301" s="13" t="str">
        <f>'2022'!C301</f>
        <v>PERCY MDALA HIGH SCHOOL</v>
      </c>
      <c r="D301" s="8" t="str">
        <f>'2022'!D301</f>
        <v>EDEN AND CENTRAL KAROO</v>
      </c>
      <c r="E301" s="8">
        <f>[1]Sheet1!G301</f>
        <v>1474</v>
      </c>
      <c r="F301" s="8">
        <f>[1]Sheet1!H301</f>
        <v>42</v>
      </c>
      <c r="G301" s="33">
        <v>87</v>
      </c>
      <c r="H301" s="37">
        <f t="shared" si="10"/>
        <v>815.12199999999996</v>
      </c>
      <c r="I301" s="27">
        <f t="shared" si="9"/>
        <v>658.87800000000004</v>
      </c>
    </row>
    <row r="302" spans="1:9">
      <c r="A302" s="11">
        <f>'2022'!A302</f>
        <v>119110238</v>
      </c>
      <c r="B302" s="16">
        <v>2023</v>
      </c>
      <c r="C302" s="13" t="str">
        <f>'2022'!C302</f>
        <v>KNYSNA HOËRSKOOL</v>
      </c>
      <c r="D302" s="8" t="str">
        <f>'2022'!D302</f>
        <v>EDEN AND CENTRAL KAROO</v>
      </c>
      <c r="E302" s="8">
        <f>[1]Sheet1!G302</f>
        <v>1607</v>
      </c>
      <c r="F302" s="8">
        <f>[1]Sheet1!H302</f>
        <v>47</v>
      </c>
      <c r="G302" s="33">
        <v>82</v>
      </c>
      <c r="H302" s="37">
        <f t="shared" si="10"/>
        <v>888.67099999999994</v>
      </c>
      <c r="I302" s="27">
        <f t="shared" si="9"/>
        <v>718.32900000000006</v>
      </c>
    </row>
    <row r="303" spans="1:9">
      <c r="A303" s="11">
        <f>'2022'!A303</f>
        <v>119112261</v>
      </c>
      <c r="B303" s="16">
        <v>2023</v>
      </c>
      <c r="C303" s="13" t="str">
        <f>'2022'!C303</f>
        <v>WITTEDRIFT HOËRSKOOL</v>
      </c>
      <c r="D303" s="8" t="str">
        <f>'2022'!D303</f>
        <v>EDEN AND CENTRAL KAROO</v>
      </c>
      <c r="E303" s="8">
        <f>[1]Sheet1!G303</f>
        <v>1636</v>
      </c>
      <c r="F303" s="8">
        <f>[1]Sheet1!H303</f>
        <v>43</v>
      </c>
      <c r="G303" s="33">
        <v>95</v>
      </c>
      <c r="H303" s="37">
        <f t="shared" si="10"/>
        <v>904.70799999999986</v>
      </c>
      <c r="I303" s="27">
        <f t="shared" si="9"/>
        <v>731.29200000000014</v>
      </c>
    </row>
    <row r="304" spans="1:9">
      <c r="A304" s="11">
        <f>'2022'!A304</f>
        <v>119353019</v>
      </c>
      <c r="B304" s="16">
        <v>2023</v>
      </c>
      <c r="C304" s="13" t="str">
        <f>'2022'!C304</f>
        <v>KNYSNA SEKONDÊR</v>
      </c>
      <c r="D304" s="8" t="str">
        <f>'2022'!D304</f>
        <v>EDEN AND CENTRAL KAROO</v>
      </c>
      <c r="E304" s="8">
        <f>[1]Sheet1!G304</f>
        <v>1535</v>
      </c>
      <c r="F304" s="8">
        <f>[1]Sheet1!H304</f>
        <v>42</v>
      </c>
      <c r="G304" s="33">
        <v>64</v>
      </c>
      <c r="H304" s="37">
        <f t="shared" si="10"/>
        <v>848.85500000000002</v>
      </c>
      <c r="I304" s="27">
        <f t="shared" si="9"/>
        <v>686.14499999999998</v>
      </c>
    </row>
    <row r="305" spans="1:9">
      <c r="A305" s="11">
        <f>'2022'!A305</f>
        <v>119353078</v>
      </c>
      <c r="B305" s="16">
        <v>2023</v>
      </c>
      <c r="C305" s="13" t="str">
        <f>'2022'!C305</f>
        <v>MURRAY HIGH SCHOOL</v>
      </c>
      <c r="D305" s="8" t="str">
        <f>'2022'!D305</f>
        <v>EDEN AND CENTRAL KAROO</v>
      </c>
      <c r="E305" s="8">
        <f>[1]Sheet1!G305</f>
        <v>669</v>
      </c>
      <c r="F305" s="8">
        <v>56</v>
      </c>
      <c r="G305" s="33">
        <v>76</v>
      </c>
      <c r="H305" s="37">
        <f t="shared" si="10"/>
        <v>369.95699999999999</v>
      </c>
      <c r="I305" s="27">
        <f t="shared" si="9"/>
        <v>299.04300000000001</v>
      </c>
    </row>
    <row r="306" spans="1:9">
      <c r="A306" s="11">
        <f>'2022'!A306</f>
        <v>119353469</v>
      </c>
      <c r="B306" s="16">
        <v>2023</v>
      </c>
      <c r="C306" s="13" t="str">
        <f>'2022'!C306</f>
        <v>PLETTENBERGBAAI SEKONDÊR</v>
      </c>
      <c r="D306" s="8" t="str">
        <f>'2022'!D306</f>
        <v>EDEN AND CENTRAL KAROO</v>
      </c>
      <c r="E306" s="8">
        <f>[1]Sheet1!G306</f>
        <v>1633</v>
      </c>
      <c r="F306" s="8">
        <f>[1]Sheet1!H306</f>
        <v>51</v>
      </c>
      <c r="G306" s="33">
        <v>92</v>
      </c>
      <c r="H306" s="37">
        <f t="shared" si="10"/>
        <v>903.04899999999998</v>
      </c>
      <c r="I306" s="27">
        <f t="shared" si="9"/>
        <v>729.95100000000002</v>
      </c>
    </row>
    <row r="307" spans="1:9">
      <c r="A307" s="11">
        <f>'2022'!A307</f>
        <v>120041227</v>
      </c>
      <c r="B307" s="16">
        <v>2023</v>
      </c>
      <c r="C307" s="13" t="str">
        <f>'2022'!C307</f>
        <v>INDWE SECONDARY SCHOOL</v>
      </c>
      <c r="D307" s="8" t="str">
        <f>'2022'!D307</f>
        <v>EDEN AND CENTRAL KAROO</v>
      </c>
      <c r="E307" s="8">
        <f>[1]Sheet1!G307</f>
        <v>1917</v>
      </c>
      <c r="F307" s="8">
        <f>[1]Sheet1!H307</f>
        <v>59</v>
      </c>
      <c r="G307" s="33">
        <v>69</v>
      </c>
      <c r="H307" s="37">
        <f t="shared" si="10"/>
        <v>1060.1009999999999</v>
      </c>
      <c r="I307" s="27">
        <f t="shared" si="9"/>
        <v>856.89900000000011</v>
      </c>
    </row>
    <row r="308" spans="1:9">
      <c r="A308" s="11">
        <f>'2022'!A308</f>
        <v>120110264</v>
      </c>
      <c r="B308" s="16">
        <v>2023</v>
      </c>
      <c r="C308" s="13" t="str">
        <f>'2022'!C308</f>
        <v>PUNT HOËRSKOOL</v>
      </c>
      <c r="D308" s="8" t="str">
        <f>'2022'!D308</f>
        <v>EDEN AND CENTRAL KAROO</v>
      </c>
      <c r="E308" s="8">
        <f>[1]Sheet1!G308</f>
        <v>1335</v>
      </c>
      <c r="F308" s="8">
        <f>[1]Sheet1!H308</f>
        <v>34</v>
      </c>
      <c r="G308" s="33">
        <v>84</v>
      </c>
      <c r="H308" s="37">
        <f t="shared" si="10"/>
        <v>738.255</v>
      </c>
      <c r="I308" s="27">
        <f t="shared" si="9"/>
        <v>596.745</v>
      </c>
    </row>
    <row r="309" spans="1:9">
      <c r="A309" s="11">
        <f>'2022'!A309</f>
        <v>120353353</v>
      </c>
      <c r="B309" s="16">
        <v>2023</v>
      </c>
      <c r="C309" s="13" t="str">
        <f>'2022'!C309</f>
        <v>SAO BRAS SEKONDÊR</v>
      </c>
      <c r="D309" s="8" t="str">
        <f>'2022'!D309</f>
        <v>EDEN AND CENTRAL KAROO</v>
      </c>
      <c r="E309" s="8">
        <f>[1]Sheet1!G309</f>
        <v>1383</v>
      </c>
      <c r="F309" s="8">
        <f>[1]Sheet1!H309</f>
        <v>45</v>
      </c>
      <c r="G309" s="33">
        <v>78</v>
      </c>
      <c r="H309" s="37">
        <f t="shared" si="10"/>
        <v>764.79899999999998</v>
      </c>
      <c r="I309" s="27">
        <f t="shared" si="9"/>
        <v>618.20100000000002</v>
      </c>
    </row>
    <row r="310" spans="1:9">
      <c r="A310" s="11">
        <f>'2022'!A310</f>
        <v>120353388</v>
      </c>
      <c r="B310" s="16">
        <v>2023</v>
      </c>
      <c r="C310" s="13" t="str">
        <f>'2022'!C310</f>
        <v>HILLCREST SEKONDÊR</v>
      </c>
      <c r="D310" s="8" t="str">
        <f>'2022'!D310</f>
        <v>EDEN AND CENTRAL KAROO</v>
      </c>
      <c r="E310" s="8">
        <f>[1]Sheet1!G310</f>
        <v>1305</v>
      </c>
      <c r="F310" s="8">
        <f>[1]Sheet1!H310</f>
        <v>55</v>
      </c>
      <c r="G310" s="33">
        <v>94</v>
      </c>
      <c r="H310" s="37">
        <f t="shared" si="10"/>
        <v>721.66499999999996</v>
      </c>
      <c r="I310" s="27">
        <f t="shared" si="9"/>
        <v>583.33500000000004</v>
      </c>
    </row>
    <row r="311" spans="1:9">
      <c r="A311" s="11">
        <f>'2022'!A311</f>
        <v>120353396</v>
      </c>
      <c r="B311" s="16">
        <v>2023</v>
      </c>
      <c r="C311" s="13" t="str">
        <f>'2022'!C311</f>
        <v>GROOT-BRAKRIVIER SEKONDÊRE SKOOL</v>
      </c>
      <c r="D311" s="8" t="str">
        <f>'2022'!D311</f>
        <v>EDEN AND CENTRAL KAROO</v>
      </c>
      <c r="E311" s="8">
        <f>[1]Sheet1!G311</f>
        <v>1471</v>
      </c>
      <c r="F311" s="8">
        <f>[1]Sheet1!H311</f>
        <v>45</v>
      </c>
      <c r="G311" s="33">
        <v>68</v>
      </c>
      <c r="H311" s="37">
        <f t="shared" si="10"/>
        <v>813.46300000000008</v>
      </c>
      <c r="I311" s="27">
        <f t="shared" si="9"/>
        <v>657.53699999999992</v>
      </c>
    </row>
    <row r="312" spans="1:9">
      <c r="A312" s="11">
        <f>'2022'!A312</f>
        <v>121106203</v>
      </c>
      <c r="B312" s="16">
        <v>2023</v>
      </c>
      <c r="C312" s="13" t="str">
        <f>'2022'!C312</f>
        <v>OAKDALE LANDBOUSKOOL</v>
      </c>
      <c r="D312" s="8" t="str">
        <f>'2022'!D312</f>
        <v>EDEN AND CENTRAL KAROO</v>
      </c>
      <c r="E312" s="8">
        <f>[1]Sheet1!G312</f>
        <v>1402</v>
      </c>
      <c r="F312" s="8">
        <f>[1]Sheet1!H312</f>
        <v>40</v>
      </c>
      <c r="G312" s="33">
        <v>80</v>
      </c>
      <c r="H312" s="37">
        <f t="shared" si="10"/>
        <v>775.30599999999993</v>
      </c>
      <c r="I312" s="27">
        <f t="shared" si="9"/>
        <v>626.69400000000007</v>
      </c>
    </row>
    <row r="313" spans="1:9">
      <c r="A313" s="11">
        <f>'2022'!A313</f>
        <v>121110243</v>
      </c>
      <c r="B313" s="16">
        <v>2023</v>
      </c>
      <c r="C313" s="13" t="str">
        <f>'2022'!C313</f>
        <v>LANGENHOVEN HOËRSKOOL</v>
      </c>
      <c r="D313" s="8" t="str">
        <f>'2022'!D313</f>
        <v>EDEN AND CENTRAL KAROO</v>
      </c>
      <c r="E313" s="8">
        <f>[1]Sheet1!G313</f>
        <v>468</v>
      </c>
      <c r="F313" s="8">
        <v>82</v>
      </c>
      <c r="G313" s="33">
        <v>87</v>
      </c>
      <c r="H313" s="37">
        <f t="shared" si="10"/>
        <v>258.80399999999997</v>
      </c>
      <c r="I313" s="27">
        <f t="shared" si="9"/>
        <v>209.19600000000003</v>
      </c>
    </row>
    <row r="314" spans="1:9">
      <c r="A314" s="11">
        <f>'2022'!A314</f>
        <v>121112200</v>
      </c>
      <c r="B314" s="16">
        <v>2023</v>
      </c>
      <c r="C314" s="13" t="str">
        <f>'2022'!C314</f>
        <v>ALBERTINIA HOËRSKOOL</v>
      </c>
      <c r="D314" s="8" t="str">
        <f>'2022'!D314</f>
        <v>EDEN AND CENTRAL KAROO</v>
      </c>
      <c r="E314" s="8">
        <f>[1]Sheet1!G314</f>
        <v>525</v>
      </c>
      <c r="F314" s="8">
        <v>82</v>
      </c>
      <c r="G314" s="33">
        <v>71</v>
      </c>
      <c r="H314" s="37">
        <f t="shared" si="10"/>
        <v>290.32499999999999</v>
      </c>
      <c r="I314" s="27">
        <f t="shared" si="9"/>
        <v>234.67500000000001</v>
      </c>
    </row>
    <row r="315" spans="1:9">
      <c r="A315" s="11">
        <f>'2022'!A315</f>
        <v>121353337</v>
      </c>
      <c r="B315" s="16">
        <v>2023</v>
      </c>
      <c r="C315" s="13" t="str">
        <f>'2022'!C315</f>
        <v>GERRIT DU PLESSIS SEKONDÊR</v>
      </c>
      <c r="D315" s="8" t="str">
        <f>'2022'!D315</f>
        <v>EDEN AND CENTRAL KAROO</v>
      </c>
      <c r="E315" s="8">
        <f>[1]Sheet1!G315</f>
        <v>975</v>
      </c>
      <c r="F315" s="8">
        <v>61</v>
      </c>
      <c r="G315" s="33">
        <v>90</v>
      </c>
      <c r="H315" s="37">
        <f t="shared" si="10"/>
        <v>539.17499999999995</v>
      </c>
      <c r="I315" s="27">
        <f t="shared" si="9"/>
        <v>435.82500000000005</v>
      </c>
    </row>
    <row r="316" spans="1:9">
      <c r="A316" s="11">
        <f>'2022'!A316</f>
        <v>122112206</v>
      </c>
      <c r="B316" s="16">
        <v>2023</v>
      </c>
      <c r="C316" s="13" t="str">
        <f>'2022'!C316</f>
        <v>CALITZDORP HOËRSKOOL</v>
      </c>
      <c r="D316" s="8" t="str">
        <f>'2022'!D316</f>
        <v>EDEN AND CENTRAL KAROO</v>
      </c>
      <c r="E316" s="8">
        <f>[1]Sheet1!G316</f>
        <v>512</v>
      </c>
      <c r="F316" s="8">
        <v>70</v>
      </c>
      <c r="G316" s="33">
        <v>66</v>
      </c>
      <c r="H316" s="37">
        <f t="shared" si="10"/>
        <v>283.13599999999997</v>
      </c>
      <c r="I316" s="27">
        <f t="shared" si="9"/>
        <v>228.86400000000003</v>
      </c>
    </row>
    <row r="317" spans="1:9">
      <c r="A317" s="11">
        <f>'2022'!A317</f>
        <v>123112229</v>
      </c>
      <c r="B317" s="16">
        <v>2023</v>
      </c>
      <c r="C317" s="13" t="str">
        <f>'2022'!C317</f>
        <v>LADISMITH HOËRSKOOL</v>
      </c>
      <c r="D317" s="8" t="str">
        <f>'2022'!D317</f>
        <v>EDEN AND CENTRAL KAROO</v>
      </c>
      <c r="E317" s="8">
        <f>[1]Sheet1!G317</f>
        <v>724</v>
      </c>
      <c r="F317" s="8">
        <v>50</v>
      </c>
      <c r="G317" s="33">
        <v>79</v>
      </c>
      <c r="H317" s="37">
        <f t="shared" si="10"/>
        <v>400.37199999999996</v>
      </c>
      <c r="I317" s="27">
        <f t="shared" si="9"/>
        <v>323.62800000000004</v>
      </c>
    </row>
    <row r="318" spans="1:9">
      <c r="A318" s="11">
        <f>'2022'!A318</f>
        <v>123353450</v>
      </c>
      <c r="B318" s="16">
        <v>2023</v>
      </c>
      <c r="C318" s="13" t="str">
        <f>'2022'!C318</f>
        <v>LADISMITH SEKONDÊR</v>
      </c>
      <c r="D318" s="8" t="str">
        <f>'2022'!D318</f>
        <v>EDEN AND CENTRAL KAROO</v>
      </c>
      <c r="E318" s="8">
        <f>[1]Sheet1!G318</f>
        <v>534</v>
      </c>
      <c r="F318" s="8">
        <v>43</v>
      </c>
      <c r="G318" s="33">
        <v>93</v>
      </c>
      <c r="H318" s="37">
        <f t="shared" si="10"/>
        <v>295.30199999999996</v>
      </c>
      <c r="I318" s="27">
        <f t="shared" si="9"/>
        <v>238.69800000000004</v>
      </c>
    </row>
    <row r="319" spans="1:9">
      <c r="A319" s="11">
        <f>'2022'!A319</f>
        <v>124007217</v>
      </c>
      <c r="B319" s="16">
        <v>2023</v>
      </c>
      <c r="C319" s="13" t="str">
        <f>'2022'!C319</f>
        <v>AURIAL COLLEGE</v>
      </c>
      <c r="D319" s="8" t="str">
        <f>'2022'!D319</f>
        <v>EDEN AND CENTRAL KAROO</v>
      </c>
      <c r="E319" s="8">
        <f>[1]Sheet1!G319</f>
        <v>707</v>
      </c>
      <c r="F319" s="8">
        <f>[1]Sheet1!H319</f>
        <v>33</v>
      </c>
      <c r="G319" s="33">
        <v>67</v>
      </c>
      <c r="H319" s="37">
        <f t="shared" si="10"/>
        <v>390.971</v>
      </c>
      <c r="I319" s="27">
        <f t="shared" si="9"/>
        <v>316.029</v>
      </c>
    </row>
    <row r="320" spans="1:9">
      <c r="A320" s="11">
        <f>'2022'!A320</f>
        <v>124041301</v>
      </c>
      <c r="B320" s="16">
        <v>2023</v>
      </c>
      <c r="C320" s="13" t="str">
        <f>'2022'!C320</f>
        <v>FEZEKILE SECONDARY SCHOOL</v>
      </c>
      <c r="D320" s="8" t="str">
        <f>'2022'!D320</f>
        <v>EDEN AND CENTRAL KAROO</v>
      </c>
      <c r="E320" s="8">
        <f>[1]Sheet1!G320</f>
        <v>527</v>
      </c>
      <c r="F320" s="8">
        <f>[1]Sheet1!H320</f>
        <v>30</v>
      </c>
      <c r="G320" s="33">
        <v>85</v>
      </c>
      <c r="H320" s="37">
        <f t="shared" si="10"/>
        <v>291.43099999999998</v>
      </c>
      <c r="I320" s="27">
        <f t="shared" si="9"/>
        <v>235.56900000000002</v>
      </c>
    </row>
    <row r="321" spans="1:9">
      <c r="A321" s="11">
        <f>'2022'!A321</f>
        <v>124110240</v>
      </c>
      <c r="B321" s="16">
        <v>2023</v>
      </c>
      <c r="C321" s="13" t="str">
        <f>'2022'!C321</f>
        <v>LANGENHOVEN GIMNASIUM</v>
      </c>
      <c r="D321" s="8" t="str">
        <f>'2022'!D321</f>
        <v>EDEN AND CENTRAL KAROO</v>
      </c>
      <c r="E321" s="8">
        <f>[1]Sheet1!G321</f>
        <v>1008</v>
      </c>
      <c r="F321" s="8">
        <f>[1]Sheet1!H321</f>
        <v>31</v>
      </c>
      <c r="G321" s="33">
        <v>79</v>
      </c>
      <c r="H321" s="37">
        <f t="shared" si="10"/>
        <v>557.42399999999998</v>
      </c>
      <c r="I321" s="27">
        <f t="shared" si="9"/>
        <v>450.57600000000002</v>
      </c>
    </row>
    <row r="322" spans="1:9">
      <c r="A322" s="11">
        <f>'2022'!A322</f>
        <v>124110254</v>
      </c>
      <c r="B322" s="16">
        <v>2023</v>
      </c>
      <c r="C322" s="13" t="str">
        <f>'2022'!C322</f>
        <v>OUDTSHOORN HOËRSKOOL</v>
      </c>
      <c r="D322" s="8" t="str">
        <f>'2022'!D322</f>
        <v>EDEN AND CENTRAL KAROO</v>
      </c>
      <c r="E322" s="8">
        <f>[1]Sheet1!G322</f>
        <v>1329</v>
      </c>
      <c r="F322" s="8">
        <f>[1]Sheet1!H322</f>
        <v>42</v>
      </c>
      <c r="G322" s="33">
        <v>92</v>
      </c>
      <c r="H322" s="37">
        <f t="shared" si="10"/>
        <v>734.93700000000001</v>
      </c>
      <c r="I322" s="27">
        <f t="shared" si="9"/>
        <v>594.06299999999999</v>
      </c>
    </row>
    <row r="323" spans="1:9">
      <c r="A323" s="11">
        <f>'2022'!A323</f>
        <v>124353329</v>
      </c>
      <c r="B323" s="16">
        <v>2023</v>
      </c>
      <c r="C323" s="13" t="str">
        <f>'2022'!C323</f>
        <v>MORESTER SEK</v>
      </c>
      <c r="D323" s="8" t="str">
        <f>'2022'!D323</f>
        <v>EDEN AND CENTRAL KAROO</v>
      </c>
      <c r="E323" s="8">
        <f>[1]Sheet1!G323</f>
        <v>1005</v>
      </c>
      <c r="F323" s="8">
        <f>[1]Sheet1!H323</f>
        <v>29</v>
      </c>
      <c r="G323" s="33">
        <v>70</v>
      </c>
      <c r="H323" s="37">
        <f t="shared" si="10"/>
        <v>555.76499999999999</v>
      </c>
      <c r="I323" s="27">
        <f t="shared" ref="I323:I386" si="11">E323-H323</f>
        <v>449.23500000000001</v>
      </c>
    </row>
    <row r="324" spans="1:9">
      <c r="A324" s="11">
        <f>'2022'!A324</f>
        <v>124353361</v>
      </c>
      <c r="B324" s="16">
        <v>2023</v>
      </c>
      <c r="C324" s="13" t="str">
        <f>'2022'!C324</f>
        <v>BRIDGTON SEKONDÊR</v>
      </c>
      <c r="D324" s="8" t="str">
        <f>'2022'!D324</f>
        <v>EDEN AND CENTRAL KAROO</v>
      </c>
      <c r="E324" s="8">
        <f>[1]Sheet1!G324</f>
        <v>474</v>
      </c>
      <c r="F324" s="8">
        <f>[1]Sheet1!H324</f>
        <v>17</v>
      </c>
      <c r="G324" s="33">
        <v>88</v>
      </c>
      <c r="H324" s="37">
        <f t="shared" si="10"/>
        <v>262.12199999999996</v>
      </c>
      <c r="I324" s="27">
        <f t="shared" si="11"/>
        <v>211.87800000000004</v>
      </c>
    </row>
    <row r="325" spans="1:9">
      <c r="A325" s="11">
        <f>'2022'!A325</f>
        <v>124353418</v>
      </c>
      <c r="B325" s="16">
        <v>2023</v>
      </c>
      <c r="C325" s="13" t="str">
        <f>'2022'!C325</f>
        <v>DYSSELSDORP SEKONDÊR</v>
      </c>
      <c r="D325" s="8" t="str">
        <f>'2022'!D325</f>
        <v>EDEN AND CENTRAL KAROO</v>
      </c>
      <c r="E325" s="8">
        <f>[1]Sheet1!G325</f>
        <v>1188</v>
      </c>
      <c r="F325" s="8">
        <f>[1]Sheet1!H325</f>
        <v>32</v>
      </c>
      <c r="G325" s="33">
        <v>83</v>
      </c>
      <c r="H325" s="37">
        <f t="shared" si="10"/>
        <v>656.96399999999994</v>
      </c>
      <c r="I325" s="27">
        <f t="shared" si="11"/>
        <v>531.03600000000006</v>
      </c>
    </row>
    <row r="326" spans="1:9">
      <c r="A326" s="11">
        <f>'2022'!A326</f>
        <v>124353491</v>
      </c>
      <c r="B326" s="16">
        <v>2023</v>
      </c>
      <c r="C326" s="13" t="str">
        <f>'2022'!C326</f>
        <v>DE RUST SEKONDÊR</v>
      </c>
      <c r="D326" s="8" t="str">
        <f>'2022'!D326</f>
        <v>EDEN AND CENTRAL KAROO</v>
      </c>
      <c r="E326" s="8">
        <f>[1]Sheet1!G326</f>
        <v>596</v>
      </c>
      <c r="F326" s="8">
        <f>[1]Sheet1!H326</f>
        <v>32</v>
      </c>
      <c r="G326" s="33">
        <v>76</v>
      </c>
      <c r="H326" s="37">
        <f t="shared" si="10"/>
        <v>329.58799999999997</v>
      </c>
      <c r="I326" s="27">
        <f t="shared" si="11"/>
        <v>266.41200000000003</v>
      </c>
    </row>
    <row r="327" spans="1:9">
      <c r="A327" s="11">
        <f>'2022'!A327</f>
        <v>125112257</v>
      </c>
      <c r="B327" s="16">
        <v>2023</v>
      </c>
      <c r="C327" s="13" t="str">
        <f>'2022'!C327</f>
        <v>UNIONDALE HOËRSKOOL</v>
      </c>
      <c r="D327" s="8" t="str">
        <f>'2022'!D327</f>
        <v>EDEN AND CENTRAL KAROO</v>
      </c>
      <c r="E327" s="8">
        <f>[1]Sheet1!G327</f>
        <v>1709</v>
      </c>
      <c r="F327" s="8">
        <f>[1]Sheet1!H327</f>
        <v>48</v>
      </c>
      <c r="G327" s="33">
        <v>91</v>
      </c>
      <c r="H327" s="37">
        <f t="shared" si="10"/>
        <v>945.077</v>
      </c>
      <c r="I327" s="27">
        <f t="shared" si="11"/>
        <v>763.923</v>
      </c>
    </row>
    <row r="328" spans="1:9">
      <c r="A328" s="11">
        <f>'2022'!A328</f>
        <v>125353043</v>
      </c>
      <c r="B328" s="16">
        <v>2023</v>
      </c>
      <c r="C328" s="13" t="str">
        <f>'2022'!C328</f>
        <v>HAARLEM SEKONDÊRE SKOOL</v>
      </c>
      <c r="D328" s="8" t="str">
        <f>'2022'!D328</f>
        <v>EDEN AND CENTRAL KAROO</v>
      </c>
      <c r="E328" s="8">
        <f>[1]Sheet1!G328</f>
        <v>1066</v>
      </c>
      <c r="F328" s="8">
        <f>[1]Sheet1!H328</f>
        <v>34</v>
      </c>
      <c r="G328" s="33">
        <v>65</v>
      </c>
      <c r="H328" s="37">
        <f t="shared" si="10"/>
        <v>589.49799999999993</v>
      </c>
      <c r="I328" s="27">
        <f t="shared" si="11"/>
        <v>476.50200000000007</v>
      </c>
    </row>
    <row r="329" spans="1:9">
      <c r="A329" s="11">
        <f>'2022'!A329</f>
        <v>126041327</v>
      </c>
      <c r="B329" s="16">
        <v>2023</v>
      </c>
      <c r="C329" s="13" t="str">
        <f>'2022'!C329</f>
        <v>IINGCINGA ZETHU SECONDARY SCHOOL</v>
      </c>
      <c r="D329" s="8" t="str">
        <f>'2022'!D329</f>
        <v>CAPE WINELANDS</v>
      </c>
      <c r="E329" s="8">
        <f>[1]Sheet1!G329</f>
        <v>543</v>
      </c>
      <c r="F329" s="8">
        <f>[1]Sheet1!H329</f>
        <v>22</v>
      </c>
      <c r="G329" s="33">
        <v>78</v>
      </c>
      <c r="H329" s="37">
        <f t="shared" si="10"/>
        <v>300.279</v>
      </c>
      <c r="I329" s="27">
        <f t="shared" si="11"/>
        <v>242.721</v>
      </c>
    </row>
    <row r="330" spans="1:9">
      <c r="A330" s="11">
        <f>'2022'!A330</f>
        <v>126310214</v>
      </c>
      <c r="B330" s="16">
        <v>2023</v>
      </c>
      <c r="C330" s="13" t="str">
        <f>'2022'!C330</f>
        <v>CHARLIE HOFMEYR HOËRSKOOL</v>
      </c>
      <c r="D330" s="8" t="str">
        <f>'2022'!D330</f>
        <v>CAPE WINELANDS</v>
      </c>
      <c r="E330" s="8">
        <f>[1]Sheet1!G330</f>
        <v>1375</v>
      </c>
      <c r="F330" s="8">
        <f>[1]Sheet1!H330</f>
        <v>43</v>
      </c>
      <c r="G330" s="33">
        <v>93</v>
      </c>
      <c r="H330" s="37">
        <f t="shared" si="10"/>
        <v>760.375</v>
      </c>
      <c r="I330" s="27">
        <f t="shared" si="11"/>
        <v>614.625</v>
      </c>
    </row>
    <row r="331" spans="1:9">
      <c r="A331" s="11">
        <f>'2022'!A331</f>
        <v>126333034</v>
      </c>
      <c r="B331" s="16">
        <v>2023</v>
      </c>
      <c r="C331" s="13" t="str">
        <f>'2022'!C331</f>
        <v>CERES SEKONDÊR</v>
      </c>
      <c r="D331" s="8" t="str">
        <f>'2022'!D331</f>
        <v>CAPE WINELANDS</v>
      </c>
      <c r="E331" s="8">
        <f>[1]Sheet1!G331</f>
        <v>503</v>
      </c>
      <c r="F331" s="8">
        <f>[1]Sheet1!H331</f>
        <v>21</v>
      </c>
      <c r="G331" s="33">
        <v>68</v>
      </c>
      <c r="H331" s="37">
        <f t="shared" si="10"/>
        <v>278.15899999999999</v>
      </c>
      <c r="I331" s="27">
        <f t="shared" si="11"/>
        <v>224.84100000000001</v>
      </c>
    </row>
    <row r="332" spans="1:9">
      <c r="A332" s="11">
        <f>'2022'!A332</f>
        <v>126333425</v>
      </c>
      <c r="B332" s="16">
        <v>2023</v>
      </c>
      <c r="C332" s="13" t="str">
        <f>'2022'!C332</f>
        <v>SKURWEBERG SEKONDÊRE SKOOL</v>
      </c>
      <c r="D332" s="8" t="str">
        <f>'2022'!D332</f>
        <v>CAPE WINELANDS</v>
      </c>
      <c r="E332" s="8">
        <f>[1]Sheet1!G332</f>
        <v>1723</v>
      </c>
      <c r="F332" s="8">
        <f>[1]Sheet1!H332</f>
        <v>51</v>
      </c>
      <c r="G332" s="33">
        <v>81</v>
      </c>
      <c r="H332" s="37">
        <f t="shared" si="10"/>
        <v>952.81899999999996</v>
      </c>
      <c r="I332" s="27">
        <f t="shared" si="11"/>
        <v>770.18100000000004</v>
      </c>
    </row>
    <row r="333" spans="1:9">
      <c r="A333" s="11">
        <f>'2022'!A333</f>
        <v>126333581</v>
      </c>
      <c r="B333" s="16">
        <v>2023</v>
      </c>
      <c r="C333" s="13" t="str">
        <f>'2022'!C333</f>
        <v>BELLA VISTA HOËRSKOOL</v>
      </c>
      <c r="D333" s="8" t="str">
        <f>'2022'!D333</f>
        <v>CAPE WINELANDS</v>
      </c>
      <c r="E333" s="8">
        <f>[1]Sheet1!G333</f>
        <v>983</v>
      </c>
      <c r="F333" s="8">
        <f>[1]Sheet1!H333</f>
        <v>29</v>
      </c>
      <c r="G333" s="33">
        <v>89</v>
      </c>
      <c r="H333" s="37">
        <f t="shared" si="10"/>
        <v>543.59899999999993</v>
      </c>
      <c r="I333" s="27">
        <f t="shared" si="11"/>
        <v>439.40100000000007</v>
      </c>
    </row>
    <row r="334" spans="1:9">
      <c r="A334" s="11">
        <f>'2022'!A334</f>
        <v>127041104</v>
      </c>
      <c r="B334" s="16">
        <v>2023</v>
      </c>
      <c r="C334" s="13" t="str">
        <f>'2022'!C334</f>
        <v>ASHTON PUBLIC COMBINED SCHOOL</v>
      </c>
      <c r="D334" s="8" t="str">
        <f>'2022'!D334</f>
        <v>CAPE WINELANDS</v>
      </c>
      <c r="E334" s="8">
        <f>[1]Sheet1!G334</f>
        <v>857</v>
      </c>
      <c r="F334" s="8">
        <f>[1]Sheet1!H334</f>
        <v>23</v>
      </c>
      <c r="G334" s="33">
        <v>73</v>
      </c>
      <c r="H334" s="37">
        <f t="shared" si="10"/>
        <v>473.92099999999999</v>
      </c>
      <c r="I334" s="27">
        <f t="shared" si="11"/>
        <v>383.07900000000001</v>
      </c>
    </row>
    <row r="335" spans="1:9">
      <c r="A335" s="11">
        <f>'2022'!A335</f>
        <v>127310261</v>
      </c>
      <c r="B335" s="16">
        <v>2023</v>
      </c>
      <c r="C335" s="13" t="str">
        <f>'2022'!C335</f>
        <v>MONTAGU HOËRSKOOL</v>
      </c>
      <c r="D335" s="8" t="str">
        <f>'2022'!D335</f>
        <v>CAPE WINELANDS</v>
      </c>
      <c r="E335" s="8">
        <f>[1]Sheet1!G335</f>
        <v>1663</v>
      </c>
      <c r="F335" s="8">
        <f>[1]Sheet1!H335</f>
        <v>47</v>
      </c>
      <c r="G335" s="33">
        <v>86</v>
      </c>
      <c r="H335" s="37">
        <f t="shared" si="10"/>
        <v>919.6389999999999</v>
      </c>
      <c r="I335" s="27">
        <f t="shared" si="11"/>
        <v>743.3610000000001</v>
      </c>
    </row>
    <row r="336" spans="1:9">
      <c r="A336" s="11">
        <f>'2022'!A336</f>
        <v>127333522</v>
      </c>
      <c r="B336" s="16">
        <v>2023</v>
      </c>
      <c r="C336" s="13" t="str">
        <f>'2022'!C336</f>
        <v>ASHTON SEKONDÊRE SKOOL</v>
      </c>
      <c r="D336" s="8" t="str">
        <f>'2022'!D336</f>
        <v>CAPE WINELANDS</v>
      </c>
      <c r="E336" s="8">
        <f>[1]Sheet1!G336</f>
        <v>1452</v>
      </c>
      <c r="F336" s="8">
        <f>[1]Sheet1!H336</f>
        <v>36</v>
      </c>
      <c r="G336" s="33">
        <v>80</v>
      </c>
      <c r="H336" s="37">
        <f t="shared" si="10"/>
        <v>802.9559999999999</v>
      </c>
      <c r="I336" s="27">
        <f t="shared" si="11"/>
        <v>649.0440000000001</v>
      </c>
    </row>
    <row r="337" spans="1:9">
      <c r="A337" s="11">
        <f>'2022'!A337</f>
        <v>128041108</v>
      </c>
      <c r="B337" s="16">
        <v>2023</v>
      </c>
      <c r="C337" s="13" t="str">
        <f>'2022'!C337</f>
        <v>MASAKHEKE COMBINED SCHOOL</v>
      </c>
      <c r="D337" s="8" t="str">
        <f>'2022'!D337</f>
        <v>CAPE WINELANDS</v>
      </c>
      <c r="E337" s="8">
        <f>[1]Sheet1!G337</f>
        <v>1881</v>
      </c>
      <c r="F337" s="8">
        <f>[1]Sheet1!H337</f>
        <v>49</v>
      </c>
      <c r="G337" s="33">
        <v>94</v>
      </c>
      <c r="H337" s="37">
        <f t="shared" si="10"/>
        <v>1040.193</v>
      </c>
      <c r="I337" s="27">
        <f t="shared" si="11"/>
        <v>840.80700000000002</v>
      </c>
    </row>
    <row r="338" spans="1:9">
      <c r="A338" s="11">
        <f>'2022'!A338</f>
        <v>128310285</v>
      </c>
      <c r="B338" s="16">
        <v>2023</v>
      </c>
      <c r="C338" s="13" t="str">
        <f>'2022'!C338</f>
        <v>ROBERTSON HOËRSKOOL</v>
      </c>
      <c r="D338" s="8" t="str">
        <f>'2022'!D338</f>
        <v>CAPE WINELANDS</v>
      </c>
      <c r="E338" s="8">
        <f>[1]Sheet1!G338</f>
        <v>1054</v>
      </c>
      <c r="F338" s="8">
        <f>[1]Sheet1!H338</f>
        <v>63</v>
      </c>
      <c r="G338" s="33">
        <v>67</v>
      </c>
      <c r="H338" s="37">
        <f t="shared" si="10"/>
        <v>582.86199999999997</v>
      </c>
      <c r="I338" s="27">
        <f t="shared" si="11"/>
        <v>471.13800000000003</v>
      </c>
    </row>
    <row r="339" spans="1:9">
      <c r="A339" s="11">
        <f>'2022'!A339</f>
        <v>128333026</v>
      </c>
      <c r="B339" s="16">
        <v>2023</v>
      </c>
      <c r="C339" s="13" t="str">
        <f>'2022'!C339</f>
        <v>LANGEBERG SEKONDÊR</v>
      </c>
      <c r="D339" s="8" t="str">
        <f>'2022'!D339</f>
        <v>CAPE WINELANDS</v>
      </c>
      <c r="E339" s="8">
        <f>[1]Sheet1!G339</f>
        <v>1051</v>
      </c>
      <c r="F339" s="8">
        <f>[1]Sheet1!H339</f>
        <v>51</v>
      </c>
      <c r="G339" s="33">
        <v>82</v>
      </c>
      <c r="H339" s="37">
        <f t="shared" si="10"/>
        <v>581.20299999999997</v>
      </c>
      <c r="I339" s="27">
        <f t="shared" si="11"/>
        <v>469.79700000000003</v>
      </c>
    </row>
    <row r="340" spans="1:9">
      <c r="A340" s="11">
        <f>'2022'!A340</f>
        <v>129312252</v>
      </c>
      <c r="B340" s="16">
        <v>2023</v>
      </c>
      <c r="C340" s="13" t="str">
        <f>'2022'!C340</f>
        <v>TULBAGH HOËRSKOOL</v>
      </c>
      <c r="D340" s="8" t="str">
        <f>'2022'!D340</f>
        <v>CAPE WINELANDS</v>
      </c>
      <c r="E340" s="8">
        <f>[1]Sheet1!G340</f>
        <v>426</v>
      </c>
      <c r="F340" s="8">
        <f>[1]Sheet1!H340</f>
        <v>25</v>
      </c>
      <c r="G340" s="33">
        <v>89</v>
      </c>
      <c r="H340" s="37">
        <f t="shared" si="10"/>
        <v>235.578</v>
      </c>
      <c r="I340" s="27">
        <f t="shared" si="11"/>
        <v>190.422</v>
      </c>
    </row>
    <row r="341" spans="1:9">
      <c r="A341" s="11">
        <f>'2022'!A341</f>
        <v>129330566</v>
      </c>
      <c r="B341" s="16">
        <v>2023</v>
      </c>
      <c r="C341" s="13" t="str">
        <f>'2022'!C341</f>
        <v>WAVEREN HOËRSKOOL</v>
      </c>
      <c r="D341" s="8" t="str">
        <f>'2022'!D341</f>
        <v>CAPE WINELANDS</v>
      </c>
      <c r="E341" s="8">
        <f>[1]Sheet1!G341</f>
        <v>1763</v>
      </c>
      <c r="F341" s="8">
        <f>[1]Sheet1!H341</f>
        <v>50</v>
      </c>
      <c r="G341" s="33">
        <v>72</v>
      </c>
      <c r="H341" s="37">
        <f t="shared" si="10"/>
        <v>974.93899999999996</v>
      </c>
      <c r="I341" s="27">
        <f t="shared" si="11"/>
        <v>788.06100000000004</v>
      </c>
    </row>
    <row r="342" spans="1:9">
      <c r="A342" s="11">
        <f>'2022'!A342</f>
        <v>129333433</v>
      </c>
      <c r="B342" s="16">
        <v>2023</v>
      </c>
      <c r="C342" s="13" t="str">
        <f>'2022'!C342</f>
        <v>ROODEZANDT SEKONDÊR</v>
      </c>
      <c r="D342" s="8" t="str">
        <f>'2022'!D342</f>
        <v>CAPE WINELANDS</v>
      </c>
      <c r="E342" s="8">
        <f>[1]Sheet1!G342</f>
        <v>1567</v>
      </c>
      <c r="F342" s="8">
        <f>[1]Sheet1!H342</f>
        <v>49</v>
      </c>
      <c r="G342" s="33">
        <v>87</v>
      </c>
      <c r="H342" s="37">
        <f t="shared" si="10"/>
        <v>866.55099999999993</v>
      </c>
      <c r="I342" s="27">
        <f t="shared" si="11"/>
        <v>700.44900000000007</v>
      </c>
    </row>
    <row r="343" spans="1:9">
      <c r="A343" s="11">
        <f>'2022'!A343</f>
        <v>129333530</v>
      </c>
      <c r="B343" s="16">
        <v>2023</v>
      </c>
      <c r="C343" s="13" t="str">
        <f>'2022'!C343</f>
        <v>WOLSELEY SEKONDÊR</v>
      </c>
      <c r="D343" s="8" t="str">
        <f>'2022'!D343</f>
        <v>CAPE WINELANDS</v>
      </c>
      <c r="E343" s="8">
        <f>[1]Sheet1!G343</f>
        <v>1236</v>
      </c>
      <c r="F343" s="8">
        <f>[1]Sheet1!H343</f>
        <v>45</v>
      </c>
      <c r="G343" s="33">
        <v>82</v>
      </c>
      <c r="H343" s="37">
        <f t="shared" si="10"/>
        <v>683.50800000000004</v>
      </c>
      <c r="I343" s="27">
        <f t="shared" si="11"/>
        <v>552.49199999999996</v>
      </c>
    </row>
    <row r="344" spans="1:9">
      <c r="A344" s="11">
        <f>'2022'!A344</f>
        <v>130007282</v>
      </c>
      <c r="B344" s="16">
        <v>2023</v>
      </c>
      <c r="C344" s="13" t="str">
        <f>'2022'!C344</f>
        <v>IHLUMELO JUNOR SECONDARY SCHOOL</v>
      </c>
      <c r="D344" s="8" t="str">
        <f>'2022'!D344</f>
        <v>CAPE WINELANDS</v>
      </c>
      <c r="E344" s="8">
        <f>[1]Sheet1!G344</f>
        <v>657</v>
      </c>
      <c r="F344" s="8">
        <f>[1]Sheet1!H344</f>
        <v>19</v>
      </c>
      <c r="G344" s="33">
        <v>95</v>
      </c>
      <c r="H344" s="37">
        <f t="shared" si="10"/>
        <v>363.32099999999997</v>
      </c>
      <c r="I344" s="27">
        <f t="shared" si="11"/>
        <v>293.67900000000003</v>
      </c>
    </row>
    <row r="345" spans="1:9">
      <c r="A345" s="11">
        <f>'2022'!A345</f>
        <v>130041103</v>
      </c>
      <c r="B345" s="16">
        <v>2023</v>
      </c>
      <c r="C345" s="13" t="str">
        <f>'2022'!C345</f>
        <v>VUSISIZWE SECONDARY SCHOOL</v>
      </c>
      <c r="D345" s="8" t="str">
        <f>'2022'!D345</f>
        <v>CAPE WINELANDS</v>
      </c>
      <c r="E345" s="8">
        <f>[1]Sheet1!G345</f>
        <v>1720</v>
      </c>
      <c r="F345" s="8">
        <f>[1]Sheet1!H345</f>
        <v>57</v>
      </c>
      <c r="G345" s="33">
        <v>64</v>
      </c>
      <c r="H345" s="37">
        <f t="shared" si="10"/>
        <v>951.16</v>
      </c>
      <c r="I345" s="27">
        <f t="shared" si="11"/>
        <v>768.84</v>
      </c>
    </row>
    <row r="346" spans="1:9">
      <c r="A346" s="11">
        <f>'2022'!A346</f>
        <v>130041107</v>
      </c>
      <c r="B346" s="16">
        <v>2023</v>
      </c>
      <c r="C346" s="13" t="str">
        <f>'2022'!C346</f>
        <v>VAN CUTSEM COMBINED SCHOOL</v>
      </c>
      <c r="D346" s="8" t="str">
        <f>'2022'!D346</f>
        <v>CAPE WINELANDS</v>
      </c>
      <c r="E346" s="8">
        <f>[1]Sheet1!G346</f>
        <v>764</v>
      </c>
      <c r="F346" s="8">
        <f>[1]Sheet1!H346</f>
        <v>38</v>
      </c>
      <c r="G346" s="33">
        <v>76</v>
      </c>
      <c r="H346" s="37">
        <f t="shared" si="10"/>
        <v>422.49199999999996</v>
      </c>
      <c r="I346" s="27">
        <f t="shared" si="11"/>
        <v>341.50800000000004</v>
      </c>
    </row>
    <row r="347" spans="1:9">
      <c r="A347" s="11">
        <f>'2022'!A347</f>
        <v>130042202</v>
      </c>
      <c r="B347" s="16">
        <v>2023</v>
      </c>
      <c r="C347" s="13" t="str">
        <f>'2022'!C347</f>
        <v>DESMOND MPILO TUTU SECONDARY SCHOOL</v>
      </c>
      <c r="D347" s="8" t="str">
        <f>'2022'!D347</f>
        <v>CAPE WINELANDS</v>
      </c>
      <c r="E347" s="8">
        <f>[1]Sheet1!G347</f>
        <v>1594</v>
      </c>
      <c r="F347" s="8">
        <f>[1]Sheet1!H347</f>
        <v>43</v>
      </c>
      <c r="G347" s="33">
        <v>92</v>
      </c>
      <c r="H347" s="37">
        <f t="shared" si="10"/>
        <v>881.48199999999997</v>
      </c>
      <c r="I347" s="27">
        <f t="shared" si="11"/>
        <v>712.51800000000003</v>
      </c>
    </row>
    <row r="348" spans="1:9">
      <c r="A348" s="11">
        <f>'2022'!A348</f>
        <v>130303201</v>
      </c>
      <c r="B348" s="16">
        <v>2023</v>
      </c>
      <c r="C348" s="13" t="str">
        <f>'2022'!C348</f>
        <v>DROSTDY HTS.</v>
      </c>
      <c r="D348" s="8" t="str">
        <f>'2022'!D348</f>
        <v>CAPE WINELANDS</v>
      </c>
      <c r="E348" s="8">
        <f>[1]Sheet1!G348</f>
        <v>1528</v>
      </c>
      <c r="F348" s="8">
        <f>[1]Sheet1!H348</f>
        <v>51</v>
      </c>
      <c r="G348" s="33">
        <v>69</v>
      </c>
      <c r="H348" s="37">
        <f t="shared" si="10"/>
        <v>844.98399999999992</v>
      </c>
      <c r="I348" s="27">
        <f t="shared" si="11"/>
        <v>683.01600000000008</v>
      </c>
    </row>
    <row r="349" spans="1:9">
      <c r="A349" s="11">
        <f>'2022'!A349</f>
        <v>130310235</v>
      </c>
      <c r="B349" s="16">
        <v>2023</v>
      </c>
      <c r="C349" s="13" t="str">
        <f>'2022'!C349</f>
        <v>WORCESTER GIMNASIUM</v>
      </c>
      <c r="D349" s="8" t="str">
        <f>'2022'!D349</f>
        <v>CAPE WINELANDS</v>
      </c>
      <c r="E349" s="8">
        <f>[1]Sheet1!G349</f>
        <v>1611</v>
      </c>
      <c r="F349" s="8">
        <f>[1]Sheet1!H349</f>
        <v>46</v>
      </c>
      <c r="G349" s="33">
        <v>84</v>
      </c>
      <c r="H349" s="37">
        <f t="shared" si="10"/>
        <v>890.88299999999992</v>
      </c>
      <c r="I349" s="27">
        <f t="shared" si="11"/>
        <v>720.11700000000008</v>
      </c>
    </row>
    <row r="350" spans="1:9">
      <c r="A350" s="11">
        <f>'2022'!A350</f>
        <v>130310263</v>
      </c>
      <c r="B350" s="16">
        <v>2023</v>
      </c>
      <c r="C350" s="13" t="str">
        <f>'2022'!C350</f>
        <v>MONTANA HOËRSKOOL</v>
      </c>
      <c r="D350" s="8" t="str">
        <f>'2022'!D350</f>
        <v>CAPE WINELANDS</v>
      </c>
      <c r="E350" s="8">
        <f>[1]Sheet1!G350</f>
        <v>1705</v>
      </c>
      <c r="F350" s="8">
        <f>[1]Sheet1!H350</f>
        <v>43</v>
      </c>
      <c r="G350" s="33">
        <v>78</v>
      </c>
      <c r="H350" s="37">
        <f t="shared" si="10"/>
        <v>942.86500000000001</v>
      </c>
      <c r="I350" s="27">
        <f t="shared" si="11"/>
        <v>762.13499999999999</v>
      </c>
    </row>
    <row r="351" spans="1:9">
      <c r="A351" s="11">
        <f>'2022'!A351</f>
        <v>130312220</v>
      </c>
      <c r="B351" s="16">
        <v>2023</v>
      </c>
      <c r="C351" s="13" t="str">
        <f>'2022'!C351</f>
        <v>GOUDINI HOËRSKOOL</v>
      </c>
      <c r="D351" s="8" t="str">
        <f>'2022'!D351</f>
        <v>CAPE WINELANDS</v>
      </c>
      <c r="E351" s="8">
        <f>[1]Sheet1!G351</f>
        <v>1587</v>
      </c>
      <c r="F351" s="8">
        <f>[1]Sheet1!H351</f>
        <v>53</v>
      </c>
      <c r="G351" s="33">
        <v>94</v>
      </c>
      <c r="H351" s="37">
        <f t="shared" si="10"/>
        <v>877.61099999999988</v>
      </c>
      <c r="I351" s="27">
        <f t="shared" si="11"/>
        <v>709.38900000000012</v>
      </c>
    </row>
    <row r="352" spans="1:9">
      <c r="A352" s="11">
        <f>'2022'!A352</f>
        <v>130312225</v>
      </c>
      <c r="B352" s="16">
        <v>2023</v>
      </c>
      <c r="C352" s="13" t="str">
        <f>'2022'!C352</f>
        <v>HEXVALLEI HOËRSKOOL</v>
      </c>
      <c r="D352" s="8" t="str">
        <f>'2022'!D352</f>
        <v>CAPE WINELANDS</v>
      </c>
      <c r="E352" s="8">
        <f>[1]Sheet1!G352</f>
        <v>1262</v>
      </c>
      <c r="F352" s="8">
        <f>[1]Sheet1!H352</f>
        <v>42</v>
      </c>
      <c r="G352" s="33">
        <v>68</v>
      </c>
      <c r="H352" s="37">
        <f t="shared" si="10"/>
        <v>697.88599999999997</v>
      </c>
      <c r="I352" s="27">
        <f t="shared" si="11"/>
        <v>564.11400000000003</v>
      </c>
    </row>
    <row r="353" spans="1:9">
      <c r="A353" s="11">
        <f>'2022'!A353</f>
        <v>130333344</v>
      </c>
      <c r="B353" s="16">
        <v>2023</v>
      </c>
      <c r="C353" s="13" t="str">
        <f>'2022'!C353</f>
        <v>ESSELENPARK SEKONDÊR</v>
      </c>
      <c r="D353" s="8" t="str">
        <f>'2022'!D353</f>
        <v>CAPE WINELANDS</v>
      </c>
      <c r="E353" s="8">
        <f>[1]Sheet1!G353</f>
        <v>1382</v>
      </c>
      <c r="F353" s="8">
        <f>[1]Sheet1!H353</f>
        <v>34</v>
      </c>
      <c r="G353" s="33">
        <v>80</v>
      </c>
      <c r="H353" s="37">
        <f t="shared" si="10"/>
        <v>764.24599999999987</v>
      </c>
      <c r="I353" s="27">
        <f t="shared" si="11"/>
        <v>617.75400000000013</v>
      </c>
    </row>
    <row r="354" spans="1:9">
      <c r="A354" s="11">
        <f>'2022'!A354</f>
        <v>130333352</v>
      </c>
      <c r="B354" s="16">
        <v>2023</v>
      </c>
      <c r="C354" s="13" t="str">
        <f>'2022'!C354</f>
        <v>BREËRIVIER HOËRSKOOL</v>
      </c>
      <c r="D354" s="8" t="str">
        <f>'2022'!D354</f>
        <v>CAPE WINELANDS</v>
      </c>
      <c r="E354" s="8">
        <f>[1]Sheet1!G354</f>
        <v>1651</v>
      </c>
      <c r="F354" s="8">
        <f>[1]Sheet1!H354</f>
        <v>47</v>
      </c>
      <c r="G354" s="33">
        <v>87</v>
      </c>
      <c r="H354" s="37">
        <f t="shared" si="10"/>
        <v>913.00299999999993</v>
      </c>
      <c r="I354" s="27">
        <f t="shared" si="11"/>
        <v>737.99700000000007</v>
      </c>
    </row>
    <row r="355" spans="1:9">
      <c r="A355" s="11">
        <f>'2022'!A355</f>
        <v>130333395</v>
      </c>
      <c r="B355" s="16">
        <v>2023</v>
      </c>
      <c r="C355" s="13" t="str">
        <f>'2022'!C355</f>
        <v>WORCESTER SEKONDÊR</v>
      </c>
      <c r="D355" s="8" t="str">
        <f>'2022'!D355</f>
        <v>CAPE WINELANDS</v>
      </c>
      <c r="E355" s="8">
        <f>[1]Sheet1!G355</f>
        <v>1179</v>
      </c>
      <c r="F355" s="8">
        <f>[1]Sheet1!H355</f>
        <v>48</v>
      </c>
      <c r="G355" s="33">
        <v>71</v>
      </c>
      <c r="H355" s="37">
        <f t="shared" si="10"/>
        <v>651.98699999999997</v>
      </c>
      <c r="I355" s="27">
        <f t="shared" si="11"/>
        <v>527.01300000000003</v>
      </c>
    </row>
    <row r="356" spans="1:9">
      <c r="A356" s="11">
        <f>'2022'!A356</f>
        <v>130333409</v>
      </c>
      <c r="B356" s="16">
        <v>2023</v>
      </c>
      <c r="C356" s="13" t="str">
        <f>'2022'!C356</f>
        <v>DE KRUINE SEKONDÊR</v>
      </c>
      <c r="D356" s="8" t="str">
        <f>'2022'!D356</f>
        <v>CAPE WINELANDS</v>
      </c>
      <c r="E356" s="8">
        <f>[1]Sheet1!G356</f>
        <v>1504</v>
      </c>
      <c r="F356" s="8">
        <f>[1]Sheet1!H356</f>
        <v>50</v>
      </c>
      <c r="G356" s="33">
        <v>90</v>
      </c>
      <c r="H356" s="37">
        <f t="shared" si="10"/>
        <v>831.71199999999999</v>
      </c>
      <c r="I356" s="27">
        <f t="shared" si="11"/>
        <v>672.28800000000001</v>
      </c>
    </row>
    <row r="357" spans="1:9">
      <c r="A357" s="11">
        <f>'2022'!A357</f>
        <v>130333557</v>
      </c>
      <c r="B357" s="16">
        <v>2023</v>
      </c>
      <c r="C357" s="13" t="str">
        <f>'2022'!C357</f>
        <v>HEXVALLEI SEKONDÊR</v>
      </c>
      <c r="D357" s="8" t="str">
        <f>'2022'!D357</f>
        <v>CAPE WINELANDS</v>
      </c>
      <c r="E357" s="8">
        <f>[1]Sheet1!G357</f>
        <v>1700</v>
      </c>
      <c r="F357" s="8">
        <f>[1]Sheet1!H357</f>
        <v>53</v>
      </c>
      <c r="G357" s="33">
        <v>66</v>
      </c>
      <c r="H357" s="37">
        <f t="shared" si="10"/>
        <v>940.1</v>
      </c>
      <c r="I357" s="27">
        <f t="shared" si="11"/>
        <v>759.9</v>
      </c>
    </row>
    <row r="358" spans="1:9">
      <c r="A358" s="11">
        <f>'2022'!A358</f>
        <v>131312226</v>
      </c>
      <c r="B358" s="16">
        <v>2023</v>
      </c>
      <c r="C358" s="13" t="str">
        <f>'2022'!C358</f>
        <v>HOPEFIELD HOËRSKOOL</v>
      </c>
      <c r="D358" s="8" t="str">
        <f>'2022'!D358</f>
        <v>WEST COAST</v>
      </c>
      <c r="E358" s="8">
        <f>[1]Sheet1!G358</f>
        <v>396</v>
      </c>
      <c r="F358" s="8">
        <f>[1]Sheet1!H358</f>
        <v>19</v>
      </c>
      <c r="G358" s="33">
        <v>79</v>
      </c>
      <c r="H358" s="37">
        <f t="shared" si="10"/>
        <v>218.988</v>
      </c>
      <c r="I358" s="27">
        <f t="shared" si="11"/>
        <v>177.012</v>
      </c>
    </row>
    <row r="359" spans="1:9">
      <c r="A359" s="11">
        <f>'2022'!A359</f>
        <v>132310302</v>
      </c>
      <c r="B359" s="16">
        <v>2023</v>
      </c>
      <c r="C359" s="13" t="str">
        <f>'2022'!C359</f>
        <v>SWARTLAND HOËRSKOOL</v>
      </c>
      <c r="D359" s="8" t="str">
        <f>'2022'!D359</f>
        <v>WEST COAST</v>
      </c>
      <c r="E359" s="8">
        <f>[1]Sheet1!G359</f>
        <v>864</v>
      </c>
      <c r="F359" s="8">
        <f>[1]Sheet1!H359</f>
        <v>21</v>
      </c>
      <c r="G359" s="33">
        <v>93</v>
      </c>
      <c r="H359" s="37">
        <f t="shared" si="10"/>
        <v>477.79199999999997</v>
      </c>
      <c r="I359" s="27">
        <f t="shared" si="11"/>
        <v>386.20800000000003</v>
      </c>
    </row>
    <row r="360" spans="1:9">
      <c r="A360" s="11">
        <f>'2022'!A360</f>
        <v>132470686</v>
      </c>
      <c r="B360" s="16">
        <v>2023</v>
      </c>
      <c r="C360" s="13" t="str">
        <f>'2022'!C360</f>
        <v>WESBANK SEKONDÊR</v>
      </c>
      <c r="D360" s="8" t="str">
        <f>'2022'!D360</f>
        <v>WEST COAST</v>
      </c>
      <c r="E360" s="8">
        <f>[1]Sheet1!G360</f>
        <v>469</v>
      </c>
      <c r="F360" s="8">
        <f>[1]Sheet1!H360</f>
        <v>24</v>
      </c>
      <c r="G360" s="33">
        <v>67</v>
      </c>
      <c r="H360" s="37">
        <f t="shared" si="10"/>
        <v>259.35699999999997</v>
      </c>
      <c r="I360" s="27">
        <f t="shared" si="11"/>
        <v>209.64300000000003</v>
      </c>
    </row>
    <row r="361" spans="1:9">
      <c r="A361" s="11">
        <f>'2022'!A361</f>
        <v>132473316</v>
      </c>
      <c r="B361" s="16">
        <v>2023</v>
      </c>
      <c r="C361" s="13" t="str">
        <f>'2022'!C361</f>
        <v>ATLANTIS SEKONDÊRE SKOOL</v>
      </c>
      <c r="D361" s="8" t="str">
        <f>'2022'!D361</f>
        <v>METRO NORTH</v>
      </c>
      <c r="E361" s="8">
        <f>[1]Sheet1!G361</f>
        <v>1457</v>
      </c>
      <c r="F361" s="8">
        <f>[1]Sheet1!H361</f>
        <v>45</v>
      </c>
      <c r="G361" s="33">
        <v>85</v>
      </c>
      <c r="H361" s="37">
        <f t="shared" si="10"/>
        <v>805.72099999999989</v>
      </c>
      <c r="I361" s="27">
        <f t="shared" si="11"/>
        <v>651.27900000000011</v>
      </c>
    </row>
    <row r="362" spans="1:9">
      <c r="A362" s="11">
        <f>'2022'!A362</f>
        <v>132473324</v>
      </c>
      <c r="B362" s="16">
        <v>2023</v>
      </c>
      <c r="C362" s="13" t="str">
        <f>'2022'!C362</f>
        <v>SAXONSEA SEKONDÊR</v>
      </c>
      <c r="D362" s="8" t="str">
        <f>'2022'!D362</f>
        <v>METRO NORTH</v>
      </c>
      <c r="E362" s="8">
        <f>[1]Sheet1!G362</f>
        <v>551</v>
      </c>
      <c r="F362" s="8">
        <f>[1]Sheet1!H362</f>
        <v>14</v>
      </c>
      <c r="G362" s="33">
        <v>79</v>
      </c>
      <c r="H362" s="37">
        <f t="shared" si="10"/>
        <v>304.70299999999997</v>
      </c>
      <c r="I362" s="27">
        <f t="shared" si="11"/>
        <v>246.29700000000003</v>
      </c>
    </row>
    <row r="363" spans="1:9">
      <c r="A363" s="11">
        <f>'2022'!A363</f>
        <v>132473332</v>
      </c>
      <c r="B363" s="16">
        <v>2023</v>
      </c>
      <c r="C363" s="13" t="str">
        <f>'2022'!C363</f>
        <v>PROTEUS SEKONDÊR</v>
      </c>
      <c r="D363" s="8" t="str">
        <f>'2022'!D363</f>
        <v>METRO NORTH</v>
      </c>
      <c r="E363" s="8">
        <f>[1]Sheet1!G363</f>
        <v>347</v>
      </c>
      <c r="F363" s="8">
        <f>[1]Sheet1!H363</f>
        <v>17</v>
      </c>
      <c r="G363" s="33">
        <v>92</v>
      </c>
      <c r="H363" s="37">
        <f t="shared" ref="H363:H389" si="12">E363*55.3/100</f>
        <v>191.89099999999999</v>
      </c>
      <c r="I363" s="27">
        <f t="shared" si="11"/>
        <v>155.10900000000001</v>
      </c>
    </row>
    <row r="364" spans="1:9">
      <c r="A364" s="11">
        <f>'2022'!A364</f>
        <v>132473405</v>
      </c>
      <c r="B364" s="16">
        <v>2023</v>
      </c>
      <c r="C364" s="13" t="str">
        <f>'2022'!C364</f>
        <v>SCHOONSPRUIT SEKONDÊR</v>
      </c>
      <c r="D364" s="8" t="str">
        <f>'2022'!D364</f>
        <v>WEST COAST</v>
      </c>
      <c r="E364" s="8">
        <f>[1]Sheet1!G364</f>
        <v>1487</v>
      </c>
      <c r="F364" s="8">
        <f>[1]Sheet1!H364</f>
        <v>43</v>
      </c>
      <c r="G364" s="33">
        <v>70</v>
      </c>
      <c r="H364" s="37">
        <f t="shared" si="12"/>
        <v>822.31099999999992</v>
      </c>
      <c r="I364" s="27">
        <f t="shared" si="11"/>
        <v>664.68900000000008</v>
      </c>
    </row>
    <row r="365" spans="1:9">
      <c r="A365" s="11">
        <f>'2022'!A365</f>
        <v>132473464</v>
      </c>
      <c r="B365" s="16">
        <v>2023</v>
      </c>
      <c r="C365" s="13" t="str">
        <f>'2022'!C365</f>
        <v>ROBINVALE HIGH SCHOOL</v>
      </c>
      <c r="D365" s="8" t="str">
        <f>'2022'!D365</f>
        <v>METRO NORTH</v>
      </c>
      <c r="E365" s="8">
        <f>[1]Sheet1!G365</f>
        <v>1177</v>
      </c>
      <c r="F365" s="8">
        <f>[1]Sheet1!H365</f>
        <v>34</v>
      </c>
      <c r="G365" s="33">
        <v>88</v>
      </c>
      <c r="H365" s="37">
        <f t="shared" si="12"/>
        <v>650.88099999999997</v>
      </c>
      <c r="I365" s="27">
        <f t="shared" si="11"/>
        <v>526.11900000000003</v>
      </c>
    </row>
    <row r="366" spans="1:9">
      <c r="A366" s="11">
        <f>'2022'!A366</f>
        <v>132473510</v>
      </c>
      <c r="B366" s="16">
        <v>2023</v>
      </c>
      <c r="C366" s="13" t="str">
        <f>'2022'!C366</f>
        <v>ILINGELETHU SECONDARY SCHOOL</v>
      </c>
      <c r="D366" s="8" t="str">
        <f>'2022'!D366</f>
        <v>WEST COAST</v>
      </c>
      <c r="E366" s="8">
        <f>[1]Sheet1!G366</f>
        <v>475</v>
      </c>
      <c r="F366" s="8">
        <f>[1]Sheet1!H366</f>
        <v>12</v>
      </c>
      <c r="G366" s="33">
        <v>83</v>
      </c>
      <c r="H366" s="37">
        <f t="shared" si="12"/>
        <v>262.67500000000001</v>
      </c>
      <c r="I366" s="27">
        <f t="shared" si="11"/>
        <v>212.32499999999999</v>
      </c>
    </row>
    <row r="367" spans="1:9">
      <c r="A367" s="11">
        <f>'2022'!A367</f>
        <v>133312238</v>
      </c>
      <c r="B367" s="16">
        <v>2023</v>
      </c>
      <c r="C367" s="13" t="str">
        <f>'2022'!C367</f>
        <v>PIKETBERG HOËRSKOOL</v>
      </c>
      <c r="D367" s="8" t="str">
        <f>'2022'!D367</f>
        <v>WEST COAST</v>
      </c>
      <c r="E367" s="8">
        <f>[1]Sheet1!G367</f>
        <v>543</v>
      </c>
      <c r="F367" s="8">
        <f>[1]Sheet1!H367</f>
        <v>17</v>
      </c>
      <c r="G367" s="33">
        <v>76</v>
      </c>
      <c r="H367" s="37">
        <f t="shared" si="12"/>
        <v>300.279</v>
      </c>
      <c r="I367" s="27">
        <f t="shared" si="11"/>
        <v>242.721</v>
      </c>
    </row>
    <row r="368" spans="1:9">
      <c r="A368" s="11">
        <f>'2022'!A368</f>
        <v>133312241</v>
      </c>
      <c r="B368" s="16">
        <v>2023</v>
      </c>
      <c r="C368" s="13" t="str">
        <f>'2022'!C368</f>
        <v>PORTERVILLE HOËRSKOOL</v>
      </c>
      <c r="D368" s="8" t="str">
        <f>'2022'!D368</f>
        <v>WEST COAST</v>
      </c>
      <c r="E368" s="8">
        <f>[1]Sheet1!G368</f>
        <v>469</v>
      </c>
      <c r="F368" s="8">
        <f>[1]Sheet1!H368</f>
        <v>14</v>
      </c>
      <c r="G368" s="33">
        <v>91</v>
      </c>
      <c r="H368" s="37">
        <f t="shared" si="12"/>
        <v>259.35699999999997</v>
      </c>
      <c r="I368" s="27">
        <f t="shared" si="11"/>
        <v>209.64300000000003</v>
      </c>
    </row>
    <row r="369" spans="1:9">
      <c r="A369" s="11">
        <f>'2022'!A369</f>
        <v>133312257</v>
      </c>
      <c r="B369" s="16">
        <v>2023</v>
      </c>
      <c r="C369" s="13" t="str">
        <f>'2022'!C369</f>
        <v>VELDDRIF HOËRSKOOL</v>
      </c>
      <c r="D369" s="8" t="str">
        <f>'2022'!D369</f>
        <v>WEST COAST</v>
      </c>
      <c r="E369" s="8">
        <f>[1]Sheet1!G369</f>
        <v>1728</v>
      </c>
      <c r="F369" s="8">
        <f>[1]Sheet1!H369</f>
        <v>54</v>
      </c>
      <c r="G369" s="33">
        <v>65</v>
      </c>
      <c r="H369" s="37">
        <f t="shared" si="12"/>
        <v>955.58399999999995</v>
      </c>
      <c r="I369" s="27">
        <f t="shared" si="11"/>
        <v>772.41600000000005</v>
      </c>
    </row>
    <row r="370" spans="1:9">
      <c r="A370" s="11">
        <f>'2022'!A370</f>
        <v>133473413</v>
      </c>
      <c r="B370" s="16">
        <v>2023</v>
      </c>
      <c r="C370" s="13" t="str">
        <f>'2022'!C370</f>
        <v>STEYNVILLE SEKONDÊR</v>
      </c>
      <c r="D370" s="8" t="str">
        <f>'2022'!D370</f>
        <v>WEST COAST</v>
      </c>
      <c r="E370" s="8">
        <v>980</v>
      </c>
      <c r="F370" s="8">
        <v>23</v>
      </c>
      <c r="G370" s="33">
        <v>78</v>
      </c>
      <c r="H370" s="37">
        <f t="shared" si="12"/>
        <v>541.94000000000005</v>
      </c>
      <c r="I370" s="27">
        <f t="shared" si="11"/>
        <v>438.05999999999995</v>
      </c>
    </row>
    <row r="371" spans="1:9">
      <c r="A371" s="11">
        <f>'2022'!A371</f>
        <v>134310314</v>
      </c>
      <c r="B371" s="16">
        <v>2023</v>
      </c>
      <c r="C371" s="13" t="str">
        <f>'2022'!C371</f>
        <v>VREDENBURG HOËRSKOOL</v>
      </c>
      <c r="D371" s="8" t="str">
        <f>'2022'!D371</f>
        <v>WEST COAST</v>
      </c>
      <c r="E371" s="8">
        <v>1000</v>
      </c>
      <c r="F371" s="8">
        <v>43</v>
      </c>
      <c r="G371" s="34">
        <v>93</v>
      </c>
      <c r="H371" s="37">
        <f t="shared" si="12"/>
        <v>553</v>
      </c>
      <c r="I371" s="27">
        <f t="shared" si="11"/>
        <v>447</v>
      </c>
    </row>
    <row r="372" spans="1:9">
      <c r="A372" s="11">
        <f>'2022'!A372</f>
        <v>134473359</v>
      </c>
      <c r="B372" s="16">
        <v>2023</v>
      </c>
      <c r="C372" s="13" t="str">
        <f>'2022'!C372</f>
        <v>DIAZVILLE HOËRSKOOL</v>
      </c>
      <c r="D372" s="8" t="str">
        <f>'2022'!D372</f>
        <v>WEST COAST</v>
      </c>
      <c r="E372" s="8">
        <v>1020</v>
      </c>
      <c r="F372" s="8">
        <v>49</v>
      </c>
      <c r="G372" s="34">
        <v>68</v>
      </c>
      <c r="H372" s="37">
        <f t="shared" si="12"/>
        <v>564.05999999999995</v>
      </c>
      <c r="I372" s="27">
        <f t="shared" si="11"/>
        <v>455.94000000000005</v>
      </c>
    </row>
    <row r="373" spans="1:9">
      <c r="A373" s="11">
        <f>'2022'!A373</f>
        <v>134473456</v>
      </c>
      <c r="B373" s="16">
        <v>2023</v>
      </c>
      <c r="C373" s="13" t="str">
        <f>'2022'!C373</f>
        <v>WESTON SEKONDÊR</v>
      </c>
      <c r="D373" s="8" t="str">
        <f>'2022'!D373</f>
        <v>WEST COAST</v>
      </c>
      <c r="E373" s="8">
        <v>970</v>
      </c>
      <c r="F373" s="8">
        <v>22</v>
      </c>
      <c r="G373" s="34">
        <v>81</v>
      </c>
      <c r="H373" s="37">
        <f t="shared" si="12"/>
        <v>536.41</v>
      </c>
      <c r="I373" s="27">
        <f t="shared" si="11"/>
        <v>433.59000000000003</v>
      </c>
    </row>
    <row r="374" spans="1:9">
      <c r="A374" s="11">
        <f>'2022'!A374</f>
        <v>135310225</v>
      </c>
      <c r="B374" s="16">
        <v>2023</v>
      </c>
      <c r="C374" s="13" t="str">
        <f>'2022'!C374</f>
        <v>DIRKIE UYS HOËRSKOOL</v>
      </c>
      <c r="D374" s="8" t="str">
        <f>'2022'!D374</f>
        <v>WEST COAST</v>
      </c>
      <c r="E374" s="8">
        <v>990</v>
      </c>
      <c r="F374" s="8">
        <v>19</v>
      </c>
      <c r="G374" s="34">
        <v>89</v>
      </c>
      <c r="H374" s="37">
        <f t="shared" si="12"/>
        <v>547.47</v>
      </c>
      <c r="I374" s="27">
        <f t="shared" si="11"/>
        <v>442.53</v>
      </c>
    </row>
    <row r="375" spans="1:9">
      <c r="A375" s="11">
        <f>'2022'!A375</f>
        <v>136312208</v>
      </c>
      <c r="B375" s="16">
        <v>2023</v>
      </c>
      <c r="C375" s="13" t="str">
        <f>'2022'!C375</f>
        <v>AUGSBURG LANDBOUGIMNASIUM</v>
      </c>
      <c r="D375" s="8" t="str">
        <f>'2022'!D375</f>
        <v>WEST COAST</v>
      </c>
      <c r="E375" s="8">
        <v>1015</v>
      </c>
      <c r="F375" s="8">
        <v>28</v>
      </c>
      <c r="G375" s="34">
        <v>73</v>
      </c>
      <c r="H375" s="37">
        <f t="shared" si="12"/>
        <v>561.29499999999996</v>
      </c>
      <c r="I375" s="27">
        <f t="shared" si="11"/>
        <v>453.70500000000004</v>
      </c>
    </row>
    <row r="376" spans="1:9">
      <c r="A376" s="11">
        <f>'2022'!A376</f>
        <v>136473472</v>
      </c>
      <c r="B376" s="16">
        <v>2023</v>
      </c>
      <c r="C376" s="13" t="str">
        <f>'2022'!C376</f>
        <v>CLANWILLIAM SEKONDÊR</v>
      </c>
      <c r="D376" s="8" t="str">
        <f>'2022'!D376</f>
        <v>WEST COAST</v>
      </c>
      <c r="E376" s="8">
        <v>960</v>
      </c>
      <c r="F376" s="8">
        <v>12</v>
      </c>
      <c r="G376" s="34">
        <v>86</v>
      </c>
      <c r="H376" s="37">
        <f t="shared" si="12"/>
        <v>530.88</v>
      </c>
      <c r="I376" s="27">
        <f t="shared" si="11"/>
        <v>429.12</v>
      </c>
    </row>
    <row r="377" spans="1:9">
      <c r="A377" s="11">
        <f>'2022'!A377</f>
        <v>137312234</v>
      </c>
      <c r="B377" s="16">
        <v>2023</v>
      </c>
      <c r="C377" s="13" t="str">
        <f>'2022'!C377</f>
        <v>NUWERUS HOËRSKOOL</v>
      </c>
      <c r="D377" s="8" t="str">
        <f>'2022'!D377</f>
        <v>WEST COAST</v>
      </c>
      <c r="E377" s="8">
        <v>985</v>
      </c>
      <c r="F377" s="8">
        <v>18</v>
      </c>
      <c r="G377" s="34">
        <v>80</v>
      </c>
      <c r="H377" s="37">
        <f t="shared" si="12"/>
        <v>544.70500000000004</v>
      </c>
      <c r="I377" s="27">
        <f t="shared" si="11"/>
        <v>440.29499999999996</v>
      </c>
    </row>
    <row r="378" spans="1:9">
      <c r="A378" s="11">
        <f>'2022'!A378</f>
        <v>137312254</v>
      </c>
      <c r="B378" s="16">
        <v>2023</v>
      </c>
      <c r="C378" s="13" t="str">
        <f>'2022'!C378</f>
        <v>VANRHYNSDORP HOËRSKOOL</v>
      </c>
      <c r="D378" s="8" t="str">
        <f>'2022'!D378</f>
        <v>WEST COAST</v>
      </c>
      <c r="E378" s="8">
        <v>1300</v>
      </c>
      <c r="F378" s="8">
        <v>32</v>
      </c>
      <c r="G378" s="34">
        <v>94</v>
      </c>
      <c r="H378" s="37">
        <f t="shared" si="12"/>
        <v>718.9</v>
      </c>
      <c r="I378" s="27">
        <f t="shared" si="11"/>
        <v>581.1</v>
      </c>
    </row>
    <row r="379" spans="1:9">
      <c r="A379" s="11">
        <f>'2022'!A379</f>
        <v>138310312</v>
      </c>
      <c r="B379" s="16">
        <v>2023</v>
      </c>
      <c r="C379" s="13" t="str">
        <f>'2022'!C379</f>
        <v>VREDENDAL HOËRSKOOL</v>
      </c>
      <c r="D379" s="8" t="str">
        <f>'2022'!D379</f>
        <v>WEST COAST</v>
      </c>
      <c r="E379" s="8">
        <v>1350</v>
      </c>
      <c r="F379" s="8">
        <v>30</v>
      </c>
      <c r="G379" s="34">
        <v>67</v>
      </c>
      <c r="H379" s="37">
        <f t="shared" si="12"/>
        <v>746.55</v>
      </c>
      <c r="I379" s="27">
        <f t="shared" si="11"/>
        <v>603.45000000000005</v>
      </c>
    </row>
    <row r="380" spans="1:9">
      <c r="A380" s="11">
        <f>'2022'!A380</f>
        <v>138312229</v>
      </c>
      <c r="B380" s="16">
        <v>2023</v>
      </c>
      <c r="C380" s="13" t="str">
        <f>'2022'!C380</f>
        <v>LUTZVILLE HOËRSKOOL</v>
      </c>
      <c r="D380" s="8" t="str">
        <f>'2022'!D380</f>
        <v>WEST COAST</v>
      </c>
      <c r="E380" s="8">
        <v>1400</v>
      </c>
      <c r="F380" s="8">
        <v>38</v>
      </c>
      <c r="G380" s="34">
        <v>82</v>
      </c>
      <c r="H380" s="37">
        <f t="shared" si="12"/>
        <v>774.2</v>
      </c>
      <c r="I380" s="27">
        <f t="shared" si="11"/>
        <v>625.79999999999995</v>
      </c>
    </row>
    <row r="381" spans="1:9">
      <c r="A381" s="11">
        <f>'2022'!A381</f>
        <v>138473421</v>
      </c>
      <c r="B381" s="16">
        <v>2023</v>
      </c>
      <c r="C381" s="13" t="str">
        <f>'2022'!C381</f>
        <v>VREDENDAL SEKONDÊR</v>
      </c>
      <c r="D381" s="8" t="str">
        <f>'2022'!D381</f>
        <v>WEST COAST</v>
      </c>
      <c r="E381" s="8">
        <v>1450</v>
      </c>
      <c r="F381" s="8">
        <v>47</v>
      </c>
      <c r="G381" s="34">
        <v>89</v>
      </c>
      <c r="H381" s="37">
        <f t="shared" si="12"/>
        <v>801.85</v>
      </c>
      <c r="I381" s="27">
        <f t="shared" si="11"/>
        <v>648.15</v>
      </c>
    </row>
    <row r="382" spans="1:9">
      <c r="A382" s="11">
        <f>'2022'!A382</f>
        <v>139041303</v>
      </c>
      <c r="B382" s="16">
        <v>2023</v>
      </c>
      <c r="C382" s="13" t="str">
        <f>'2022'!C382</f>
        <v>MANDLENKOSI SECONDARY SCHOOL</v>
      </c>
      <c r="D382" s="8" t="str">
        <f>'2022'!D382</f>
        <v>EDEN AND CENTRAL KAROO</v>
      </c>
      <c r="E382" s="8">
        <v>1500</v>
      </c>
      <c r="F382" s="8">
        <v>30</v>
      </c>
      <c r="G382" s="34">
        <v>72</v>
      </c>
      <c r="H382" s="37">
        <f t="shared" si="12"/>
        <v>829.5</v>
      </c>
      <c r="I382" s="27">
        <f t="shared" si="11"/>
        <v>670.5</v>
      </c>
    </row>
    <row r="383" spans="1:9">
      <c r="A383" s="11">
        <f>'2022'!A383</f>
        <v>139210225</v>
      </c>
      <c r="B383" s="16">
        <v>2023</v>
      </c>
      <c r="C383" s="13" t="str">
        <f>'2022'!C383</f>
        <v>SENTRAAL HOËRSKOOL</v>
      </c>
      <c r="D383" s="8" t="str">
        <f>'2022'!D383</f>
        <v>EDEN AND CENTRAL KAROO</v>
      </c>
      <c r="E383" s="8">
        <v>1550</v>
      </c>
      <c r="F383" s="8">
        <v>44</v>
      </c>
      <c r="G383" s="34">
        <v>87</v>
      </c>
      <c r="H383" s="37">
        <f t="shared" si="12"/>
        <v>857.15</v>
      </c>
      <c r="I383" s="27">
        <f t="shared" si="11"/>
        <v>692.85</v>
      </c>
    </row>
    <row r="384" spans="1:9">
      <c r="A384" s="11">
        <f>'2022'!A384</f>
        <v>139363030</v>
      </c>
      <c r="B384" s="16">
        <v>2023</v>
      </c>
      <c r="C384" s="13" t="str">
        <f>'2022'!C384</f>
        <v>BEAUFORT-WES SEKONDÊR</v>
      </c>
      <c r="D384" s="8" t="str">
        <f>'2022'!D384</f>
        <v>EDEN AND CENTRAL KAROO</v>
      </c>
      <c r="E384" s="8">
        <v>1600</v>
      </c>
      <c r="F384" s="8">
        <v>48</v>
      </c>
      <c r="G384" s="34">
        <v>82</v>
      </c>
      <c r="H384" s="37">
        <f t="shared" si="12"/>
        <v>884.8</v>
      </c>
      <c r="I384" s="27">
        <f t="shared" si="11"/>
        <v>715.2</v>
      </c>
    </row>
    <row r="385" spans="1:9">
      <c r="A385" s="11">
        <f>'2022'!A385</f>
        <v>139363316</v>
      </c>
      <c r="B385" s="16">
        <v>2023</v>
      </c>
      <c r="C385" s="13" t="str">
        <f>'2022'!C385</f>
        <v>BASTIAANSE SEKONDÊRE SKOOL</v>
      </c>
      <c r="D385" s="8" t="str">
        <f>'2022'!D385</f>
        <v>EDEN AND CENTRAL KAROO</v>
      </c>
      <c r="E385" s="8">
        <v>1650</v>
      </c>
      <c r="F385" s="8">
        <v>50</v>
      </c>
      <c r="G385" s="34">
        <v>95</v>
      </c>
      <c r="H385" s="37">
        <f t="shared" si="12"/>
        <v>912.45</v>
      </c>
      <c r="I385" s="27">
        <f t="shared" si="11"/>
        <v>737.55</v>
      </c>
    </row>
    <row r="386" spans="1:9">
      <c r="A386" s="11">
        <f>'2022'!A386</f>
        <v>140212221</v>
      </c>
      <c r="B386" s="16">
        <v>2023</v>
      </c>
      <c r="C386" s="13" t="str">
        <f>'2022'!C386</f>
        <v>LAINGSBURG HOËRSKOOL</v>
      </c>
      <c r="D386" s="8" t="str">
        <f>'2022'!D386</f>
        <v>EDEN AND CENTRAL KAROO</v>
      </c>
      <c r="E386" s="8">
        <v>1700</v>
      </c>
      <c r="F386" s="8">
        <v>56</v>
      </c>
      <c r="G386" s="34">
        <v>64</v>
      </c>
      <c r="H386" s="37">
        <f t="shared" si="12"/>
        <v>940.1</v>
      </c>
      <c r="I386" s="27">
        <f t="shared" si="11"/>
        <v>759.9</v>
      </c>
    </row>
    <row r="387" spans="1:9">
      <c r="A387" s="11">
        <f>'2022'!A387</f>
        <v>141112238</v>
      </c>
      <c r="B387" s="16">
        <v>2023</v>
      </c>
      <c r="C387" s="13" t="str">
        <f>'2022'!C387</f>
        <v>MURRAYSBURG HOËRSKOOL</v>
      </c>
      <c r="D387" s="8" t="str">
        <f>'2022'!D387</f>
        <v>EDEN AND CENTRAL KAROO</v>
      </c>
      <c r="E387" s="8">
        <v>1750</v>
      </c>
      <c r="F387" s="8">
        <v>57</v>
      </c>
      <c r="G387" s="34">
        <v>76</v>
      </c>
      <c r="H387" s="37">
        <f t="shared" si="12"/>
        <v>967.75</v>
      </c>
      <c r="I387" s="27">
        <f t="shared" ref="I387:I389" si="13">E387-H387</f>
        <v>782.25</v>
      </c>
    </row>
    <row r="388" spans="1:9">
      <c r="A388" s="11">
        <f>'2022'!A388</f>
        <v>142212240</v>
      </c>
      <c r="B388" s="16">
        <v>2023</v>
      </c>
      <c r="C388" s="13" t="str">
        <f>'2022'!C388</f>
        <v>ZWARTBERG HOËRSKOOL</v>
      </c>
      <c r="D388" s="8" t="str">
        <f>'2022'!D388</f>
        <v>EDEN AND CENTRAL KAROO</v>
      </c>
      <c r="E388" s="8">
        <v>1800</v>
      </c>
      <c r="F388" s="8">
        <v>60</v>
      </c>
      <c r="G388" s="34">
        <v>92</v>
      </c>
      <c r="H388" s="37">
        <f t="shared" si="12"/>
        <v>995.4</v>
      </c>
      <c r="I388" s="27">
        <f t="shared" si="13"/>
        <v>804.6</v>
      </c>
    </row>
    <row r="389" spans="1:9">
      <c r="A389" s="12">
        <f>'2022'!A389</f>
        <v>199042109</v>
      </c>
      <c r="B389" s="17">
        <v>2023</v>
      </c>
      <c r="C389" s="14" t="str">
        <f>'2022'!C389</f>
        <v>MANZOMTHOMBO SECONDARY SCHOOL</v>
      </c>
      <c r="D389" s="9" t="str">
        <f>'2022'!D389</f>
        <v>METRO NORTH</v>
      </c>
      <c r="E389" s="9">
        <v>1850</v>
      </c>
      <c r="F389" s="9">
        <v>65</v>
      </c>
      <c r="G389" s="35">
        <v>69</v>
      </c>
      <c r="H389" s="39">
        <f t="shared" si="12"/>
        <v>1023.05</v>
      </c>
      <c r="I389" s="36">
        <f t="shared" si="13"/>
        <v>826.95</v>
      </c>
    </row>
    <row r="390" spans="1:9">
      <c r="G390" s="24"/>
    </row>
  </sheetData>
  <phoneticPr fontId="6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C6471D5C62C4428A579B7B9E811338" ma:contentTypeVersion="12" ma:contentTypeDescription="Create a new document." ma:contentTypeScope="" ma:versionID="44699704b56b126e5bc07fc6e0ca2c06">
  <xsd:schema xmlns:xsd="http://www.w3.org/2001/XMLSchema" xmlns:xs="http://www.w3.org/2001/XMLSchema" xmlns:p="http://schemas.microsoft.com/office/2006/metadata/properties" xmlns:ns2="2c699a33-47ef-4ebd-a0fc-96a276608099" xmlns:ns3="aa687ff7-4734-49bb-bbed-792e1e93836b" targetNamespace="http://schemas.microsoft.com/office/2006/metadata/properties" ma:root="true" ma:fieldsID="dcaee97e7e6678134b2c9dfb60f49d92" ns2:_="" ns3:_="">
    <xsd:import namespace="2c699a33-47ef-4ebd-a0fc-96a276608099"/>
    <xsd:import namespace="aa687ff7-4734-49bb-bbed-792e1e9383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99a33-47ef-4ebd-a0fc-96a276608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66b7f75-f62d-4b7a-b8a1-4b1a340ee1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87ff7-4734-49bb-bbed-792e1e9383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84581C-47B3-4F45-BA1F-B9A978D0F6CA}"/>
</file>

<file path=customXml/itemProps2.xml><?xml version="1.0" encoding="utf-8"?>
<ds:datastoreItem xmlns:ds="http://schemas.openxmlformats.org/officeDocument/2006/customXml" ds:itemID="{97963E8A-AA2E-40E3-8AF3-88FD8682D2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Malebye, Johannes</dc:creator>
  <cp:keywords/>
  <dc:description/>
  <cp:lastModifiedBy>Colleen Malatji</cp:lastModifiedBy>
  <cp:revision/>
  <dcterms:created xsi:type="dcterms:W3CDTF">2023-03-24T17:24:08Z</dcterms:created>
  <dcterms:modified xsi:type="dcterms:W3CDTF">2024-04-23T09:59:08Z</dcterms:modified>
  <cp:category/>
  <cp:contentStatus/>
</cp:coreProperties>
</file>