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K29" i="1" l="1"/>
  <c r="J29" i="1"/>
  <c r="I29" i="1"/>
  <c r="H29" i="1"/>
  <c r="G29" i="1"/>
  <c r="F29" i="1"/>
  <c r="E29" i="1"/>
  <c r="K41" i="1"/>
  <c r="J41" i="1"/>
  <c r="I41" i="1"/>
  <c r="H41" i="1"/>
  <c r="G41" i="1"/>
  <c r="F41" i="1"/>
  <c r="E41" i="1"/>
  <c r="L28" i="1"/>
  <c r="L27" i="1"/>
  <c r="L26" i="1"/>
  <c r="L25" i="1"/>
  <c r="L24" i="1"/>
  <c r="L23" i="1"/>
  <c r="L22" i="1"/>
  <c r="L40" i="1"/>
  <c r="L39" i="1"/>
  <c r="L38" i="1"/>
  <c r="L37" i="1"/>
  <c r="L36" i="1"/>
  <c r="L35" i="1"/>
  <c r="L34" i="1"/>
  <c r="F17" i="1" l="1"/>
  <c r="G17" i="1"/>
  <c r="H17" i="1"/>
  <c r="I17" i="1"/>
  <c r="J17" i="1"/>
  <c r="K17" i="1"/>
  <c r="L11" i="1"/>
  <c r="L12" i="1"/>
  <c r="L13" i="1"/>
  <c r="L14" i="1"/>
  <c r="L15" i="1"/>
  <c r="L16" i="1"/>
  <c r="L10" i="1"/>
  <c r="E17" i="1"/>
</calcChain>
</file>

<file path=xl/sharedStrings.xml><?xml version="1.0" encoding="utf-8"?>
<sst xmlns="http://schemas.openxmlformats.org/spreadsheetml/2006/main" count="122" uniqueCount="30">
  <si>
    <t>S1</t>
  </si>
  <si>
    <t>S2</t>
  </si>
  <si>
    <t>S3</t>
  </si>
  <si>
    <t>S4</t>
  </si>
  <si>
    <t>S5</t>
  </si>
  <si>
    <t>S6</t>
  </si>
  <si>
    <t>S7</t>
  </si>
  <si>
    <t>Auto-distance</t>
  </si>
  <si>
    <t>Mutual distance</t>
  </si>
  <si>
    <t>Parameters</t>
  </si>
  <si>
    <t>A</t>
  </si>
  <si>
    <t>B</t>
  </si>
  <si>
    <t>C</t>
  </si>
  <si>
    <t>Tw = 25; 
Ts = 10;
alpha = 0.97;
R = [ 300 3700 ];
M = 20;
C = 13;
L = 22;
G_coeff = 32;              gauss matrix= full cov</t>
  </si>
  <si>
    <r>
      <t xml:space="preserve">Tw = 25; 
Ts = 10;
alpha = 0.97;
</t>
    </r>
    <r>
      <rPr>
        <sz val="11"/>
        <color rgb="FFFF0000"/>
        <rFont val="Calibri"/>
        <family val="2"/>
        <scheme val="minor"/>
      </rPr>
      <t>R = [ 30 3700 ];</t>
    </r>
    <r>
      <rPr>
        <sz val="11"/>
        <color theme="1"/>
        <rFont val="Calibri"/>
        <family val="2"/>
        <scheme val="minor"/>
      </rPr>
      <t xml:space="preserve">
M = 20;
C = 13;
L = 22;
G_coeff = 32;         gauss matrix = full cov</t>
    </r>
  </si>
  <si>
    <t>Tw = 25; 
Ts = 10;
alpha = 0.97;
R = [ 300 3700 ];
M = 20;
C = 13;
L = 22;
G_coeff = 32;              gauss matrix=full cov</t>
  </si>
  <si>
    <t>Tw = 25; 
Ts = 10;
alpha = 0.97;
R = [ 30 3700 ];
M = 20;
C = 13;
L = 22;
G_coeff = 16;         gauss matrix = full cov</t>
  </si>
  <si>
    <r>
      <t xml:space="preserve">Tw = 25; 
Ts = 10;
alpha = 0.97;
</t>
    </r>
    <r>
      <rPr>
        <sz val="11"/>
        <rFont val="Calibri"/>
        <family val="2"/>
        <scheme val="minor"/>
      </rPr>
      <t>R = [ 300 3700 ];</t>
    </r>
    <r>
      <rPr>
        <sz val="11"/>
        <color theme="1"/>
        <rFont val="Calibri"/>
        <family val="2"/>
        <scheme val="minor"/>
      </rPr>
      <t xml:space="preserve">
M = 20;
C = 13;
L = 22;
</t>
    </r>
    <r>
      <rPr>
        <sz val="11"/>
        <rFont val="Calibri"/>
        <family val="2"/>
        <scheme val="minor"/>
      </rPr>
      <t xml:space="preserve">G_coeff = 32;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FF0000"/>
        <rFont val="Calibri"/>
        <family val="2"/>
        <scheme val="minor"/>
      </rPr>
      <t>gauss matrix= diag cov</t>
    </r>
  </si>
  <si>
    <r>
      <t xml:space="preserve">Tw = 25; 
Ts = 10;
alpha = 0.97;
</t>
    </r>
    <r>
      <rPr>
        <sz val="11"/>
        <color rgb="FFFF0000"/>
        <rFont val="Calibri"/>
        <family val="2"/>
        <scheme val="minor"/>
      </rPr>
      <t>R = [ 30 3700 ];</t>
    </r>
    <r>
      <rPr>
        <sz val="11"/>
        <color theme="1"/>
        <rFont val="Calibri"/>
        <family val="2"/>
        <scheme val="minor"/>
      </rPr>
      <t xml:space="preserve">
M = 20;
C = 13;
L = 22;
</t>
    </r>
    <r>
      <rPr>
        <sz val="11"/>
        <color rgb="FFFF0000"/>
        <rFont val="Calibri"/>
        <family val="2"/>
        <scheme val="minor"/>
      </rPr>
      <t>G_coeff = 16;</t>
    </r>
    <r>
      <rPr>
        <sz val="11"/>
        <color theme="1"/>
        <rFont val="Calibri"/>
        <family val="2"/>
        <scheme val="minor"/>
      </rPr>
      <t xml:space="preserve">          gauss matrix = full cov</t>
    </r>
  </si>
  <si>
    <t>D</t>
  </si>
  <si>
    <t>E</t>
  </si>
  <si>
    <r>
      <t xml:space="preserve">Tw = 25; 
Ts = 10;
alpha = 0.97;
</t>
    </r>
    <r>
      <rPr>
        <sz val="11"/>
        <rFont val="Calibri"/>
        <family val="2"/>
        <scheme val="minor"/>
      </rPr>
      <t>R = [ 300 3700 ];</t>
    </r>
    <r>
      <rPr>
        <sz val="11"/>
        <color theme="1"/>
        <rFont val="Calibri"/>
        <family val="2"/>
        <scheme val="minor"/>
      </rPr>
      <t xml:space="preserve">
M = 20;
C = 13;
L = 22;
</t>
    </r>
    <r>
      <rPr>
        <sz val="11"/>
        <color rgb="FFFF0000"/>
        <rFont val="Calibri"/>
        <family val="2"/>
        <scheme val="minor"/>
      </rPr>
      <t>G_coeff = 16;</t>
    </r>
    <r>
      <rPr>
        <sz val="1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FF0000"/>
        <rFont val="Calibri"/>
        <family val="2"/>
        <scheme val="minor"/>
      </rPr>
      <t>gauss matrix= diag cov</t>
    </r>
  </si>
  <si>
    <t>F</t>
  </si>
  <si>
    <r>
      <t xml:space="preserve">Tw = 25; 
Ts = 10;
alpha = 0.97;
</t>
    </r>
    <r>
      <rPr>
        <sz val="11"/>
        <color rgb="FFFF0000"/>
        <rFont val="Calibri"/>
        <family val="2"/>
        <scheme val="minor"/>
      </rPr>
      <t>R = [ 30 3700 ];</t>
    </r>
    <r>
      <rPr>
        <sz val="11"/>
        <color theme="1"/>
        <rFont val="Calibri"/>
        <family val="2"/>
        <scheme val="minor"/>
      </rPr>
      <t xml:space="preserve">
M = 20;
C = 13;
L = 22;
</t>
    </r>
    <r>
      <rPr>
        <sz val="11"/>
        <color rgb="FFFF0000"/>
        <rFont val="Calibri"/>
        <family val="2"/>
        <scheme val="minor"/>
      </rPr>
      <t xml:space="preserve">G_coeff = 16;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FF0000"/>
        <rFont val="Calibri"/>
        <family val="2"/>
        <scheme val="minor"/>
      </rPr>
      <t>gauss matrix= diag cov</t>
    </r>
  </si>
  <si>
    <r>
      <t xml:space="preserve">Tw = 25; 
Ts = 10;
alpha = 0.97;
</t>
    </r>
    <r>
      <rPr>
        <sz val="11"/>
        <color rgb="FFFF0000"/>
        <rFont val="Calibri"/>
        <family val="2"/>
        <scheme val="minor"/>
      </rPr>
      <t>R = [ 30 3700 ];</t>
    </r>
    <r>
      <rPr>
        <sz val="11"/>
        <color theme="1"/>
        <rFont val="Calibri"/>
        <family val="2"/>
        <scheme val="minor"/>
      </rPr>
      <t xml:space="preserve">
M = 20;
C = 13;
L = 22;
</t>
    </r>
    <r>
      <rPr>
        <sz val="11"/>
        <rFont val="Calibri"/>
        <family val="2"/>
        <scheme val="minor"/>
      </rPr>
      <t xml:space="preserve">G_coeff = 32; </t>
    </r>
    <r>
      <rPr>
        <sz val="11"/>
        <color theme="1"/>
        <rFont val="Calibri"/>
        <family val="2"/>
        <scheme val="minor"/>
      </rPr>
      <t xml:space="preserve">             </t>
    </r>
    <r>
      <rPr>
        <sz val="11"/>
        <color rgb="FFFF0000"/>
        <rFont val="Calibri"/>
        <family val="2"/>
        <scheme val="minor"/>
      </rPr>
      <t>gauss matrix= diag cov</t>
    </r>
  </si>
  <si>
    <t>G</t>
  </si>
  <si>
    <t>Tw = 25; 
Ts = 10;
alpha = 0.97;
R = [ 30 3700 ];
M = 20;
C = 13;
L = 22;
G_coeff = 16;         gauss matrix = diag cov</t>
  </si>
  <si>
    <t>Avg</t>
  </si>
  <si>
    <t>Min- diag</t>
  </si>
  <si>
    <t>Min - diag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</si>
</sst>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2" applyNumberFormat="0" applyAlignment="0" applyProtection="0"/>
  </cellStyleXfs>
  <cellXfs count="13">
    <xf numFmtId="0" fontId="0" fillId="0" borderId="0" xfId="0"/>
    <xf numFmtId="0" fontId="2" fillId="3" borderId="0" xfId="2"/>
    <xf numFmtId="0" fontId="1" fillId="2" borderId="1" xfId="1" applyBorder="1"/>
    <xf numFmtId="2" fontId="3" fillId="4" borderId="0" xfId="3" applyNumberFormat="1"/>
    <xf numFmtId="0" fontId="0" fillId="0" borderId="0" xfId="0" applyAlignment="1">
      <alignment wrapText="1"/>
    </xf>
    <xf numFmtId="0" fontId="4" fillId="5" borderId="2" xfId="4" applyAlignment="1">
      <alignment wrapText="1"/>
    </xf>
    <xf numFmtId="0" fontId="4" fillId="5" borderId="2" xfId="4"/>
    <xf numFmtId="0" fontId="7" fillId="0" borderId="0" xfId="0" applyFont="1" applyAlignment="1">
      <alignment vertical="top"/>
    </xf>
    <xf numFmtId="0" fontId="6" fillId="0" borderId="0" xfId="0" applyFont="1"/>
    <xf numFmtId="0" fontId="1" fillId="2" borderId="0" xfId="1" applyAlignment="1">
      <alignment horizontal="center"/>
    </xf>
    <xf numFmtId="0" fontId="1" fillId="2" borderId="0" xfId="1" applyAlignment="1">
      <alignment horizontal="center" vertical="center"/>
    </xf>
    <xf numFmtId="0" fontId="4" fillId="5" borderId="2" xfId="4" applyAlignment="1">
      <alignment horizontal="center"/>
    </xf>
    <xf numFmtId="0" fontId="4" fillId="5" borderId="2" xfId="4" applyAlignment="1">
      <alignment horizontal="center" vertical="center"/>
    </xf>
  </cellXfs>
  <cellStyles count="5"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Y42"/>
  <sheetViews>
    <sheetView tabSelected="1" topLeftCell="A23" workbookViewId="0">
      <selection activeCell="O32" sqref="O32"/>
    </sheetView>
  </sheetViews>
  <sheetFormatPr defaultRowHeight="15" x14ac:dyDescent="0.25"/>
  <cols>
    <col min="1" max="1" width="13.625" customWidth="1"/>
    <col min="3" max="3" width="18.125" customWidth="1"/>
    <col min="15" max="15" width="17.875" customWidth="1"/>
    <col min="18" max="18" width="17.75" customWidth="1"/>
    <col min="21" max="21" width="18" customWidth="1"/>
    <col min="24" max="24" width="17.5" customWidth="1"/>
    <col min="27" max="27" width="9.625" customWidth="1"/>
  </cols>
  <sheetData>
    <row r="6" spans="1:22" ht="18.75" x14ac:dyDescent="0.3">
      <c r="C6" s="8" t="s">
        <v>8</v>
      </c>
      <c r="O6" s="8" t="s">
        <v>7</v>
      </c>
    </row>
    <row r="7" spans="1:22" x14ac:dyDescent="0.25">
      <c r="O7" s="9" t="s">
        <v>10</v>
      </c>
      <c r="R7" s="9" t="s">
        <v>11</v>
      </c>
      <c r="U7" s="9" t="s">
        <v>12</v>
      </c>
    </row>
    <row r="8" spans="1:22" ht="135.75" thickBot="1" x14ac:dyDescent="0.3">
      <c r="A8" s="7" t="s">
        <v>9</v>
      </c>
      <c r="B8" s="10" t="s">
        <v>10</v>
      </c>
      <c r="C8" s="5" t="s">
        <v>15</v>
      </c>
      <c r="D8" s="6"/>
      <c r="E8" s="6"/>
      <c r="F8" s="6"/>
      <c r="G8" s="6"/>
      <c r="H8" s="6"/>
      <c r="I8" s="6"/>
      <c r="J8" s="6"/>
      <c r="K8" s="6"/>
      <c r="L8" s="12" t="s">
        <v>27</v>
      </c>
      <c r="M8" s="6"/>
      <c r="O8" s="4" t="s">
        <v>13</v>
      </c>
      <c r="R8" s="4" t="s">
        <v>14</v>
      </c>
      <c r="U8" s="4" t="s">
        <v>18</v>
      </c>
    </row>
    <row r="9" spans="1:22" ht="15.75" thickBot="1" x14ac:dyDescent="0.3">
      <c r="C9" s="6"/>
      <c r="E9" s="2" t="s">
        <v>0</v>
      </c>
      <c r="F9" s="2" t="s">
        <v>1</v>
      </c>
      <c r="G9" s="2" t="s">
        <v>2</v>
      </c>
      <c r="H9" s="2" t="s">
        <v>3</v>
      </c>
      <c r="I9" s="2" t="s">
        <v>4</v>
      </c>
      <c r="J9" s="2" t="s">
        <v>5</v>
      </c>
      <c r="K9" s="2" t="s">
        <v>6</v>
      </c>
      <c r="M9" s="6"/>
    </row>
    <row r="10" spans="1:22" ht="15.75" thickBot="1" x14ac:dyDescent="0.3">
      <c r="C10" s="6"/>
      <c r="D10" s="2" t="s">
        <v>0</v>
      </c>
      <c r="E10" s="1">
        <v>17.8</v>
      </c>
      <c r="F10">
        <v>106</v>
      </c>
      <c r="G10">
        <v>50.4</v>
      </c>
      <c r="H10">
        <v>64.599999999999994</v>
      </c>
      <c r="I10">
        <v>40.700000000000003</v>
      </c>
      <c r="J10">
        <v>37.200000000000003</v>
      </c>
      <c r="K10">
        <v>101</v>
      </c>
      <c r="L10" s="3">
        <f>AVERAGE(E10:K10)</f>
        <v>59.671428571428571</v>
      </c>
      <c r="M10" s="6"/>
      <c r="O10" t="s">
        <v>0</v>
      </c>
      <c r="P10">
        <v>21.492100000000001</v>
      </c>
      <c r="R10" t="s">
        <v>0</v>
      </c>
      <c r="S10">
        <v>21.342099999999999</v>
      </c>
      <c r="U10" t="s">
        <v>0</v>
      </c>
      <c r="V10">
        <v>9.9997000000000007</v>
      </c>
    </row>
    <row r="11" spans="1:22" ht="15.75" thickBot="1" x14ac:dyDescent="0.3">
      <c r="C11" s="6"/>
      <c r="D11" s="2" t="s">
        <v>1</v>
      </c>
      <c r="E11">
        <v>36.799999999999997</v>
      </c>
      <c r="F11" s="1">
        <v>40.200000000000003</v>
      </c>
      <c r="G11">
        <v>40.1</v>
      </c>
      <c r="H11">
        <v>53</v>
      </c>
      <c r="I11">
        <v>49</v>
      </c>
      <c r="J11">
        <v>42</v>
      </c>
      <c r="K11">
        <v>72.5</v>
      </c>
      <c r="L11" s="3">
        <f t="shared" ref="L11:L16" si="0">AVERAGE(E11:K11)</f>
        <v>47.657142857142858</v>
      </c>
      <c r="M11" s="6"/>
      <c r="O11" t="s">
        <v>1</v>
      </c>
      <c r="P11">
        <v>44.393799999999999</v>
      </c>
      <c r="R11" t="s">
        <v>1</v>
      </c>
      <c r="S11">
        <v>33.364800000000002</v>
      </c>
      <c r="U11" t="s">
        <v>1</v>
      </c>
      <c r="V11">
        <v>11.8726</v>
      </c>
    </row>
    <row r="12" spans="1:22" ht="15.75" thickBot="1" x14ac:dyDescent="0.3">
      <c r="C12" s="6"/>
      <c r="D12" s="2" t="s">
        <v>2</v>
      </c>
      <c r="E12">
        <v>41.1</v>
      </c>
      <c r="F12">
        <v>117.5</v>
      </c>
      <c r="G12" s="1">
        <v>16.100000000000001</v>
      </c>
      <c r="H12">
        <v>57.2</v>
      </c>
      <c r="I12">
        <v>50.6</v>
      </c>
      <c r="J12">
        <v>44</v>
      </c>
      <c r="K12">
        <v>71.400000000000006</v>
      </c>
      <c r="L12" s="3">
        <f t="shared" si="0"/>
        <v>56.842857142857142</v>
      </c>
      <c r="M12" s="6"/>
      <c r="O12" t="s">
        <v>2</v>
      </c>
      <c r="P12">
        <v>16.974399999999999</v>
      </c>
      <c r="R12" t="s">
        <v>2</v>
      </c>
      <c r="S12">
        <v>17.340299999999999</v>
      </c>
      <c r="U12" t="s">
        <v>2</v>
      </c>
      <c r="V12">
        <v>9.3442000000000007</v>
      </c>
    </row>
    <row r="13" spans="1:22" ht="15.75" thickBot="1" x14ac:dyDescent="0.3">
      <c r="C13" s="6"/>
      <c r="D13" s="2" t="s">
        <v>3</v>
      </c>
      <c r="E13">
        <v>60.2</v>
      </c>
      <c r="F13">
        <v>135</v>
      </c>
      <c r="G13">
        <v>41.2</v>
      </c>
      <c r="H13" s="1">
        <v>39</v>
      </c>
      <c r="I13">
        <v>54</v>
      </c>
      <c r="J13">
        <v>49.3</v>
      </c>
      <c r="K13">
        <v>115.7</v>
      </c>
      <c r="L13" s="3">
        <f t="shared" si="0"/>
        <v>70.628571428571419</v>
      </c>
      <c r="M13" s="6"/>
      <c r="O13" t="s">
        <v>3</v>
      </c>
      <c r="P13">
        <v>29.825900000000001</v>
      </c>
      <c r="R13" t="s">
        <v>3</v>
      </c>
      <c r="S13">
        <v>30.6785</v>
      </c>
      <c r="U13" t="s">
        <v>3</v>
      </c>
      <c r="V13">
        <v>12.694100000000001</v>
      </c>
    </row>
    <row r="14" spans="1:22" ht="15.75" thickBot="1" x14ac:dyDescent="0.3">
      <c r="C14" s="6"/>
      <c r="D14" s="2" t="s">
        <v>4</v>
      </c>
      <c r="E14">
        <v>32.6</v>
      </c>
      <c r="F14">
        <v>145.80000000000001</v>
      </c>
      <c r="G14">
        <v>41.6</v>
      </c>
      <c r="H14">
        <v>68.7</v>
      </c>
      <c r="I14" s="1">
        <v>25.2</v>
      </c>
      <c r="J14">
        <v>42.5</v>
      </c>
      <c r="K14">
        <v>91.6</v>
      </c>
      <c r="L14" s="3">
        <f t="shared" si="0"/>
        <v>64</v>
      </c>
      <c r="M14" s="6"/>
      <c r="O14" t="s">
        <v>4</v>
      </c>
      <c r="P14">
        <v>23.023299999999999</v>
      </c>
      <c r="R14" t="s">
        <v>4</v>
      </c>
      <c r="S14">
        <v>21.583100000000002</v>
      </c>
      <c r="U14" t="s">
        <v>4</v>
      </c>
      <c r="V14">
        <v>11.2852</v>
      </c>
    </row>
    <row r="15" spans="1:22" ht="15.75" thickBot="1" x14ac:dyDescent="0.3">
      <c r="C15" s="6"/>
      <c r="D15" s="2" t="s">
        <v>5</v>
      </c>
      <c r="E15">
        <v>66.3</v>
      </c>
      <c r="F15">
        <v>272.3</v>
      </c>
      <c r="G15">
        <v>129.6</v>
      </c>
      <c r="H15">
        <v>185.4</v>
      </c>
      <c r="I15">
        <v>112.8</v>
      </c>
      <c r="J15" s="1">
        <v>22.2</v>
      </c>
      <c r="K15">
        <v>265.89999999999998</v>
      </c>
      <c r="L15" s="3">
        <f t="shared" si="0"/>
        <v>150.64285714285714</v>
      </c>
      <c r="M15" s="6"/>
      <c r="O15" t="s">
        <v>5</v>
      </c>
      <c r="P15">
        <v>22.217400000000001</v>
      </c>
      <c r="R15" t="s">
        <v>5</v>
      </c>
      <c r="S15">
        <v>22.863900000000001</v>
      </c>
      <c r="U15" t="s">
        <v>5</v>
      </c>
      <c r="V15">
        <v>12.2494</v>
      </c>
    </row>
    <row r="16" spans="1:22" ht="15.75" thickBot="1" x14ac:dyDescent="0.3">
      <c r="C16" s="6"/>
      <c r="D16" s="2" t="s">
        <v>6</v>
      </c>
      <c r="E16">
        <v>33.700000000000003</v>
      </c>
      <c r="F16">
        <v>100.3</v>
      </c>
      <c r="G16">
        <v>34.200000000000003</v>
      </c>
      <c r="H16">
        <v>60</v>
      </c>
      <c r="I16">
        <v>38.9</v>
      </c>
      <c r="J16">
        <v>43.1</v>
      </c>
      <c r="K16" s="1">
        <v>29.1</v>
      </c>
      <c r="L16" s="3">
        <f t="shared" si="0"/>
        <v>48.471428571428575</v>
      </c>
      <c r="M16" s="6"/>
      <c r="O16" t="s">
        <v>6</v>
      </c>
      <c r="P16">
        <v>27.8064</v>
      </c>
      <c r="R16" t="s">
        <v>6</v>
      </c>
      <c r="S16">
        <v>26.895099999999999</v>
      </c>
      <c r="U16" t="s">
        <v>6</v>
      </c>
      <c r="V16">
        <v>10.6633</v>
      </c>
    </row>
    <row r="17" spans="1:25" x14ac:dyDescent="0.25">
      <c r="C17" s="11" t="s">
        <v>27</v>
      </c>
      <c r="E17" s="3">
        <f>AVERAGE(E10:E16)</f>
        <v>41.214285714285708</v>
      </c>
      <c r="F17" s="3">
        <f t="shared" ref="F17:K17" si="1">AVERAGE(F10:F16)</f>
        <v>131.01428571428571</v>
      </c>
      <c r="G17" s="3">
        <f t="shared" si="1"/>
        <v>50.457142857142856</v>
      </c>
      <c r="H17" s="3">
        <f t="shared" si="1"/>
        <v>75.414285714285711</v>
      </c>
      <c r="I17" s="3">
        <f t="shared" si="1"/>
        <v>53.028571428571425</v>
      </c>
      <c r="J17" s="3">
        <f t="shared" si="1"/>
        <v>40.042857142857144</v>
      </c>
      <c r="K17" s="3">
        <f t="shared" si="1"/>
        <v>106.74285714285715</v>
      </c>
      <c r="M17" s="6"/>
    </row>
    <row r="18" spans="1:25" x14ac:dyDescent="0.25"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25" x14ac:dyDescent="0.25">
      <c r="O19" s="9" t="s">
        <v>19</v>
      </c>
      <c r="R19" s="9" t="s">
        <v>20</v>
      </c>
      <c r="U19" s="9" t="s">
        <v>22</v>
      </c>
      <c r="X19" s="9" t="s">
        <v>25</v>
      </c>
    </row>
    <row r="20" spans="1:25" ht="150.75" thickBot="1" x14ac:dyDescent="0.3">
      <c r="A20" s="7" t="s">
        <v>9</v>
      </c>
      <c r="B20" s="10" t="s">
        <v>12</v>
      </c>
      <c r="C20" s="5" t="s">
        <v>16</v>
      </c>
      <c r="D20" s="6"/>
      <c r="E20" s="6"/>
      <c r="F20" s="6"/>
      <c r="G20" s="6"/>
      <c r="H20" s="6"/>
      <c r="I20" s="6"/>
      <c r="J20" s="6"/>
      <c r="K20" s="6"/>
      <c r="L20" s="12" t="s">
        <v>28</v>
      </c>
      <c r="M20" s="6"/>
      <c r="O20" s="4" t="s">
        <v>17</v>
      </c>
      <c r="R20" s="4" t="s">
        <v>23</v>
      </c>
      <c r="U20" s="4" t="s">
        <v>21</v>
      </c>
      <c r="X20" s="4" t="s">
        <v>24</v>
      </c>
    </row>
    <row r="21" spans="1:25" ht="15.75" thickBot="1" x14ac:dyDescent="0.3">
      <c r="C21" s="6"/>
      <c r="E21" s="2" t="s">
        <v>0</v>
      </c>
      <c r="F21" s="2" t="s">
        <v>1</v>
      </c>
      <c r="G21" s="2" t="s">
        <v>2</v>
      </c>
      <c r="H21" s="2" t="s">
        <v>3</v>
      </c>
      <c r="I21" s="2" t="s">
        <v>4</v>
      </c>
      <c r="J21" s="2" t="s">
        <v>5</v>
      </c>
      <c r="K21" s="2" t="s">
        <v>6</v>
      </c>
      <c r="M21" s="6"/>
    </row>
    <row r="22" spans="1:25" ht="15.75" thickBot="1" x14ac:dyDescent="0.3">
      <c r="C22" s="6"/>
      <c r="D22" s="2" t="s">
        <v>0</v>
      </c>
      <c r="E22" s="1">
        <v>9.19</v>
      </c>
      <c r="F22">
        <v>73</v>
      </c>
      <c r="G22">
        <v>39.1</v>
      </c>
      <c r="H22">
        <v>61.3</v>
      </c>
      <c r="I22">
        <v>30.8</v>
      </c>
      <c r="J22">
        <v>19.649999999999999</v>
      </c>
      <c r="K22">
        <v>45.6</v>
      </c>
      <c r="L22" s="3">
        <f>MIN(F22:K22)</f>
        <v>19.649999999999999</v>
      </c>
      <c r="M22" s="6"/>
      <c r="O22" t="s">
        <v>0</v>
      </c>
      <c r="P22">
        <v>1.5549999999999999</v>
      </c>
      <c r="R22" t="s">
        <v>0</v>
      </c>
      <c r="S22">
        <v>0.59989999999999999</v>
      </c>
      <c r="U22" t="s">
        <v>0</v>
      </c>
      <c r="V22">
        <v>0.77359999999999995</v>
      </c>
      <c r="X22" t="s">
        <v>0</v>
      </c>
      <c r="Y22">
        <v>1.3118000000000001</v>
      </c>
    </row>
    <row r="23" spans="1:25" ht="15.75" thickBot="1" x14ac:dyDescent="0.3">
      <c r="C23" s="6"/>
      <c r="D23" s="2" t="s">
        <v>1</v>
      </c>
      <c r="E23">
        <v>32.18</v>
      </c>
      <c r="F23" s="1">
        <v>14.4</v>
      </c>
      <c r="G23">
        <v>31.6</v>
      </c>
      <c r="H23">
        <v>43.9</v>
      </c>
      <c r="I23">
        <v>32.5</v>
      </c>
      <c r="J23">
        <v>34.700000000000003</v>
      </c>
      <c r="K23">
        <v>42.8</v>
      </c>
      <c r="L23" s="3">
        <f>MIN(E23,G23:K23)</f>
        <v>31.6</v>
      </c>
      <c r="M23" s="6"/>
      <c r="O23" t="s">
        <v>1</v>
      </c>
      <c r="P23">
        <v>1.9651000000000001</v>
      </c>
      <c r="R23" t="s">
        <v>1</v>
      </c>
      <c r="S23">
        <v>0.98929999999999996</v>
      </c>
      <c r="U23" t="s">
        <v>1</v>
      </c>
      <c r="V23">
        <v>1.1941999999999999</v>
      </c>
      <c r="X23" t="s">
        <v>1</v>
      </c>
      <c r="Y23">
        <v>1.7488999999999999</v>
      </c>
    </row>
    <row r="24" spans="1:25" ht="15.75" thickBot="1" x14ac:dyDescent="0.3">
      <c r="C24" s="6"/>
      <c r="D24" s="2" t="s">
        <v>2</v>
      </c>
      <c r="E24">
        <v>28.46</v>
      </c>
      <c r="F24">
        <v>40.299999999999997</v>
      </c>
      <c r="G24" s="1">
        <v>9.6999999999999993</v>
      </c>
      <c r="H24">
        <v>44</v>
      </c>
      <c r="I24">
        <v>24.8</v>
      </c>
      <c r="J24">
        <v>21.3</v>
      </c>
      <c r="K24">
        <v>30.7</v>
      </c>
      <c r="L24" s="3">
        <f>MIN(E24:F24,H24:K24)</f>
        <v>21.3</v>
      </c>
      <c r="M24" s="6"/>
      <c r="O24" t="s">
        <v>2</v>
      </c>
      <c r="P24">
        <v>1.1146</v>
      </c>
      <c r="R24" t="s">
        <v>2</v>
      </c>
      <c r="S24">
        <v>0.42509999999999998</v>
      </c>
      <c r="U24" t="s">
        <v>2</v>
      </c>
      <c r="V24">
        <v>0.59470000000000001</v>
      </c>
      <c r="X24" t="s">
        <v>2</v>
      </c>
      <c r="Y24">
        <v>1.2299</v>
      </c>
    </row>
    <row r="25" spans="1:25" ht="15.75" thickBot="1" x14ac:dyDescent="0.3">
      <c r="C25" s="6"/>
      <c r="D25" s="2" t="s">
        <v>3</v>
      </c>
      <c r="E25">
        <v>38.659999999999997</v>
      </c>
      <c r="F25">
        <v>40.4</v>
      </c>
      <c r="G25">
        <v>27.3</v>
      </c>
      <c r="H25" s="1">
        <v>11.2</v>
      </c>
      <c r="I25">
        <v>32.1</v>
      </c>
      <c r="J25">
        <v>25</v>
      </c>
      <c r="K25">
        <v>40</v>
      </c>
      <c r="L25" s="3">
        <f>MIN(E25:G25,I25:K25)</f>
        <v>25</v>
      </c>
      <c r="M25" s="6"/>
      <c r="O25" t="s">
        <v>3</v>
      </c>
      <c r="P25">
        <v>1.4650000000000001</v>
      </c>
      <c r="R25" t="s">
        <v>3</v>
      </c>
      <c r="S25">
        <v>0.87209999999999999</v>
      </c>
      <c r="U25" t="s">
        <v>3</v>
      </c>
      <c r="V25">
        <v>1.1398999999999999</v>
      </c>
      <c r="X25" t="s">
        <v>3</v>
      </c>
    </row>
    <row r="26" spans="1:25" ht="15.75" thickBot="1" x14ac:dyDescent="0.3">
      <c r="C26" s="6"/>
      <c r="D26" s="2" t="s">
        <v>4</v>
      </c>
      <c r="E26">
        <v>27</v>
      </c>
      <c r="F26">
        <v>45.45</v>
      </c>
      <c r="G26">
        <v>32.299999999999997</v>
      </c>
      <c r="H26">
        <v>35.700000000000003</v>
      </c>
      <c r="I26" s="1">
        <v>12.47</v>
      </c>
      <c r="J26">
        <v>19.7</v>
      </c>
      <c r="K26">
        <v>41.1</v>
      </c>
      <c r="L26" s="3">
        <f>MIN(E26:H26,J26:K26)</f>
        <v>19.7</v>
      </c>
      <c r="M26" s="6"/>
      <c r="O26" t="s">
        <v>4</v>
      </c>
      <c r="P26">
        <v>1.4612000000000001</v>
      </c>
      <c r="R26" t="s">
        <v>4</v>
      </c>
      <c r="S26">
        <v>1.2878000000000001</v>
      </c>
      <c r="U26" t="s">
        <v>4</v>
      </c>
      <c r="V26">
        <v>0.91710000000000003</v>
      </c>
      <c r="X26" t="s">
        <v>4</v>
      </c>
    </row>
    <row r="27" spans="1:25" ht="15.75" thickBot="1" x14ac:dyDescent="0.3">
      <c r="C27" s="6"/>
      <c r="D27" s="2" t="s">
        <v>5</v>
      </c>
      <c r="E27">
        <v>47.1</v>
      </c>
      <c r="F27">
        <v>141.6</v>
      </c>
      <c r="G27">
        <v>90.4</v>
      </c>
      <c r="H27">
        <v>171.4</v>
      </c>
      <c r="I27">
        <v>53</v>
      </c>
      <c r="J27" s="1">
        <v>16.399999999999999</v>
      </c>
      <c r="K27">
        <v>124.4</v>
      </c>
      <c r="L27" s="3">
        <f>MIN(E27:I27,K27)</f>
        <v>47.1</v>
      </c>
      <c r="M27" s="6"/>
      <c r="O27" t="s">
        <v>5</v>
      </c>
      <c r="P27">
        <v>1.7366999999999999</v>
      </c>
      <c r="R27" t="s">
        <v>5</v>
      </c>
      <c r="S27">
        <v>0.93589999999999995</v>
      </c>
      <c r="U27" t="s">
        <v>5</v>
      </c>
      <c r="V27">
        <v>0.82779999999999998</v>
      </c>
      <c r="X27" t="s">
        <v>5</v>
      </c>
    </row>
    <row r="28" spans="1:25" ht="15.75" thickBot="1" x14ac:dyDescent="0.3">
      <c r="C28" s="6"/>
      <c r="D28" s="2" t="s">
        <v>6</v>
      </c>
      <c r="E28">
        <v>23</v>
      </c>
      <c r="F28">
        <v>41.3</v>
      </c>
      <c r="G28">
        <v>23.7</v>
      </c>
      <c r="H28">
        <v>29.2</v>
      </c>
      <c r="I28">
        <v>24.05</v>
      </c>
      <c r="J28">
        <v>18.399999999999999</v>
      </c>
      <c r="K28" s="1">
        <v>9.8000000000000007</v>
      </c>
      <c r="L28" s="3">
        <f>MIN(E28:J28)</f>
        <v>18.399999999999999</v>
      </c>
      <c r="M28" s="6"/>
      <c r="O28" t="s">
        <v>6</v>
      </c>
      <c r="P28">
        <v>1.3260000000000001</v>
      </c>
      <c r="R28" t="s">
        <v>6</v>
      </c>
      <c r="S28">
        <v>0.85140000000000005</v>
      </c>
      <c r="U28" t="s">
        <v>6</v>
      </c>
      <c r="V28">
        <v>0.68100000000000005</v>
      </c>
      <c r="X28" t="s">
        <v>6</v>
      </c>
    </row>
    <row r="29" spans="1:25" x14ac:dyDescent="0.25">
      <c r="C29" s="11" t="s">
        <v>29</v>
      </c>
      <c r="E29" s="3">
        <f>MIN(E23:E28)</f>
        <v>23</v>
      </c>
      <c r="F29" s="3">
        <f>MIN(F22,F24:F28)</f>
        <v>40.299999999999997</v>
      </c>
      <c r="G29" s="3">
        <f>MIN(G22:G23,G25:G28)</f>
        <v>23.7</v>
      </c>
      <c r="H29" s="3">
        <f>MIN(H22:H24,H26:H28)</f>
        <v>29.2</v>
      </c>
      <c r="I29" s="3">
        <f>MIN(I22:I25,I27:I28)</f>
        <v>24.05</v>
      </c>
      <c r="J29" s="3">
        <f>MIN(J22:J26,J28)</f>
        <v>18.399999999999999</v>
      </c>
      <c r="K29" s="3">
        <f>MIN(K22:K27)</f>
        <v>30.7</v>
      </c>
      <c r="M29" s="6"/>
    </row>
    <row r="30" spans="1:25" x14ac:dyDescent="0.25"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</row>
    <row r="32" spans="1:25" ht="150.75" thickBot="1" x14ac:dyDescent="0.3">
      <c r="A32" s="7" t="s">
        <v>9</v>
      </c>
      <c r="B32" s="10" t="s">
        <v>20</v>
      </c>
      <c r="C32" s="5" t="s">
        <v>26</v>
      </c>
      <c r="D32" s="6"/>
      <c r="E32" s="6"/>
      <c r="F32" s="6"/>
      <c r="G32" s="6"/>
      <c r="H32" s="6"/>
      <c r="I32" s="6"/>
      <c r="J32" s="6"/>
      <c r="K32" s="6"/>
      <c r="L32" s="12" t="s">
        <v>29</v>
      </c>
      <c r="M32" s="6"/>
    </row>
    <row r="33" spans="3:13" ht="15.75" thickBot="1" x14ac:dyDescent="0.3">
      <c r="C33" s="6"/>
      <c r="E33" s="2" t="s">
        <v>0</v>
      </c>
      <c r="F33" s="2" t="s">
        <v>1</v>
      </c>
      <c r="G33" s="2" t="s">
        <v>2</v>
      </c>
      <c r="H33" s="2" t="s">
        <v>3</v>
      </c>
      <c r="I33" s="2" t="s">
        <v>4</v>
      </c>
      <c r="J33" s="2" t="s">
        <v>5</v>
      </c>
      <c r="K33" s="2" t="s">
        <v>6</v>
      </c>
      <c r="M33" s="6"/>
    </row>
    <row r="34" spans="3:13" ht="15.75" thickBot="1" x14ac:dyDescent="0.3">
      <c r="C34" s="6"/>
      <c r="D34" s="2" t="s">
        <v>0</v>
      </c>
      <c r="E34" s="1">
        <v>0.77</v>
      </c>
      <c r="F34">
        <v>17.5</v>
      </c>
      <c r="G34">
        <v>15.4</v>
      </c>
      <c r="H34">
        <v>14.6</v>
      </c>
      <c r="I34">
        <v>5.9</v>
      </c>
      <c r="J34">
        <v>6.5</v>
      </c>
      <c r="K34">
        <v>13</v>
      </c>
      <c r="L34" s="3">
        <f>MIN(F34:K34)</f>
        <v>5.9</v>
      </c>
      <c r="M34" s="6"/>
    </row>
    <row r="35" spans="3:13" ht="15.75" thickBot="1" x14ac:dyDescent="0.3">
      <c r="C35" s="6"/>
      <c r="D35" s="2" t="s">
        <v>1</v>
      </c>
      <c r="E35">
        <v>14.7</v>
      </c>
      <c r="F35" s="1">
        <v>0.75</v>
      </c>
      <c r="G35">
        <v>14.4</v>
      </c>
      <c r="H35">
        <v>16.3</v>
      </c>
      <c r="I35">
        <v>12.6</v>
      </c>
      <c r="J35">
        <v>13.1</v>
      </c>
      <c r="K35">
        <v>13.7</v>
      </c>
      <c r="L35" s="3">
        <f>MIN(E35,G35:K35)</f>
        <v>12.6</v>
      </c>
      <c r="M35" s="6"/>
    </row>
    <row r="36" spans="3:13" ht="15.75" thickBot="1" x14ac:dyDescent="0.3">
      <c r="C36" s="6"/>
      <c r="D36" s="2" t="s">
        <v>2</v>
      </c>
      <c r="E36">
        <v>8.98</v>
      </c>
      <c r="F36">
        <v>15.88</v>
      </c>
      <c r="G36" s="1">
        <v>0.28999999999999998</v>
      </c>
      <c r="H36">
        <v>11.3</v>
      </c>
      <c r="I36">
        <v>6.66</v>
      </c>
      <c r="J36">
        <v>10</v>
      </c>
      <c r="K36">
        <v>12.1</v>
      </c>
      <c r="L36" s="3">
        <f>MIN(E36:F36,H36:K36)</f>
        <v>6.66</v>
      </c>
      <c r="M36" s="6"/>
    </row>
    <row r="37" spans="3:13" ht="15.75" thickBot="1" x14ac:dyDescent="0.3">
      <c r="C37" s="6"/>
      <c r="D37" s="2" t="s">
        <v>3</v>
      </c>
      <c r="E37">
        <v>11.2</v>
      </c>
      <c r="F37">
        <v>12.8</v>
      </c>
      <c r="G37">
        <v>10</v>
      </c>
      <c r="H37" s="1">
        <v>1.04</v>
      </c>
      <c r="I37">
        <v>8.4</v>
      </c>
      <c r="J37">
        <v>11.85</v>
      </c>
      <c r="K37">
        <v>11.73</v>
      </c>
      <c r="L37" s="3">
        <f>MIN(E37:G37,I37:K37)</f>
        <v>8.4</v>
      </c>
      <c r="M37" s="6"/>
    </row>
    <row r="38" spans="3:13" ht="15.75" thickBot="1" x14ac:dyDescent="0.3">
      <c r="C38" s="6"/>
      <c r="D38" s="2" t="s">
        <v>4</v>
      </c>
      <c r="E38">
        <v>7.65</v>
      </c>
      <c r="F38">
        <v>14.8</v>
      </c>
      <c r="G38">
        <v>11.04</v>
      </c>
      <c r="H38">
        <v>11.05</v>
      </c>
      <c r="I38" s="1">
        <v>1.2</v>
      </c>
      <c r="J38">
        <v>8.2799999999999994</v>
      </c>
      <c r="K38">
        <v>9.4</v>
      </c>
      <c r="L38" s="3">
        <f>MIN(E38:H38,J38:K38)</f>
        <v>7.65</v>
      </c>
      <c r="M38" s="6"/>
    </row>
    <row r="39" spans="3:13" ht="15.75" thickBot="1" x14ac:dyDescent="0.3">
      <c r="C39" s="6"/>
      <c r="D39" s="2" t="s">
        <v>5</v>
      </c>
      <c r="E39">
        <v>17.399999999999999</v>
      </c>
      <c r="F39">
        <v>40.1</v>
      </c>
      <c r="G39">
        <v>25.1</v>
      </c>
      <c r="H39">
        <v>30</v>
      </c>
      <c r="I39">
        <v>18</v>
      </c>
      <c r="J39" s="1">
        <v>1.3</v>
      </c>
      <c r="K39">
        <v>38.200000000000003</v>
      </c>
      <c r="L39" s="3">
        <f>MIN(E39:I39,K39)</f>
        <v>17.399999999999999</v>
      </c>
      <c r="M39" s="6"/>
    </row>
    <row r="40" spans="3:13" ht="15.75" thickBot="1" x14ac:dyDescent="0.3">
      <c r="C40" s="6"/>
      <c r="D40" s="2" t="s">
        <v>6</v>
      </c>
      <c r="E40">
        <v>8.8000000000000007</v>
      </c>
      <c r="F40">
        <v>14.3</v>
      </c>
      <c r="G40">
        <v>8.02</v>
      </c>
      <c r="H40">
        <v>9.84</v>
      </c>
      <c r="I40">
        <v>4.0999999999999996</v>
      </c>
      <c r="J40">
        <v>10.1</v>
      </c>
      <c r="K40" s="1">
        <v>0.9</v>
      </c>
      <c r="L40" s="3">
        <f>MIN(E40:J40)</f>
        <v>4.0999999999999996</v>
      </c>
      <c r="M40" s="6"/>
    </row>
    <row r="41" spans="3:13" x14ac:dyDescent="0.25">
      <c r="C41" s="11" t="s">
        <v>29</v>
      </c>
      <c r="E41" s="3">
        <f>MIN(E35:E40)</f>
        <v>7.65</v>
      </c>
      <c r="F41" s="3">
        <f>MIN(F34,F36:F40)</f>
        <v>12.8</v>
      </c>
      <c r="G41" s="3">
        <f>MIN(G34:G35,G37:G40)</f>
        <v>8.02</v>
      </c>
      <c r="H41" s="3">
        <f>MIN(H34:H36,H38:H40)</f>
        <v>9.84</v>
      </c>
      <c r="I41" s="3">
        <f>MIN(I34:I37,I39:I40)</f>
        <v>4.0999999999999996</v>
      </c>
      <c r="J41" s="3">
        <f>MIN(J34:J38,J40)</f>
        <v>6.5</v>
      </c>
      <c r="K41" s="3">
        <f>MIN(K34:K39)</f>
        <v>9.4</v>
      </c>
      <c r="M41" s="6"/>
    </row>
    <row r="42" spans="3:13" x14ac:dyDescent="0.25"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2017-02-23T05:50:47Z</dcterms:modified>
</cp:coreProperties>
</file>