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560" yWindow="45" windowWidth="16110" windowHeight="7695" activeTab="7"/>
  </bookViews>
  <sheets>
    <sheet name="Chart1" sheetId="5" r:id="rId1"/>
    <sheet name="Sheet1" sheetId="1" r:id="rId2"/>
    <sheet name="Sheet3" sheetId="3" r:id="rId3"/>
    <sheet name="Sheet5" sheetId="6" r:id="rId4"/>
    <sheet name="Sheet4" sheetId="4" r:id="rId5"/>
    <sheet name="Sheet6" sheetId="7" r:id="rId6"/>
    <sheet name="Chart3" sheetId="10" r:id="rId7"/>
    <sheet name="Sheet2" sheetId="8" r:id="rId8"/>
  </sheets>
  <calcPr calcId="124519"/>
  <fileRecoveryPr repairLoad="1"/>
</workbook>
</file>

<file path=xl/calcChain.xml><?xml version="1.0" encoding="utf-8"?>
<calcChain xmlns="http://schemas.openxmlformats.org/spreadsheetml/2006/main">
  <c r="L47" i="8"/>
  <c r="F53"/>
  <c r="F54"/>
  <c r="F55"/>
  <c r="F56"/>
  <c r="F57"/>
  <c r="F58"/>
  <c r="F59"/>
  <c r="F60"/>
  <c r="F61"/>
  <c r="F62"/>
  <c r="C54"/>
  <c r="C55"/>
  <c r="C56" s="1"/>
  <c r="C57" s="1"/>
  <c r="C58" s="1"/>
  <c r="C59" s="1"/>
  <c r="C60" s="1"/>
  <c r="C61" s="1"/>
  <c r="C62" s="1"/>
  <c r="C53"/>
  <c r="J48"/>
  <c r="J47"/>
  <c r="J46"/>
  <c r="J45"/>
  <c r="J38"/>
  <c r="J37"/>
  <c r="J36"/>
  <c r="J35"/>
  <c r="J34"/>
  <c r="C29"/>
  <c r="C30"/>
  <c r="C31" s="1"/>
  <c r="C32" s="1"/>
  <c r="C33" s="1"/>
  <c r="C34" s="1"/>
  <c r="C35" s="1"/>
  <c r="C36" s="1"/>
  <c r="C37" s="1"/>
  <c r="C38" s="1"/>
  <c r="C28"/>
  <c r="J21"/>
  <c r="J20"/>
  <c r="J19"/>
  <c r="J18"/>
  <c r="J17"/>
  <c r="J10"/>
  <c r="J9"/>
  <c r="J8"/>
  <c r="J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4"/>
  <c r="C6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H2"/>
  <c r="C5"/>
  <c r="H5"/>
  <c r="H4"/>
  <c r="H3"/>
  <c r="K53"/>
  <c r="K54"/>
  <c r="K55"/>
  <c r="K56"/>
  <c r="K57"/>
  <c r="K58"/>
  <c r="K59"/>
  <c r="K60"/>
  <c r="K61"/>
  <c r="K62"/>
  <c r="K52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D28"/>
  <c r="D29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27"/>
  <c r="E27" s="1"/>
  <c r="L30"/>
  <c r="L29"/>
  <c r="E15"/>
  <c r="E16"/>
  <c r="E17"/>
  <c r="E18"/>
  <c r="E19"/>
  <c r="E20"/>
  <c r="E21"/>
  <c r="E22"/>
  <c r="E23"/>
  <c r="E24"/>
  <c r="E25"/>
  <c r="E26"/>
  <c r="D15"/>
  <c r="D16"/>
  <c r="D17" s="1"/>
  <c r="D18" s="1"/>
  <c r="D19" s="1"/>
  <c r="D20" s="1"/>
  <c r="D21" s="1"/>
  <c r="D22" s="1"/>
  <c r="D23" s="1"/>
  <c r="D24" s="1"/>
  <c r="D25" s="1"/>
  <c r="D26" s="1"/>
  <c r="D14"/>
  <c r="E14" s="1"/>
  <c r="L14"/>
  <c r="L15" s="1"/>
  <c r="L16" s="1"/>
  <c r="N14"/>
  <c r="E3"/>
  <c r="E4"/>
  <c r="E5"/>
  <c r="E6"/>
  <c r="E7"/>
  <c r="E8"/>
  <c r="E9"/>
  <c r="E10"/>
  <c r="E11"/>
  <c r="E12"/>
  <c r="E13"/>
  <c r="E2"/>
  <c r="L31"/>
  <c r="D2"/>
  <c r="L4"/>
  <c r="D3" s="1"/>
  <c r="D4" s="1"/>
  <c r="D5" s="1"/>
  <c r="D6" s="1"/>
  <c r="D7" s="1"/>
  <c r="D8" s="1"/>
  <c r="D9" s="1"/>
  <c r="D10" s="1"/>
  <c r="D11" s="1"/>
  <c r="D12" s="1"/>
  <c r="D13" s="1"/>
  <c r="L3"/>
  <c r="L2"/>
  <c r="P21" i="1"/>
  <c r="F28" i="8" l="1"/>
  <c r="F29"/>
  <c r="F37"/>
  <c r="F36"/>
  <c r="F32"/>
  <c r="F33"/>
  <c r="F34"/>
  <c r="F30"/>
  <c r="F35"/>
  <c r="F31"/>
  <c r="H47"/>
  <c r="H48"/>
  <c r="F69" i="1"/>
  <c r="F68"/>
  <c r="F38" i="8" l="1"/>
  <c r="F65" i="1"/>
  <c r="F64"/>
  <c r="P2"/>
  <c r="H34"/>
  <c r="H35"/>
  <c r="H33"/>
  <c r="H25"/>
  <c r="H24"/>
  <c r="H2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3"/>
  <c r="I38" l="1"/>
  <c r="I37"/>
  <c r="H60"/>
  <c r="H59"/>
  <c r="H58"/>
  <c r="C2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U2" s="1"/>
  <c r="U3" s="1"/>
  <c r="U4" s="1"/>
  <c r="U5" s="1"/>
  <c r="S9"/>
  <c r="S8"/>
  <c r="S7"/>
  <c r="S6"/>
  <c r="J2" i="7"/>
  <c r="I2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1"/>
  <c r="C35" i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34"/>
  <c r="P38"/>
  <c r="P37"/>
  <c r="P36"/>
  <c r="L26"/>
  <c r="L25"/>
  <c r="L24"/>
  <c r="L23"/>
  <c r="Q15"/>
  <c r="Q14"/>
  <c r="Q13"/>
  <c r="O14"/>
  <c r="O16"/>
  <c r="J62" i="3"/>
  <c r="K62" s="1"/>
  <c r="L62" s="1"/>
  <c r="M62" s="1"/>
  <c r="N62" s="1"/>
  <c r="O62" s="1"/>
  <c r="P62" s="1"/>
  <c r="F2" i="1" l="1"/>
  <c r="F22"/>
  <c r="C23"/>
  <c r="C24" s="1"/>
  <c r="C25" s="1"/>
  <c r="C26" s="1"/>
  <c r="C27" s="1"/>
  <c r="C28" s="1"/>
  <c r="C29" s="1"/>
  <c r="C30" s="1"/>
  <c r="C31" s="1"/>
  <c r="C32" s="1"/>
  <c r="F21"/>
  <c r="F3"/>
  <c r="F14"/>
  <c r="F10"/>
  <c r="F20"/>
  <c r="F16"/>
  <c r="F12"/>
  <c r="F8"/>
  <c r="F4"/>
  <c r="F18"/>
  <c r="F6"/>
  <c r="F17"/>
  <c r="F13"/>
  <c r="F9"/>
  <c r="F5"/>
  <c r="F19"/>
  <c r="F15"/>
  <c r="F11"/>
  <c r="F7"/>
  <c r="T14" i="3"/>
  <c r="T13"/>
  <c r="S4"/>
  <c r="R9"/>
  <c r="R4"/>
  <c r="R7"/>
  <c r="R6"/>
  <c r="J2"/>
  <c r="K2" s="1"/>
  <c r="R3"/>
  <c r="R5"/>
  <c r="R2"/>
  <c r="L2" l="1"/>
  <c r="M2" s="1"/>
  <c r="N2" s="1"/>
  <c r="O2" s="1"/>
  <c r="P2" s="1"/>
  <c r="B64" i="1"/>
  <c r="D68"/>
  <c r="D69" s="1"/>
  <c r="D70" s="1"/>
  <c r="D71" s="1"/>
  <c r="L14"/>
  <c r="L15" s="1"/>
  <c r="K2"/>
  <c r="K3" s="1"/>
  <c r="J3" i="3" l="1"/>
  <c r="K3" s="1"/>
  <c r="L3" s="1"/>
  <c r="M3" s="1"/>
  <c r="N3" s="1"/>
  <c r="O3" s="1"/>
  <c r="P3" s="1"/>
  <c r="J4" l="1"/>
  <c r="K4" s="1"/>
  <c r="L4" s="1"/>
  <c r="M4" s="1"/>
  <c r="N4" s="1"/>
  <c r="O4" s="1"/>
  <c r="P4" s="1"/>
  <c r="J5" l="1"/>
  <c r="K5" s="1"/>
  <c r="L5" s="1"/>
  <c r="M5" s="1"/>
  <c r="N5" s="1"/>
  <c r="O5" s="1"/>
  <c r="P5" s="1"/>
  <c r="J6" l="1"/>
  <c r="K6" s="1"/>
  <c r="L6" s="1"/>
  <c r="M6" s="1"/>
  <c r="N6" s="1"/>
  <c r="O6" s="1"/>
  <c r="P6" s="1"/>
  <c r="J7" l="1"/>
  <c r="K7" s="1"/>
  <c r="L7" s="1"/>
  <c r="M7" s="1"/>
  <c r="N7" s="1"/>
  <c r="O7" s="1"/>
  <c r="P7" s="1"/>
  <c r="J8" l="1"/>
  <c r="K8" s="1"/>
  <c r="L8" s="1"/>
  <c r="M8" s="1"/>
  <c r="N8" s="1"/>
  <c r="O8" s="1"/>
  <c r="P8" s="1"/>
  <c r="J9" l="1"/>
  <c r="K9" s="1"/>
  <c r="L9" s="1"/>
  <c r="M9" s="1"/>
  <c r="N9" s="1"/>
  <c r="O9" s="1"/>
  <c r="P9" s="1"/>
  <c r="J10" l="1"/>
  <c r="K10" s="1"/>
  <c r="L10" s="1"/>
  <c r="M10" s="1"/>
  <c r="N10" s="1"/>
  <c r="O10" s="1"/>
  <c r="P10" s="1"/>
  <c r="J11" l="1"/>
  <c r="K11" s="1"/>
  <c r="L11" s="1"/>
  <c r="M11" s="1"/>
  <c r="N11" s="1"/>
  <c r="O11" s="1"/>
  <c r="P11" s="1"/>
  <c r="J12" l="1"/>
  <c r="K12" s="1"/>
  <c r="L12" s="1"/>
  <c r="M12" s="1"/>
  <c r="N12" s="1"/>
  <c r="O12" s="1"/>
  <c r="P12" s="1"/>
  <c r="J13" l="1"/>
  <c r="K13" s="1"/>
  <c r="L13" s="1"/>
  <c r="M13" s="1"/>
  <c r="N13" s="1"/>
  <c r="O13" s="1"/>
  <c r="P13" s="1"/>
  <c r="J14" l="1"/>
  <c r="K14" s="1"/>
  <c r="L14" s="1"/>
  <c r="M14" s="1"/>
  <c r="N14" s="1"/>
  <c r="O14" s="1"/>
  <c r="P14" s="1"/>
  <c r="J15" l="1"/>
  <c r="K15" s="1"/>
  <c r="L15" s="1"/>
  <c r="M15" s="1"/>
  <c r="N15" s="1"/>
  <c r="O15" s="1"/>
  <c r="P15" s="1"/>
  <c r="J16" l="1"/>
  <c r="K16" s="1"/>
  <c r="L16" s="1"/>
  <c r="M16" s="1"/>
  <c r="N16" s="1"/>
  <c r="O16" s="1"/>
  <c r="P16" s="1"/>
  <c r="J17" l="1"/>
  <c r="K17" s="1"/>
  <c r="L17" s="1"/>
  <c r="M17" s="1"/>
  <c r="N17" s="1"/>
  <c r="O17" s="1"/>
  <c r="P17" s="1"/>
  <c r="J18" l="1"/>
  <c r="K18" s="1"/>
  <c r="L18" s="1"/>
  <c r="M18" s="1"/>
  <c r="N18" s="1"/>
  <c r="O18" s="1"/>
  <c r="P18" s="1"/>
  <c r="J19" l="1"/>
  <c r="K19" s="1"/>
  <c r="L19" s="1"/>
  <c r="M19" s="1"/>
  <c r="N19" s="1"/>
  <c r="O19" s="1"/>
  <c r="P19" s="1"/>
  <c r="J20" l="1"/>
  <c r="K20" s="1"/>
  <c r="L20" s="1"/>
  <c r="M20" s="1"/>
  <c r="N20" s="1"/>
  <c r="O20" s="1"/>
  <c r="P20" s="1"/>
  <c r="J21" l="1"/>
  <c r="K21" s="1"/>
  <c r="L21" s="1"/>
  <c r="M21" s="1"/>
  <c r="N21" s="1"/>
  <c r="O21" s="1"/>
  <c r="P21" s="1"/>
  <c r="J22" l="1"/>
  <c r="K22" s="1"/>
  <c r="L22" s="1"/>
  <c r="M22" s="1"/>
  <c r="N22" s="1"/>
  <c r="O22" s="1"/>
  <c r="P22" s="1"/>
  <c r="J23" l="1"/>
  <c r="K23" s="1"/>
  <c r="L23" s="1"/>
  <c r="M23" s="1"/>
  <c r="N23" s="1"/>
  <c r="O23" s="1"/>
  <c r="P23" s="1"/>
  <c r="J24" l="1"/>
  <c r="K24" s="1"/>
  <c r="L24" s="1"/>
  <c r="M24" s="1"/>
  <c r="N24" s="1"/>
  <c r="O24" s="1"/>
  <c r="P24" s="1"/>
  <c r="J25" l="1"/>
  <c r="K25" s="1"/>
  <c r="L25" s="1"/>
  <c r="M25" s="1"/>
  <c r="N25" s="1"/>
  <c r="O25" s="1"/>
  <c r="P25" s="1"/>
  <c r="J26" l="1"/>
  <c r="K26" s="1"/>
  <c r="L26" s="1"/>
  <c r="M26" s="1"/>
  <c r="N26" s="1"/>
  <c r="O26" s="1"/>
  <c r="P26" s="1"/>
  <c r="J27" l="1"/>
  <c r="K27" s="1"/>
  <c r="L27" s="1"/>
  <c r="M27" s="1"/>
  <c r="N27" s="1"/>
  <c r="O27" s="1"/>
  <c r="P27" s="1"/>
  <c r="J28" l="1"/>
  <c r="K28" s="1"/>
  <c r="L28" s="1"/>
  <c r="M28" s="1"/>
  <c r="N28" s="1"/>
  <c r="O28" s="1"/>
  <c r="P28" s="1"/>
  <c r="J29" l="1"/>
  <c r="K29" s="1"/>
  <c r="L29" s="1"/>
  <c r="M29" s="1"/>
  <c r="N29" s="1"/>
  <c r="O29" s="1"/>
  <c r="P29" s="1"/>
  <c r="J30" l="1"/>
  <c r="K30" s="1"/>
  <c r="L30" s="1"/>
  <c r="M30" s="1"/>
  <c r="N30" s="1"/>
  <c r="O30" s="1"/>
  <c r="P30" s="1"/>
  <c r="J31" l="1"/>
  <c r="K31" s="1"/>
  <c r="L31" s="1"/>
  <c r="M31" s="1"/>
  <c r="N31" s="1"/>
  <c r="O31" s="1"/>
  <c r="P31" s="1"/>
  <c r="J32" l="1"/>
  <c r="K32" s="1"/>
  <c r="L32" s="1"/>
  <c r="M32" s="1"/>
  <c r="N32" s="1"/>
  <c r="O32" s="1"/>
  <c r="P32" s="1"/>
  <c r="J33" l="1"/>
  <c r="K33" s="1"/>
  <c r="L33" s="1"/>
  <c r="M33" s="1"/>
  <c r="N33" s="1"/>
  <c r="O33" s="1"/>
  <c r="P33" s="1"/>
  <c r="J34" l="1"/>
  <c r="K34" s="1"/>
  <c r="L34" s="1"/>
  <c r="M34" s="1"/>
  <c r="N34" s="1"/>
  <c r="O34" s="1"/>
  <c r="P34" s="1"/>
  <c r="J35" l="1"/>
  <c r="K35" s="1"/>
  <c r="L35" s="1"/>
  <c r="M35" s="1"/>
  <c r="N35" s="1"/>
  <c r="O35" s="1"/>
  <c r="P35" s="1"/>
  <c r="J36" l="1"/>
  <c r="K36" s="1"/>
  <c r="L36" s="1"/>
  <c r="M36" s="1"/>
  <c r="N36" s="1"/>
  <c r="O36" s="1"/>
  <c r="P36" s="1"/>
  <c r="J37" l="1"/>
  <c r="K37" s="1"/>
  <c r="L37" s="1"/>
  <c r="M37" s="1"/>
  <c r="N37" s="1"/>
  <c r="O37" s="1"/>
  <c r="P37" s="1"/>
  <c r="J38" l="1"/>
  <c r="K38" s="1"/>
  <c r="L38" s="1"/>
  <c r="M38" s="1"/>
  <c r="N38" s="1"/>
  <c r="O38" s="1"/>
  <c r="P38" s="1"/>
  <c r="J39" l="1"/>
  <c r="K39" s="1"/>
  <c r="L39" s="1"/>
  <c r="M39" s="1"/>
  <c r="N39" s="1"/>
  <c r="O39" s="1"/>
  <c r="P39" s="1"/>
  <c r="J40" l="1"/>
  <c r="K40" s="1"/>
  <c r="L40" s="1"/>
  <c r="M40" s="1"/>
  <c r="N40" s="1"/>
  <c r="O40" s="1"/>
  <c r="P40" s="1"/>
  <c r="J41" l="1"/>
  <c r="K41" s="1"/>
  <c r="L41" s="1"/>
  <c r="M41" s="1"/>
  <c r="N41" s="1"/>
  <c r="O41" s="1"/>
  <c r="P41" s="1"/>
  <c r="J42" l="1"/>
  <c r="K42" s="1"/>
  <c r="L42" s="1"/>
  <c r="M42" s="1"/>
  <c r="N42" s="1"/>
  <c r="O42" s="1"/>
  <c r="P42" s="1"/>
  <c r="J43" l="1"/>
  <c r="K43" s="1"/>
  <c r="L43" s="1"/>
  <c r="M43" s="1"/>
  <c r="N43" s="1"/>
  <c r="O43" s="1"/>
  <c r="P43" s="1"/>
  <c r="J44" l="1"/>
  <c r="K44" s="1"/>
  <c r="L44" s="1"/>
  <c r="M44" s="1"/>
  <c r="N44" s="1"/>
  <c r="O44" s="1"/>
  <c r="P44" s="1"/>
  <c r="J45" l="1"/>
  <c r="K45" s="1"/>
  <c r="L45" s="1"/>
  <c r="M45" s="1"/>
  <c r="N45" s="1"/>
  <c r="O45" s="1"/>
  <c r="P45" s="1"/>
  <c r="J46" l="1"/>
  <c r="K46" s="1"/>
  <c r="L46" s="1"/>
  <c r="M46" s="1"/>
  <c r="N46" s="1"/>
  <c r="O46" s="1"/>
  <c r="P46" s="1"/>
  <c r="J47" l="1"/>
  <c r="K47" s="1"/>
  <c r="L47" s="1"/>
  <c r="M47" s="1"/>
  <c r="N47" s="1"/>
  <c r="O47" s="1"/>
  <c r="P47" s="1"/>
  <c r="J48" l="1"/>
  <c r="K48" s="1"/>
  <c r="L48" s="1"/>
  <c r="M48" s="1"/>
  <c r="N48" s="1"/>
  <c r="O48" s="1"/>
  <c r="P48" s="1"/>
  <c r="J49" l="1"/>
  <c r="K49" s="1"/>
  <c r="L49" s="1"/>
  <c r="M49" s="1"/>
  <c r="N49" s="1"/>
  <c r="O49" s="1"/>
  <c r="P49" s="1"/>
  <c r="J50" l="1"/>
  <c r="K50" s="1"/>
  <c r="L50" s="1"/>
  <c r="M50" s="1"/>
  <c r="N50" s="1"/>
  <c r="O50" s="1"/>
  <c r="P50" s="1"/>
  <c r="J51" l="1"/>
  <c r="K51" s="1"/>
  <c r="L51" s="1"/>
  <c r="M51" s="1"/>
  <c r="N51" s="1"/>
  <c r="O51" s="1"/>
  <c r="P51" s="1"/>
  <c r="J52" l="1"/>
  <c r="K52" s="1"/>
  <c r="L52" s="1"/>
  <c r="M52" s="1"/>
  <c r="N52" s="1"/>
  <c r="O52" s="1"/>
  <c r="P52" s="1"/>
  <c r="J53" l="1"/>
  <c r="K53" s="1"/>
  <c r="L53" s="1"/>
  <c r="M53" s="1"/>
  <c r="N53" s="1"/>
  <c r="O53" s="1"/>
  <c r="P53" s="1"/>
  <c r="J54" l="1"/>
  <c r="K54" s="1"/>
  <c r="L54" s="1"/>
  <c r="M54" s="1"/>
  <c r="N54" s="1"/>
  <c r="O54" s="1"/>
  <c r="P54" s="1"/>
  <c r="J55" l="1"/>
  <c r="K55" s="1"/>
  <c r="L55" s="1"/>
  <c r="M55" s="1"/>
  <c r="N55" s="1"/>
  <c r="O55" s="1"/>
  <c r="P55" s="1"/>
  <c r="J56" l="1"/>
  <c r="K56" s="1"/>
  <c r="L56" s="1"/>
  <c r="M56" s="1"/>
  <c r="N56" s="1"/>
  <c r="O56" s="1"/>
  <c r="P56" s="1"/>
  <c r="J57" l="1"/>
  <c r="K57" s="1"/>
  <c r="L57" s="1"/>
  <c r="M57" s="1"/>
  <c r="N57" s="1"/>
  <c r="O57" s="1"/>
  <c r="P57" s="1"/>
  <c r="J58" l="1"/>
  <c r="K58" s="1"/>
  <c r="L58" s="1"/>
  <c r="M58" s="1"/>
  <c r="N58" s="1"/>
  <c r="O58" s="1"/>
  <c r="P58" s="1"/>
  <c r="J59" l="1"/>
  <c r="K59" s="1"/>
  <c r="L59" s="1"/>
  <c r="M59" s="1"/>
  <c r="N59" s="1"/>
  <c r="O59" s="1"/>
  <c r="P59" s="1"/>
  <c r="J61" l="1"/>
  <c r="K61" s="1"/>
  <c r="L61" s="1"/>
  <c r="M61" s="1"/>
  <c r="N61" s="1"/>
  <c r="O61" s="1"/>
  <c r="P61" s="1"/>
  <c r="J60"/>
  <c r="K60" s="1"/>
  <c r="L60" s="1"/>
  <c r="M60" s="1"/>
  <c r="N60" s="1"/>
  <c r="O60" s="1"/>
  <c r="P60" s="1"/>
  <c r="F23" i="1" l="1"/>
  <c r="F25" l="1"/>
  <c r="F24"/>
  <c r="F26" l="1"/>
  <c r="F27" l="1"/>
  <c r="F28" l="1"/>
  <c r="F29" l="1"/>
  <c r="F30" l="1"/>
  <c r="F31" l="1"/>
  <c r="F32" l="1"/>
  <c r="M30" l="1"/>
  <c r="M31" s="1"/>
  <c r="M32" s="1"/>
  <c r="M33" s="1"/>
  <c r="F33"/>
  <c r="F34" l="1"/>
  <c r="F35" l="1"/>
  <c r="F36" l="1"/>
  <c r="F37" l="1"/>
  <c r="F38" l="1"/>
  <c r="F39" l="1"/>
  <c r="F40" l="1"/>
  <c r="F41" l="1"/>
  <c r="F42" l="1"/>
  <c r="F43" l="1"/>
  <c r="F44" l="1"/>
  <c r="F45" l="1"/>
  <c r="F46" l="1"/>
  <c r="F47" l="1"/>
  <c r="F48" l="1"/>
  <c r="F49" l="1"/>
  <c r="F50" l="1"/>
  <c r="F51" l="1"/>
  <c r="D53" l="1"/>
  <c r="D54" s="1"/>
  <c r="D55" s="1"/>
  <c r="D56" s="1"/>
  <c r="D57" s="1"/>
  <c r="C53" s="1"/>
  <c r="F52"/>
  <c r="D2"/>
  <c r="D3" s="1"/>
  <c r="D4" s="1"/>
  <c r="D5" s="1"/>
  <c r="P3"/>
  <c r="P4" s="1"/>
  <c r="P5" s="1"/>
  <c r="C54" l="1"/>
  <c r="F53"/>
  <c r="F54" l="1"/>
  <c r="C55"/>
  <c r="F55" l="1"/>
  <c r="C56"/>
  <c r="F56" l="1"/>
  <c r="C57"/>
  <c r="C58" l="1"/>
  <c r="F57"/>
  <c r="C59" l="1"/>
  <c r="F58"/>
  <c r="F59" l="1"/>
  <c r="C60"/>
  <c r="F60" l="1"/>
  <c r="C61"/>
  <c r="H64" l="1"/>
  <c r="H65" s="1"/>
  <c r="H66" s="1"/>
  <c r="F61"/>
  <c r="F52" i="8"/>
  <c r="H40"/>
  <c r="H41"/>
  <c r="H42" s="1"/>
  <c r="H43" s="1"/>
  <c r="C39" s="1"/>
  <c r="C40" l="1"/>
  <c r="F39"/>
  <c r="F40" l="1"/>
  <c r="C41"/>
  <c r="C42" l="1"/>
  <c r="F41"/>
  <c r="C43" l="1"/>
  <c r="F42"/>
  <c r="C44" l="1"/>
  <c r="F43"/>
  <c r="F44" l="1"/>
  <c r="C45"/>
  <c r="F45" l="1"/>
  <c r="C46"/>
  <c r="F46" l="1"/>
  <c r="C47"/>
  <c r="C48" l="1"/>
  <c r="F47"/>
  <c r="F48" l="1"/>
  <c r="C49"/>
  <c r="C50" l="1"/>
  <c r="F49"/>
  <c r="F50" l="1"/>
  <c r="C51"/>
  <c r="F51" s="1"/>
</calcChain>
</file>

<file path=xl/sharedStrings.xml><?xml version="1.0" encoding="utf-8"?>
<sst xmlns="http://schemas.openxmlformats.org/spreadsheetml/2006/main" count="25" uniqueCount="16">
  <si>
    <t>CL</t>
  </si>
  <si>
    <t>ch</t>
  </si>
  <si>
    <t>existing</t>
  </si>
  <si>
    <t>CH</t>
  </si>
  <si>
    <t xml:space="preserve">reg = </t>
  </si>
  <si>
    <t>579.428m</t>
  </si>
  <si>
    <t>579.511m</t>
  </si>
  <si>
    <t>579.554m</t>
  </si>
  <si>
    <t>579.693m</t>
  </si>
  <si>
    <t>579.805m</t>
  </si>
  <si>
    <t>Formation</t>
  </si>
  <si>
    <t>Slope 1</t>
  </si>
  <si>
    <t>Slope2</t>
  </si>
  <si>
    <t>Slope3</t>
  </si>
  <si>
    <t>form1</t>
  </si>
  <si>
    <t>diff2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</si>
</sst>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00E+00"/>
  </numFmts>
  <fonts count="3"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Fill="1" applyAlignment="1">
      <alignment horizontal="center"/>
    </xf>
    <xf numFmtId="0" fontId="0" fillId="2" borderId="0" xfId="0" applyFill="1"/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0695164189139043E-2"/>
          <c:y val="3.2557008834564416E-2"/>
          <c:w val="0.79524348402979661"/>
          <c:h val="0.9118805811042876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</c:numCache>
            </c:numRef>
          </c:xVal>
          <c:yVal>
            <c:numRef>
              <c:f>Sheet1!$B$2:$B$61</c:f>
              <c:numCache>
                <c:formatCode>0.000</c:formatCode>
                <c:ptCount val="60"/>
                <c:pt idx="0">
                  <c:v>579.428</c:v>
                </c:pt>
                <c:pt idx="1">
                  <c:v>579.51100000000008</c:v>
                </c:pt>
                <c:pt idx="2">
                  <c:v>579.55400000000009</c:v>
                </c:pt>
                <c:pt idx="3">
                  <c:v>579.6930000000001</c:v>
                </c:pt>
                <c:pt idx="4">
                  <c:v>579.80500000000006</c:v>
                </c:pt>
                <c:pt idx="5">
                  <c:v>579.89800000000002</c:v>
                </c:pt>
                <c:pt idx="6">
                  <c:v>580.11199999999997</c:v>
                </c:pt>
                <c:pt idx="7">
                  <c:v>580.23</c:v>
                </c:pt>
                <c:pt idx="8">
                  <c:v>580.40200000000004</c:v>
                </c:pt>
                <c:pt idx="9">
                  <c:v>580.52600000000007</c:v>
                </c:pt>
                <c:pt idx="10">
                  <c:v>580.79899999999998</c:v>
                </c:pt>
                <c:pt idx="11">
                  <c:v>580.95900000000006</c:v>
                </c:pt>
                <c:pt idx="12">
                  <c:v>581.15200000000004</c:v>
                </c:pt>
                <c:pt idx="13">
                  <c:v>581.24199999999996</c:v>
                </c:pt>
                <c:pt idx="14">
                  <c:v>581.49099999999999</c:v>
                </c:pt>
                <c:pt idx="15">
                  <c:v>581.67399999999998</c:v>
                </c:pt>
                <c:pt idx="16">
                  <c:v>581.79399999999998</c:v>
                </c:pt>
                <c:pt idx="17">
                  <c:v>582.0680000000001</c:v>
                </c:pt>
                <c:pt idx="18">
                  <c:v>582.21199999999999</c:v>
                </c:pt>
                <c:pt idx="19">
                  <c:v>582.42600000000004</c:v>
                </c:pt>
                <c:pt idx="20">
                  <c:v>582.53399999999999</c:v>
                </c:pt>
                <c:pt idx="21">
                  <c:v>582.64200000000017</c:v>
                </c:pt>
                <c:pt idx="22">
                  <c:v>582.74700000000018</c:v>
                </c:pt>
                <c:pt idx="23">
                  <c:v>582.93200000000013</c:v>
                </c:pt>
                <c:pt idx="24">
                  <c:v>583.27300000000025</c:v>
                </c:pt>
                <c:pt idx="25">
                  <c:v>583.35199999999998</c:v>
                </c:pt>
                <c:pt idx="26">
                  <c:v>583.41899999999998</c:v>
                </c:pt>
                <c:pt idx="27">
                  <c:v>583.54200000000003</c:v>
                </c:pt>
                <c:pt idx="28">
                  <c:v>583.65099999999995</c:v>
                </c:pt>
                <c:pt idx="29">
                  <c:v>583.81700000000001</c:v>
                </c:pt>
                <c:pt idx="30">
                  <c:v>584.05499999999995</c:v>
                </c:pt>
                <c:pt idx="31">
                  <c:v>584.32000000000005</c:v>
                </c:pt>
                <c:pt idx="32">
                  <c:v>584.43900000000008</c:v>
                </c:pt>
                <c:pt idx="33">
                  <c:v>584.59900000000005</c:v>
                </c:pt>
                <c:pt idx="34">
                  <c:v>584.91</c:v>
                </c:pt>
                <c:pt idx="35">
                  <c:v>585.03200000000004</c:v>
                </c:pt>
                <c:pt idx="36">
                  <c:v>585.24599999999998</c:v>
                </c:pt>
                <c:pt idx="37">
                  <c:v>585.524</c:v>
                </c:pt>
                <c:pt idx="38">
                  <c:v>585.70900000000006</c:v>
                </c:pt>
                <c:pt idx="39">
                  <c:v>585.92600000000004</c:v>
                </c:pt>
                <c:pt idx="40">
                  <c:v>585.95200000000011</c:v>
                </c:pt>
                <c:pt idx="41">
                  <c:v>586.17500000000018</c:v>
                </c:pt>
                <c:pt idx="42">
                  <c:v>586.45000000000016</c:v>
                </c:pt>
                <c:pt idx="43">
                  <c:v>586.61200000000008</c:v>
                </c:pt>
                <c:pt idx="44">
                  <c:v>586.8420000000001</c:v>
                </c:pt>
                <c:pt idx="45">
                  <c:v>587.03700000000015</c:v>
                </c:pt>
                <c:pt idx="46">
                  <c:v>587.19800000000021</c:v>
                </c:pt>
                <c:pt idx="47">
                  <c:v>587.42100000000028</c:v>
                </c:pt>
                <c:pt idx="48">
                  <c:v>587.58300000000031</c:v>
                </c:pt>
                <c:pt idx="49">
                  <c:v>587.78100000000029</c:v>
                </c:pt>
                <c:pt idx="50">
                  <c:v>587.93600000000004</c:v>
                </c:pt>
                <c:pt idx="51">
                  <c:v>588.13</c:v>
                </c:pt>
                <c:pt idx="52">
                  <c:v>587.81299999999999</c:v>
                </c:pt>
                <c:pt idx="53">
                  <c:v>587.88800000000003</c:v>
                </c:pt>
                <c:pt idx="54">
                  <c:v>587.96600000000001</c:v>
                </c:pt>
                <c:pt idx="55">
                  <c:v>588.03300000000002</c:v>
                </c:pt>
                <c:pt idx="56">
                  <c:v>588.07299999999998</c:v>
                </c:pt>
                <c:pt idx="57">
                  <c:v>588.10900000000004</c:v>
                </c:pt>
                <c:pt idx="58">
                  <c:v>588.11300000000006</c:v>
                </c:pt>
                <c:pt idx="59">
                  <c:v>588.05799999999999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</c:numCache>
            </c:numRef>
          </c:xVal>
          <c:yVal>
            <c:numRef>
              <c:f>Sheet1!$C$2:$C$61</c:f>
              <c:numCache>
                <c:formatCode>0.000</c:formatCode>
                <c:ptCount val="60"/>
                <c:pt idx="0">
                  <c:v>579.32799999999997</c:v>
                </c:pt>
                <c:pt idx="1">
                  <c:v>579.48299999999995</c:v>
                </c:pt>
                <c:pt idx="2">
                  <c:v>579.63799999999992</c:v>
                </c:pt>
                <c:pt idx="3">
                  <c:v>579.79299999999989</c:v>
                </c:pt>
                <c:pt idx="4">
                  <c:v>579.94799999999987</c:v>
                </c:pt>
                <c:pt idx="5">
                  <c:v>580.10299999999984</c:v>
                </c:pt>
                <c:pt idx="6">
                  <c:v>580.25799999999981</c:v>
                </c:pt>
                <c:pt idx="7">
                  <c:v>580.41299999999978</c:v>
                </c:pt>
                <c:pt idx="8">
                  <c:v>580.56799999999976</c:v>
                </c:pt>
                <c:pt idx="9">
                  <c:v>580.72299999999973</c:v>
                </c:pt>
                <c:pt idx="10">
                  <c:v>580.8779999999997</c:v>
                </c:pt>
                <c:pt idx="11">
                  <c:v>581.03299999999967</c:v>
                </c:pt>
                <c:pt idx="12">
                  <c:v>581.18799999999965</c:v>
                </c:pt>
                <c:pt idx="13">
                  <c:v>581.34299999999962</c:v>
                </c:pt>
                <c:pt idx="14">
                  <c:v>581.49799999999959</c:v>
                </c:pt>
                <c:pt idx="15">
                  <c:v>581.65299999999957</c:v>
                </c:pt>
                <c:pt idx="16">
                  <c:v>581.80799999999954</c:v>
                </c:pt>
                <c:pt idx="17">
                  <c:v>581.96299999999951</c:v>
                </c:pt>
                <c:pt idx="18">
                  <c:v>582.11799999999948</c:v>
                </c:pt>
                <c:pt idx="19">
                  <c:v>582.27299999999946</c:v>
                </c:pt>
                <c:pt idx="20">
                  <c:v>582.42799999999943</c:v>
                </c:pt>
                <c:pt idx="21">
                  <c:v>582.58999999999946</c:v>
                </c:pt>
                <c:pt idx="22">
                  <c:v>582.7519999999995</c:v>
                </c:pt>
                <c:pt idx="23">
                  <c:v>582.91399999999953</c:v>
                </c:pt>
                <c:pt idx="24">
                  <c:v>583.07599999999957</c:v>
                </c:pt>
                <c:pt idx="25">
                  <c:v>583.2379999999996</c:v>
                </c:pt>
                <c:pt idx="26">
                  <c:v>583.39999999999964</c:v>
                </c:pt>
                <c:pt idx="27">
                  <c:v>583.56199999999967</c:v>
                </c:pt>
                <c:pt idx="28">
                  <c:v>583.72399999999971</c:v>
                </c:pt>
                <c:pt idx="29">
                  <c:v>583.88599999999974</c:v>
                </c:pt>
                <c:pt idx="30">
                  <c:v>584.04799999999977</c:v>
                </c:pt>
                <c:pt idx="31">
                  <c:v>584.32000000000005</c:v>
                </c:pt>
                <c:pt idx="32">
                  <c:v>584.51031578947368</c:v>
                </c:pt>
                <c:pt idx="33">
                  <c:v>584.70063157894731</c:v>
                </c:pt>
                <c:pt idx="34">
                  <c:v>584.89094736842094</c:v>
                </c:pt>
                <c:pt idx="35">
                  <c:v>585.08126315789457</c:v>
                </c:pt>
                <c:pt idx="36">
                  <c:v>585.2715789473682</c:v>
                </c:pt>
                <c:pt idx="37">
                  <c:v>585.46189473684183</c:v>
                </c:pt>
                <c:pt idx="38">
                  <c:v>585.65221052631546</c:v>
                </c:pt>
                <c:pt idx="39">
                  <c:v>585.84252631578909</c:v>
                </c:pt>
                <c:pt idx="40">
                  <c:v>586.03284210526272</c:v>
                </c:pt>
                <c:pt idx="41">
                  <c:v>586.22315789473635</c:v>
                </c:pt>
                <c:pt idx="42">
                  <c:v>586.41347368420998</c:v>
                </c:pt>
                <c:pt idx="43">
                  <c:v>586.60378947368361</c:v>
                </c:pt>
                <c:pt idx="44">
                  <c:v>586.79410526315723</c:v>
                </c:pt>
                <c:pt idx="45">
                  <c:v>586.98442105263086</c:v>
                </c:pt>
                <c:pt idx="46">
                  <c:v>587.17473684210449</c:v>
                </c:pt>
                <c:pt idx="47">
                  <c:v>587.36505263157812</c:v>
                </c:pt>
                <c:pt idx="48">
                  <c:v>587.55536842105175</c:v>
                </c:pt>
                <c:pt idx="49">
                  <c:v>587.74568421052538</c:v>
                </c:pt>
                <c:pt idx="50">
                  <c:v>587.93599999999901</c:v>
                </c:pt>
                <c:pt idx="51">
                  <c:v>588.02319999999906</c:v>
                </c:pt>
                <c:pt idx="52">
                  <c:v>588.11039999999912</c:v>
                </c:pt>
                <c:pt idx="53">
                  <c:v>588.19759999999917</c:v>
                </c:pt>
                <c:pt idx="54">
                  <c:v>588.28479999999922</c:v>
                </c:pt>
                <c:pt idx="55">
                  <c:v>588.37199999999928</c:v>
                </c:pt>
                <c:pt idx="56">
                  <c:v>588.45919999999933</c:v>
                </c:pt>
                <c:pt idx="57">
                  <c:v>588.54639999999938</c:v>
                </c:pt>
                <c:pt idx="58">
                  <c:v>588.63359999999943</c:v>
                </c:pt>
                <c:pt idx="59">
                  <c:v>588.72079999999949</c:v>
                </c:pt>
              </c:numCache>
            </c:numRef>
          </c:yVal>
          <c:smooth val="1"/>
        </c:ser>
        <c:axId val="78687616"/>
        <c:axId val="78705792"/>
      </c:scatterChart>
      <c:valAx>
        <c:axId val="78687616"/>
        <c:scaling>
          <c:orientation val="minMax"/>
          <c:max val="3600"/>
          <c:min val="0"/>
        </c:scaling>
        <c:axPos val="b"/>
        <c:numFmt formatCode="General" sourceLinked="1"/>
        <c:tickLblPos val="nextTo"/>
        <c:crossAx val="78705792"/>
        <c:crosses val="autoZero"/>
        <c:crossBetween val="midCat"/>
        <c:majorUnit val="100"/>
        <c:minorUnit val="50"/>
      </c:valAx>
      <c:valAx>
        <c:axId val="78705792"/>
        <c:scaling>
          <c:orientation val="minMax"/>
        </c:scaling>
        <c:axPos val="l"/>
        <c:majorGridlines/>
        <c:numFmt formatCode="0.000" sourceLinked="1"/>
        <c:tickLblPos val="nextTo"/>
        <c:crossAx val="78687616"/>
        <c:crosses val="autoZero"/>
        <c:crossBetween val="midCat"/>
      </c:valAx>
      <c:spPr>
        <a:noFill/>
        <a:ln w="25400">
          <a:noFill/>
        </a:ln>
      </c:spPr>
    </c:plotArea>
    <c:legend>
      <c:legendPos val="r"/>
    </c:legend>
    <c:plotVisOnly val="1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Sheet2!$B$1</c:f>
              <c:strCache>
                <c:ptCount val="1"/>
                <c:pt idx="0">
                  <c:v>existing</c:v>
                </c:pt>
              </c:strCache>
            </c:strRef>
          </c:tx>
          <c:marker>
            <c:symbol val="none"/>
          </c:marker>
          <c:xVal>
            <c:numRef>
              <c:f>Sheet2!$A$2:$A$52</c:f>
              <c:numCache>
                <c:formatCode>General</c:formatCode>
                <c:ptCount val="5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</c:numCache>
            </c:numRef>
          </c:xVal>
          <c:yVal>
            <c:numRef>
              <c:f>Sheet2!$B$2:$B$52</c:f>
              <c:numCache>
                <c:formatCode>General</c:formatCode>
                <c:ptCount val="51"/>
                <c:pt idx="0">
                  <c:v>579.428</c:v>
                </c:pt>
                <c:pt idx="1">
                  <c:v>579.51100000000008</c:v>
                </c:pt>
                <c:pt idx="2">
                  <c:v>579.55400000000009</c:v>
                </c:pt>
                <c:pt idx="3">
                  <c:v>579.6930000000001</c:v>
                </c:pt>
                <c:pt idx="4">
                  <c:v>579.80500000000006</c:v>
                </c:pt>
                <c:pt idx="5">
                  <c:v>579.89800000000002</c:v>
                </c:pt>
                <c:pt idx="6">
                  <c:v>580.11199999999997</c:v>
                </c:pt>
                <c:pt idx="7">
                  <c:v>580.23</c:v>
                </c:pt>
                <c:pt idx="8">
                  <c:v>580.40200000000004</c:v>
                </c:pt>
                <c:pt idx="9">
                  <c:v>580.52600000000007</c:v>
                </c:pt>
                <c:pt idx="10">
                  <c:v>580.79899999999998</c:v>
                </c:pt>
                <c:pt idx="11">
                  <c:v>580.95900000000006</c:v>
                </c:pt>
                <c:pt idx="12">
                  <c:v>581.15200000000004</c:v>
                </c:pt>
                <c:pt idx="13">
                  <c:v>581.24199999999996</c:v>
                </c:pt>
                <c:pt idx="14">
                  <c:v>581.49099999999999</c:v>
                </c:pt>
                <c:pt idx="15">
                  <c:v>581.67399999999998</c:v>
                </c:pt>
                <c:pt idx="16">
                  <c:v>581.79399999999998</c:v>
                </c:pt>
                <c:pt idx="17">
                  <c:v>582.0680000000001</c:v>
                </c:pt>
                <c:pt idx="18">
                  <c:v>582.21199999999999</c:v>
                </c:pt>
                <c:pt idx="19">
                  <c:v>582.42600000000004</c:v>
                </c:pt>
                <c:pt idx="20">
                  <c:v>582.53399999999999</c:v>
                </c:pt>
                <c:pt idx="21">
                  <c:v>582.64200000000017</c:v>
                </c:pt>
                <c:pt idx="22">
                  <c:v>582.74700000000018</c:v>
                </c:pt>
                <c:pt idx="23">
                  <c:v>582.93200000000013</c:v>
                </c:pt>
                <c:pt idx="24">
                  <c:v>583.27300000000025</c:v>
                </c:pt>
                <c:pt idx="25">
                  <c:v>583.35199999999998</c:v>
                </c:pt>
                <c:pt idx="26">
                  <c:v>583.41899999999998</c:v>
                </c:pt>
                <c:pt idx="27">
                  <c:v>583.54200000000003</c:v>
                </c:pt>
                <c:pt idx="28">
                  <c:v>583.65099999999995</c:v>
                </c:pt>
                <c:pt idx="29">
                  <c:v>583.81700000000001</c:v>
                </c:pt>
                <c:pt idx="30">
                  <c:v>584.05499999999995</c:v>
                </c:pt>
                <c:pt idx="31">
                  <c:v>584.32000000000005</c:v>
                </c:pt>
                <c:pt idx="32">
                  <c:v>584.43900000000008</c:v>
                </c:pt>
                <c:pt idx="33">
                  <c:v>584.59900000000005</c:v>
                </c:pt>
                <c:pt idx="34">
                  <c:v>584.91</c:v>
                </c:pt>
                <c:pt idx="35">
                  <c:v>585.03200000000004</c:v>
                </c:pt>
                <c:pt idx="36">
                  <c:v>585.24599999999998</c:v>
                </c:pt>
                <c:pt idx="37">
                  <c:v>585.524</c:v>
                </c:pt>
                <c:pt idx="38">
                  <c:v>585.70900000000006</c:v>
                </c:pt>
                <c:pt idx="39">
                  <c:v>585.92600000000004</c:v>
                </c:pt>
                <c:pt idx="40">
                  <c:v>585.95200000000011</c:v>
                </c:pt>
                <c:pt idx="41">
                  <c:v>586.17500000000018</c:v>
                </c:pt>
                <c:pt idx="42">
                  <c:v>586.45000000000016</c:v>
                </c:pt>
                <c:pt idx="43">
                  <c:v>586.61200000000008</c:v>
                </c:pt>
                <c:pt idx="44">
                  <c:v>586.8420000000001</c:v>
                </c:pt>
                <c:pt idx="45">
                  <c:v>587.03700000000015</c:v>
                </c:pt>
                <c:pt idx="46">
                  <c:v>587.19800000000021</c:v>
                </c:pt>
                <c:pt idx="47">
                  <c:v>587.42100000000028</c:v>
                </c:pt>
                <c:pt idx="48">
                  <c:v>587.58300000000031</c:v>
                </c:pt>
                <c:pt idx="49">
                  <c:v>587.78100000000029</c:v>
                </c:pt>
                <c:pt idx="50">
                  <c:v>587.93600000000004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Formation</c:v>
                </c:pt>
              </c:strCache>
            </c:strRef>
          </c:tx>
          <c:marker>
            <c:symbol val="none"/>
          </c:marker>
          <c:xVal>
            <c:numRef>
              <c:f>Sheet2!$A$2:$A$52</c:f>
              <c:numCache>
                <c:formatCode>General</c:formatCode>
                <c:ptCount val="5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</c:numCache>
            </c:numRef>
          </c:xVal>
          <c:yVal>
            <c:numRef>
              <c:f>Sheet2!$D$2:$D$52</c:f>
              <c:numCache>
                <c:formatCode>0.000</c:formatCode>
                <c:ptCount val="51"/>
                <c:pt idx="0" formatCode="General">
                  <c:v>579.428</c:v>
                </c:pt>
                <c:pt idx="1">
                  <c:v>579.56718181818178</c:v>
                </c:pt>
                <c:pt idx="2">
                  <c:v>579.70636363636356</c:v>
                </c:pt>
                <c:pt idx="3">
                  <c:v>579.84554545454534</c:v>
                </c:pt>
                <c:pt idx="4">
                  <c:v>579.98472727272713</c:v>
                </c:pt>
                <c:pt idx="5">
                  <c:v>580.12390909090891</c:v>
                </c:pt>
                <c:pt idx="6">
                  <c:v>580.26309090909069</c:v>
                </c:pt>
                <c:pt idx="7">
                  <c:v>580.40227272727248</c:v>
                </c:pt>
                <c:pt idx="8">
                  <c:v>580.54145454545426</c:v>
                </c:pt>
                <c:pt idx="9">
                  <c:v>580.68063636363604</c:v>
                </c:pt>
                <c:pt idx="10">
                  <c:v>580.81981818181782</c:v>
                </c:pt>
                <c:pt idx="11">
                  <c:v>580.95899999999961</c:v>
                </c:pt>
                <c:pt idx="12">
                  <c:v>581.1369999999996</c:v>
                </c:pt>
                <c:pt idx="13">
                  <c:v>581.3149999999996</c:v>
                </c:pt>
                <c:pt idx="14">
                  <c:v>581.4929999999996</c:v>
                </c:pt>
                <c:pt idx="15">
                  <c:v>581.67099999999959</c:v>
                </c:pt>
                <c:pt idx="16">
                  <c:v>581.84899999999959</c:v>
                </c:pt>
                <c:pt idx="17">
                  <c:v>582.02699999999959</c:v>
                </c:pt>
                <c:pt idx="18">
                  <c:v>582.20499999999959</c:v>
                </c:pt>
                <c:pt idx="19">
                  <c:v>582.38299999999958</c:v>
                </c:pt>
                <c:pt idx="20">
                  <c:v>582.56099999999958</c:v>
                </c:pt>
                <c:pt idx="21">
                  <c:v>582.73899999999958</c:v>
                </c:pt>
                <c:pt idx="22">
                  <c:v>582.91699999999958</c:v>
                </c:pt>
                <c:pt idx="23">
                  <c:v>583.09499999999957</c:v>
                </c:pt>
                <c:pt idx="24">
                  <c:v>583.27299999999957</c:v>
                </c:pt>
                <c:pt idx="25">
                  <c:v>583.45234615384572</c:v>
                </c:pt>
                <c:pt idx="26">
                  <c:v>583.63169230769188</c:v>
                </c:pt>
                <c:pt idx="27">
                  <c:v>583.81103846153803</c:v>
                </c:pt>
                <c:pt idx="28">
                  <c:v>583.99038461538419</c:v>
                </c:pt>
                <c:pt idx="29">
                  <c:v>584.16973076923034</c:v>
                </c:pt>
                <c:pt idx="30">
                  <c:v>584.3490769230765</c:v>
                </c:pt>
                <c:pt idx="31">
                  <c:v>584.52842307692265</c:v>
                </c:pt>
                <c:pt idx="32">
                  <c:v>584.7077692307688</c:v>
                </c:pt>
                <c:pt idx="33">
                  <c:v>584.88711538461496</c:v>
                </c:pt>
                <c:pt idx="34">
                  <c:v>585.06646153846111</c:v>
                </c:pt>
                <c:pt idx="35">
                  <c:v>585.24580769230727</c:v>
                </c:pt>
                <c:pt idx="36">
                  <c:v>585.42515384615342</c:v>
                </c:pt>
                <c:pt idx="37">
                  <c:v>585.60449999999958</c:v>
                </c:pt>
                <c:pt idx="38">
                  <c:v>585.78384615384573</c:v>
                </c:pt>
                <c:pt idx="39">
                  <c:v>585.96319230769188</c:v>
                </c:pt>
                <c:pt idx="40">
                  <c:v>586.14253846153804</c:v>
                </c:pt>
                <c:pt idx="41">
                  <c:v>586.32188461538419</c:v>
                </c:pt>
                <c:pt idx="42">
                  <c:v>586.50123076923035</c:v>
                </c:pt>
                <c:pt idx="43">
                  <c:v>586.6805769230765</c:v>
                </c:pt>
                <c:pt idx="44">
                  <c:v>586.85992307692266</c:v>
                </c:pt>
                <c:pt idx="45">
                  <c:v>587.03926923076881</c:v>
                </c:pt>
                <c:pt idx="46">
                  <c:v>587.21861538461496</c:v>
                </c:pt>
                <c:pt idx="47">
                  <c:v>587.39796153846112</c:v>
                </c:pt>
                <c:pt idx="48">
                  <c:v>587.57730769230727</c:v>
                </c:pt>
                <c:pt idx="49">
                  <c:v>587.75665384615343</c:v>
                </c:pt>
                <c:pt idx="50">
                  <c:v>587.93599999999958</c:v>
                </c:pt>
              </c:numCache>
            </c:numRef>
          </c:yVal>
          <c:smooth val="1"/>
        </c:ser>
        <c:axId val="80713600"/>
        <c:axId val="80715136"/>
      </c:scatterChart>
      <c:valAx>
        <c:axId val="80713600"/>
        <c:scaling>
          <c:orientation val="minMax"/>
        </c:scaling>
        <c:axPos val="b"/>
        <c:numFmt formatCode="General" sourceLinked="1"/>
        <c:tickLblPos val="nextTo"/>
        <c:crossAx val="80715136"/>
        <c:crosses val="autoZero"/>
        <c:crossBetween val="midCat"/>
      </c:valAx>
      <c:valAx>
        <c:axId val="80715136"/>
        <c:scaling>
          <c:orientation val="minMax"/>
        </c:scaling>
        <c:axPos val="l"/>
        <c:majorGridlines/>
        <c:numFmt formatCode="General" sourceLinked="1"/>
        <c:tickLblPos val="nextTo"/>
        <c:crossAx val="80713600"/>
        <c:crosses val="autoZero"/>
        <c:crossBetween val="midCat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Sheet2!$B$1</c:f>
              <c:strCache>
                <c:ptCount val="1"/>
                <c:pt idx="0">
                  <c:v>existing</c:v>
                </c:pt>
              </c:strCache>
            </c:strRef>
          </c:tx>
          <c:marker>
            <c:symbol val="none"/>
          </c:marker>
          <c:xVal>
            <c:numRef>
              <c:f>Sheet2!$A$2:$A$62</c:f>
              <c:numCache>
                <c:formatCode>General</c:formatCode>
                <c:ptCount val="6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</c:numCache>
            </c:numRef>
          </c:xVal>
          <c:yVal>
            <c:numRef>
              <c:f>Sheet2!$B$2:$B$62</c:f>
              <c:numCache>
                <c:formatCode>General</c:formatCode>
                <c:ptCount val="61"/>
                <c:pt idx="0">
                  <c:v>579.428</c:v>
                </c:pt>
                <c:pt idx="1">
                  <c:v>579.51100000000008</c:v>
                </c:pt>
                <c:pt idx="2">
                  <c:v>579.55400000000009</c:v>
                </c:pt>
                <c:pt idx="3">
                  <c:v>579.6930000000001</c:v>
                </c:pt>
                <c:pt idx="4">
                  <c:v>579.80500000000006</c:v>
                </c:pt>
                <c:pt idx="5">
                  <c:v>579.89800000000002</c:v>
                </c:pt>
                <c:pt idx="6">
                  <c:v>580.11199999999997</c:v>
                </c:pt>
                <c:pt idx="7">
                  <c:v>580.23</c:v>
                </c:pt>
                <c:pt idx="8">
                  <c:v>580.40200000000004</c:v>
                </c:pt>
                <c:pt idx="9">
                  <c:v>580.52600000000007</c:v>
                </c:pt>
                <c:pt idx="10">
                  <c:v>580.79899999999998</c:v>
                </c:pt>
                <c:pt idx="11">
                  <c:v>580.95900000000006</c:v>
                </c:pt>
                <c:pt idx="12">
                  <c:v>581.15200000000004</c:v>
                </c:pt>
                <c:pt idx="13">
                  <c:v>581.24199999999996</c:v>
                </c:pt>
                <c:pt idx="14">
                  <c:v>581.49099999999999</c:v>
                </c:pt>
                <c:pt idx="15">
                  <c:v>581.67399999999998</c:v>
                </c:pt>
                <c:pt idx="16">
                  <c:v>581.79399999999998</c:v>
                </c:pt>
                <c:pt idx="17">
                  <c:v>582.0680000000001</c:v>
                </c:pt>
                <c:pt idx="18">
                  <c:v>582.21199999999999</c:v>
                </c:pt>
                <c:pt idx="19">
                  <c:v>582.42600000000004</c:v>
                </c:pt>
                <c:pt idx="20">
                  <c:v>582.53399999999999</c:v>
                </c:pt>
                <c:pt idx="21">
                  <c:v>582.64200000000017</c:v>
                </c:pt>
                <c:pt idx="22">
                  <c:v>582.74700000000018</c:v>
                </c:pt>
                <c:pt idx="23">
                  <c:v>582.93200000000013</c:v>
                </c:pt>
                <c:pt idx="24">
                  <c:v>583.27300000000025</c:v>
                </c:pt>
                <c:pt idx="25">
                  <c:v>583.35199999999998</c:v>
                </c:pt>
                <c:pt idx="26">
                  <c:v>583.41899999999998</c:v>
                </c:pt>
                <c:pt idx="27">
                  <c:v>583.54200000000003</c:v>
                </c:pt>
                <c:pt idx="28">
                  <c:v>583.65099999999995</c:v>
                </c:pt>
                <c:pt idx="29">
                  <c:v>583.81700000000001</c:v>
                </c:pt>
                <c:pt idx="30">
                  <c:v>584.05499999999995</c:v>
                </c:pt>
                <c:pt idx="31">
                  <c:v>584.32000000000005</c:v>
                </c:pt>
                <c:pt idx="32">
                  <c:v>584.43900000000008</c:v>
                </c:pt>
                <c:pt idx="33">
                  <c:v>584.59900000000005</c:v>
                </c:pt>
                <c:pt idx="34">
                  <c:v>584.91</c:v>
                </c:pt>
                <c:pt idx="35">
                  <c:v>585.03200000000004</c:v>
                </c:pt>
                <c:pt idx="36">
                  <c:v>585.24599999999998</c:v>
                </c:pt>
                <c:pt idx="37">
                  <c:v>585.524</c:v>
                </c:pt>
                <c:pt idx="38">
                  <c:v>585.70900000000006</c:v>
                </c:pt>
                <c:pt idx="39">
                  <c:v>585.92600000000004</c:v>
                </c:pt>
                <c:pt idx="40">
                  <c:v>585.95200000000011</c:v>
                </c:pt>
                <c:pt idx="41">
                  <c:v>586.17500000000018</c:v>
                </c:pt>
                <c:pt idx="42">
                  <c:v>586.45000000000016</c:v>
                </c:pt>
                <c:pt idx="43">
                  <c:v>586.61200000000008</c:v>
                </c:pt>
                <c:pt idx="44">
                  <c:v>586.8420000000001</c:v>
                </c:pt>
                <c:pt idx="45">
                  <c:v>587.03700000000015</c:v>
                </c:pt>
                <c:pt idx="46">
                  <c:v>587.19800000000021</c:v>
                </c:pt>
                <c:pt idx="47">
                  <c:v>587.42100000000028</c:v>
                </c:pt>
                <c:pt idx="48">
                  <c:v>587.58300000000031</c:v>
                </c:pt>
                <c:pt idx="49">
                  <c:v>587.78100000000029</c:v>
                </c:pt>
                <c:pt idx="50">
                  <c:v>587.93600000000004</c:v>
                </c:pt>
                <c:pt idx="51">
                  <c:v>588.13</c:v>
                </c:pt>
                <c:pt idx="52">
                  <c:v>587.81299999999999</c:v>
                </c:pt>
                <c:pt idx="53">
                  <c:v>587.88800000000003</c:v>
                </c:pt>
                <c:pt idx="54">
                  <c:v>587.96600000000001</c:v>
                </c:pt>
                <c:pt idx="55">
                  <c:v>588.03300000000002</c:v>
                </c:pt>
                <c:pt idx="56">
                  <c:v>588.07299999999998</c:v>
                </c:pt>
                <c:pt idx="57">
                  <c:v>588.10900000000004</c:v>
                </c:pt>
                <c:pt idx="58">
                  <c:v>588.11300000000006</c:v>
                </c:pt>
                <c:pt idx="59">
                  <c:v>588.05799999999999</c:v>
                </c:pt>
                <c:pt idx="60">
                  <c:v>588.05799999999999</c:v>
                </c:pt>
              </c:numCache>
            </c:numRef>
          </c:yVal>
          <c:smooth val="1"/>
        </c:ser>
        <c:axId val="81071104"/>
        <c:axId val="81093376"/>
      </c:scatterChart>
      <c:valAx>
        <c:axId val="81071104"/>
        <c:scaling>
          <c:orientation val="minMax"/>
          <c:max val="3600"/>
          <c:min val="0"/>
        </c:scaling>
        <c:axPos val="b"/>
        <c:numFmt formatCode="General" sourceLinked="1"/>
        <c:tickLblPos val="nextTo"/>
        <c:crossAx val="81093376"/>
        <c:crosses val="autoZero"/>
        <c:crossBetween val="midCat"/>
        <c:majorUnit val="200"/>
        <c:minorUnit val="100"/>
      </c:valAx>
      <c:valAx>
        <c:axId val="81093376"/>
        <c:scaling>
          <c:orientation val="minMax"/>
        </c:scaling>
        <c:axPos val="l"/>
        <c:majorGridlines/>
        <c:numFmt formatCode="General" sourceLinked="1"/>
        <c:tickLblPos val="nextTo"/>
        <c:crossAx val="81071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Sheet2!$A$2:$A$62</c:f>
              <c:numCache>
                <c:formatCode>General</c:formatCode>
                <c:ptCount val="6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</c:numCache>
            </c:numRef>
          </c:xVal>
          <c:yVal>
            <c:numRef>
              <c:f>Sheet2!$B$2:$B$62</c:f>
              <c:numCache>
                <c:formatCode>General</c:formatCode>
                <c:ptCount val="61"/>
                <c:pt idx="0">
                  <c:v>579.428</c:v>
                </c:pt>
                <c:pt idx="1">
                  <c:v>579.51100000000008</c:v>
                </c:pt>
                <c:pt idx="2">
                  <c:v>579.55400000000009</c:v>
                </c:pt>
                <c:pt idx="3">
                  <c:v>579.6930000000001</c:v>
                </c:pt>
                <c:pt idx="4">
                  <c:v>579.80500000000006</c:v>
                </c:pt>
                <c:pt idx="5">
                  <c:v>579.89800000000002</c:v>
                </c:pt>
                <c:pt idx="6">
                  <c:v>580.11199999999997</c:v>
                </c:pt>
                <c:pt idx="7">
                  <c:v>580.23</c:v>
                </c:pt>
                <c:pt idx="8">
                  <c:v>580.40200000000004</c:v>
                </c:pt>
                <c:pt idx="9">
                  <c:v>580.52600000000007</c:v>
                </c:pt>
                <c:pt idx="10">
                  <c:v>580.79899999999998</c:v>
                </c:pt>
                <c:pt idx="11">
                  <c:v>580.95900000000006</c:v>
                </c:pt>
                <c:pt idx="12">
                  <c:v>581.15200000000004</c:v>
                </c:pt>
                <c:pt idx="13">
                  <c:v>581.24199999999996</c:v>
                </c:pt>
                <c:pt idx="14">
                  <c:v>581.49099999999999</c:v>
                </c:pt>
                <c:pt idx="15">
                  <c:v>581.67399999999998</c:v>
                </c:pt>
                <c:pt idx="16">
                  <c:v>581.79399999999998</c:v>
                </c:pt>
                <c:pt idx="17">
                  <c:v>582.0680000000001</c:v>
                </c:pt>
                <c:pt idx="18">
                  <c:v>582.21199999999999</c:v>
                </c:pt>
                <c:pt idx="19">
                  <c:v>582.42600000000004</c:v>
                </c:pt>
                <c:pt idx="20">
                  <c:v>582.53399999999999</c:v>
                </c:pt>
                <c:pt idx="21">
                  <c:v>582.64200000000017</c:v>
                </c:pt>
                <c:pt idx="22">
                  <c:v>582.74700000000018</c:v>
                </c:pt>
                <c:pt idx="23">
                  <c:v>582.93200000000013</c:v>
                </c:pt>
                <c:pt idx="24">
                  <c:v>583.27300000000025</c:v>
                </c:pt>
                <c:pt idx="25">
                  <c:v>583.35199999999998</c:v>
                </c:pt>
                <c:pt idx="26">
                  <c:v>583.41899999999998</c:v>
                </c:pt>
                <c:pt idx="27">
                  <c:v>583.54200000000003</c:v>
                </c:pt>
                <c:pt idx="28">
                  <c:v>583.65099999999995</c:v>
                </c:pt>
                <c:pt idx="29">
                  <c:v>583.81700000000001</c:v>
                </c:pt>
                <c:pt idx="30">
                  <c:v>584.05499999999995</c:v>
                </c:pt>
                <c:pt idx="31">
                  <c:v>584.32000000000005</c:v>
                </c:pt>
                <c:pt idx="32">
                  <c:v>584.43900000000008</c:v>
                </c:pt>
                <c:pt idx="33">
                  <c:v>584.59900000000005</c:v>
                </c:pt>
                <c:pt idx="34">
                  <c:v>584.91</c:v>
                </c:pt>
                <c:pt idx="35">
                  <c:v>585.03200000000004</c:v>
                </c:pt>
                <c:pt idx="36">
                  <c:v>585.24599999999998</c:v>
                </c:pt>
                <c:pt idx="37">
                  <c:v>585.524</c:v>
                </c:pt>
                <c:pt idx="38">
                  <c:v>585.70900000000006</c:v>
                </c:pt>
                <c:pt idx="39">
                  <c:v>585.92600000000004</c:v>
                </c:pt>
                <c:pt idx="40">
                  <c:v>585.95200000000011</c:v>
                </c:pt>
                <c:pt idx="41">
                  <c:v>586.17500000000018</c:v>
                </c:pt>
                <c:pt idx="42">
                  <c:v>586.45000000000016</c:v>
                </c:pt>
                <c:pt idx="43">
                  <c:v>586.61200000000008</c:v>
                </c:pt>
                <c:pt idx="44">
                  <c:v>586.8420000000001</c:v>
                </c:pt>
                <c:pt idx="45">
                  <c:v>587.03700000000015</c:v>
                </c:pt>
                <c:pt idx="46">
                  <c:v>587.19800000000021</c:v>
                </c:pt>
                <c:pt idx="47">
                  <c:v>587.42100000000028</c:v>
                </c:pt>
                <c:pt idx="48">
                  <c:v>587.58300000000031</c:v>
                </c:pt>
                <c:pt idx="49">
                  <c:v>587.78100000000029</c:v>
                </c:pt>
                <c:pt idx="50">
                  <c:v>587.93600000000004</c:v>
                </c:pt>
                <c:pt idx="51">
                  <c:v>588.13</c:v>
                </c:pt>
                <c:pt idx="52">
                  <c:v>587.81299999999999</c:v>
                </c:pt>
                <c:pt idx="53">
                  <c:v>587.88800000000003</c:v>
                </c:pt>
                <c:pt idx="54">
                  <c:v>587.96600000000001</c:v>
                </c:pt>
                <c:pt idx="55">
                  <c:v>588.03300000000002</c:v>
                </c:pt>
                <c:pt idx="56">
                  <c:v>588.07299999999998</c:v>
                </c:pt>
                <c:pt idx="57">
                  <c:v>588.10900000000004</c:v>
                </c:pt>
                <c:pt idx="58">
                  <c:v>588.11300000000006</c:v>
                </c:pt>
                <c:pt idx="59">
                  <c:v>588.05799999999999</c:v>
                </c:pt>
                <c:pt idx="60">
                  <c:v>588.05799999999999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Sheet2!$A$2:$A$62</c:f>
              <c:numCache>
                <c:formatCode>General</c:formatCode>
                <c:ptCount val="6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</c:numCache>
            </c:numRef>
          </c:xVal>
          <c:yVal>
            <c:numRef>
              <c:f>Sheet2!$C$2:$C$62</c:f>
              <c:numCache>
                <c:formatCode>General</c:formatCode>
                <c:ptCount val="61"/>
                <c:pt idx="2">
                  <c:v>579.55400000000009</c:v>
                </c:pt>
                <c:pt idx="3">
                  <c:v>579.72862000000009</c:v>
                </c:pt>
                <c:pt idx="4">
                  <c:v>579.9032400000001</c:v>
                </c:pt>
                <c:pt idx="5">
                  <c:v>580.0778600000001</c:v>
                </c:pt>
                <c:pt idx="6">
                  <c:v>580.25248000000011</c:v>
                </c:pt>
                <c:pt idx="7">
                  <c:v>580.42710000000011</c:v>
                </c:pt>
                <c:pt idx="8">
                  <c:v>580.60172000000011</c:v>
                </c:pt>
                <c:pt idx="9">
                  <c:v>580.77634000000012</c:v>
                </c:pt>
                <c:pt idx="10">
                  <c:v>580.95096000000012</c:v>
                </c:pt>
                <c:pt idx="11">
                  <c:v>581.12558000000013</c:v>
                </c:pt>
                <c:pt idx="12">
                  <c:v>581.30020000000013</c:v>
                </c:pt>
                <c:pt idx="13">
                  <c:v>581.47482000000014</c:v>
                </c:pt>
                <c:pt idx="14">
                  <c:v>581.64944000000014</c:v>
                </c:pt>
                <c:pt idx="15">
                  <c:v>581.82406000000015</c:v>
                </c:pt>
                <c:pt idx="16">
                  <c:v>581.99868000000015</c:v>
                </c:pt>
                <c:pt idx="17">
                  <c:v>582.17330000000015</c:v>
                </c:pt>
                <c:pt idx="18">
                  <c:v>582.34792000000016</c:v>
                </c:pt>
                <c:pt idx="19">
                  <c:v>582.52254000000016</c:v>
                </c:pt>
                <c:pt idx="20">
                  <c:v>582.69716000000017</c:v>
                </c:pt>
                <c:pt idx="21">
                  <c:v>582.87178000000017</c:v>
                </c:pt>
                <c:pt idx="22">
                  <c:v>583.04640000000018</c:v>
                </c:pt>
                <c:pt idx="23">
                  <c:v>583.22102000000018</c:v>
                </c:pt>
                <c:pt idx="24">
                  <c:v>583.39564000000018</c:v>
                </c:pt>
                <c:pt idx="25">
                  <c:v>583.35199999999998</c:v>
                </c:pt>
                <c:pt idx="26">
                  <c:v>583.52418181818177</c:v>
                </c:pt>
                <c:pt idx="27">
                  <c:v>583.69636363636357</c:v>
                </c:pt>
                <c:pt idx="28">
                  <c:v>583.86854545454537</c:v>
                </c:pt>
                <c:pt idx="29">
                  <c:v>584.04072727272717</c:v>
                </c:pt>
                <c:pt idx="30">
                  <c:v>584.21290909090897</c:v>
                </c:pt>
                <c:pt idx="31">
                  <c:v>584.38509090909076</c:v>
                </c:pt>
                <c:pt idx="32">
                  <c:v>584.55727272727256</c:v>
                </c:pt>
                <c:pt idx="33">
                  <c:v>584.72945454545436</c:v>
                </c:pt>
                <c:pt idx="34">
                  <c:v>584.90163636363616</c:v>
                </c:pt>
                <c:pt idx="35">
                  <c:v>585.07381818181796</c:v>
                </c:pt>
                <c:pt idx="36">
                  <c:v>585.24599999999975</c:v>
                </c:pt>
                <c:pt idx="37">
                  <c:v>585.44557142857116</c:v>
                </c:pt>
                <c:pt idx="38">
                  <c:v>585.64514285714256</c:v>
                </c:pt>
                <c:pt idx="39">
                  <c:v>585.84471428571396</c:v>
                </c:pt>
                <c:pt idx="40">
                  <c:v>586.04428571428537</c:v>
                </c:pt>
                <c:pt idx="41">
                  <c:v>586.24385714285677</c:v>
                </c:pt>
                <c:pt idx="42">
                  <c:v>586.44342857142817</c:v>
                </c:pt>
                <c:pt idx="43">
                  <c:v>586.64299999999957</c:v>
                </c:pt>
                <c:pt idx="44">
                  <c:v>586.84257142857098</c:v>
                </c:pt>
                <c:pt idx="45">
                  <c:v>587.04214285714238</c:v>
                </c:pt>
                <c:pt idx="46">
                  <c:v>587.24171428571378</c:v>
                </c:pt>
                <c:pt idx="47">
                  <c:v>587.44128571428519</c:v>
                </c:pt>
                <c:pt idx="48">
                  <c:v>587.64085714285659</c:v>
                </c:pt>
                <c:pt idx="49">
                  <c:v>587.84042857142799</c:v>
                </c:pt>
                <c:pt idx="50">
                  <c:v>588.04</c:v>
                </c:pt>
                <c:pt idx="51">
                  <c:v>588.10179999999991</c:v>
                </c:pt>
                <c:pt idx="52">
                  <c:v>588.16359999999986</c:v>
                </c:pt>
                <c:pt idx="53">
                  <c:v>588.22539999999981</c:v>
                </c:pt>
                <c:pt idx="54">
                  <c:v>588.28719999999976</c:v>
                </c:pt>
                <c:pt idx="55">
                  <c:v>588.34899999999971</c:v>
                </c:pt>
                <c:pt idx="56">
                  <c:v>588.41079999999965</c:v>
                </c:pt>
                <c:pt idx="57">
                  <c:v>588.4725999999996</c:v>
                </c:pt>
                <c:pt idx="58">
                  <c:v>588.53439999999955</c:v>
                </c:pt>
                <c:pt idx="59">
                  <c:v>588.5961999999995</c:v>
                </c:pt>
                <c:pt idx="60">
                  <c:v>588.65799999999945</c:v>
                </c:pt>
              </c:numCache>
            </c:numRef>
          </c:yVal>
          <c:smooth val="1"/>
        </c:ser>
        <c:axId val="84024704"/>
        <c:axId val="84022400"/>
      </c:scatterChart>
      <c:valAx>
        <c:axId val="84024704"/>
        <c:scaling>
          <c:orientation val="minMax"/>
        </c:scaling>
        <c:axPos val="b"/>
        <c:numFmt formatCode="General" sourceLinked="1"/>
        <c:tickLblPos val="nextTo"/>
        <c:crossAx val="84022400"/>
        <c:crosses val="autoZero"/>
        <c:crossBetween val="midCat"/>
      </c:valAx>
      <c:valAx>
        <c:axId val="84022400"/>
        <c:scaling>
          <c:orientation val="minMax"/>
        </c:scaling>
        <c:axPos val="l"/>
        <c:majorGridlines/>
        <c:numFmt formatCode="General" sourceLinked="1"/>
        <c:tickLblPos val="nextTo"/>
        <c:crossAx val="84024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60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0.07807</cdr:x>
      <cdr:y>0.70967</cdr:y>
    </cdr:from>
    <cdr:to>
      <cdr:x>0.21881</cdr:x>
      <cdr:y>0.8234</cdr:y>
    </cdr:to>
    <cdr:sp macro="" textlink="">
      <cdr:nvSpPr>
        <cdr:cNvPr id="11" name="Straight Connector 10"/>
        <cdr:cNvSpPr/>
      </cdr:nvSpPr>
      <cdr:spPr>
        <a:xfrm xmlns:a="http://schemas.openxmlformats.org/drawingml/2006/main" flipV="1">
          <a:off x="676275" y="4457699"/>
          <a:ext cx="1219200" cy="7143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0.21661</cdr:x>
      <cdr:y>0.52316</cdr:y>
    </cdr:from>
    <cdr:to>
      <cdr:x>0.40024</cdr:x>
      <cdr:y>0.70816</cdr:y>
    </cdr:to>
    <cdr:sp macro="" textlink="">
      <cdr:nvSpPr>
        <cdr:cNvPr id="13" name="Straight Connector 12"/>
        <cdr:cNvSpPr/>
      </cdr:nvSpPr>
      <cdr:spPr>
        <a:xfrm xmlns:a="http://schemas.openxmlformats.org/drawingml/2006/main" rot="5400000" flipH="1" flipV="1">
          <a:off x="2090740" y="3071813"/>
          <a:ext cx="1162050" cy="159067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0.39584</cdr:x>
      <cdr:y>0.15922</cdr:y>
    </cdr:from>
    <cdr:to>
      <cdr:x>0.75539</cdr:x>
      <cdr:y>0.53074</cdr:y>
    </cdr:to>
    <cdr:sp macro="" textlink="">
      <cdr:nvSpPr>
        <cdr:cNvPr id="17" name="Straight Connector 16"/>
        <cdr:cNvSpPr/>
      </cdr:nvSpPr>
      <cdr:spPr>
        <a:xfrm xmlns:a="http://schemas.openxmlformats.org/drawingml/2006/main" rot="10800000" flipH="1">
          <a:off x="3428999" y="1000125"/>
          <a:ext cx="3114675" cy="23336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60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85726</xdr:colOff>
      <xdr:row>48</xdr:row>
      <xdr:rowOff>114300</xdr:rowOff>
    </xdr:from>
    <xdr:to>
      <xdr:col>28</xdr:col>
      <xdr:colOff>47626</xdr:colOff>
      <xdr:row>63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51</xdr:row>
      <xdr:rowOff>28575</xdr:rowOff>
    </xdr:from>
    <xdr:to>
      <xdr:col>24</xdr:col>
      <xdr:colOff>190499</xdr:colOff>
      <xdr:row>65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0.77038</cdr:x>
      <cdr:y>0.22569</cdr:y>
    </cdr:from>
    <cdr:to>
      <cdr:x>0.91379</cdr:x>
      <cdr:y>0.24653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9363074" y="619125"/>
          <a:ext cx="1743075" cy="571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0.02429</cdr:x>
      <cdr:y>0.26736</cdr:y>
    </cdr:from>
    <cdr:to>
      <cdr:x>0.75235</cdr:x>
      <cdr:y>0.78125</cdr:y>
    </cdr:to>
    <cdr:sp macro="" textlink="">
      <cdr:nvSpPr>
        <cdr:cNvPr id="5" name="Straight Connector 4"/>
        <cdr:cNvSpPr/>
      </cdr:nvSpPr>
      <cdr:spPr>
        <a:xfrm xmlns:a="http://schemas.openxmlformats.org/drawingml/2006/main" rot="10800000" flipV="1">
          <a:off x="295274" y="733425"/>
          <a:ext cx="8848726" cy="14097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0.40373</cdr:x>
      <cdr:y>0.40278</cdr:y>
    </cdr:from>
    <cdr:to>
      <cdr:x>0.57239</cdr:x>
      <cdr:y>0.52778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5153024" y="1104900"/>
          <a:ext cx="2152650" cy="3429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1"/>
  <sheetViews>
    <sheetView workbookViewId="0">
      <selection sqref="A1:B1048576"/>
    </sheetView>
  </sheetViews>
  <sheetFormatPr defaultRowHeight="15"/>
  <cols>
    <col min="1" max="2" width="9.140625" style="2"/>
    <col min="3" max="3" width="10" style="1" bestFit="1" customWidth="1"/>
    <col min="4" max="4" width="12" bestFit="1" customWidth="1"/>
    <col min="8" max="9" width="9.5703125" bestFit="1" customWidth="1"/>
    <col min="23" max="24" width="9.140625" style="2"/>
  </cols>
  <sheetData>
    <row r="1" spans="1:24">
      <c r="A1" s="2" t="s">
        <v>1</v>
      </c>
      <c r="B1" s="2" t="s">
        <v>2</v>
      </c>
      <c r="C1" s="1" t="s">
        <v>0</v>
      </c>
      <c r="W1" s="2" t="s">
        <v>1</v>
      </c>
      <c r="X1" s="2" t="s">
        <v>0</v>
      </c>
    </row>
    <row r="2" spans="1:24">
      <c r="A2" s="1">
        <v>0</v>
      </c>
      <c r="B2" s="4">
        <v>579.428</v>
      </c>
      <c r="C2" s="4">
        <f>579.428-0.1</f>
        <v>579.32799999999997</v>
      </c>
      <c r="D2" s="4">
        <f>C2-C52</f>
        <v>-8.6079999999990378</v>
      </c>
      <c r="E2" s="5">
        <v>0.17615999999999984</v>
      </c>
      <c r="F2" s="4">
        <f>B2-C2</f>
        <v>0.10000000000002274</v>
      </c>
      <c r="I2" s="2" t="s">
        <v>5</v>
      </c>
      <c r="K2" s="4">
        <f>0.291*60/100</f>
        <v>0.17459999999999998</v>
      </c>
      <c r="P2" s="4">
        <f>C52-C2</f>
        <v>8.6079999999990378</v>
      </c>
      <c r="Q2" s="4"/>
      <c r="R2" s="4"/>
      <c r="S2" s="4">
        <v>579.428</v>
      </c>
      <c r="T2" s="4"/>
      <c r="U2" s="4">
        <f>C22-C2</f>
        <v>3.0999999999994543</v>
      </c>
      <c r="W2" s="2">
        <v>0</v>
      </c>
      <c r="X2" s="2">
        <v>579.32799999999997</v>
      </c>
    </row>
    <row r="3" spans="1:24">
      <c r="A3" s="1">
        <v>60</v>
      </c>
      <c r="B3" s="4">
        <v>579.51100000000008</v>
      </c>
      <c r="C3" s="11">
        <f>C2+0.155</f>
        <v>579.48299999999995</v>
      </c>
      <c r="D3" s="4">
        <f>D2/3000</f>
        <v>-2.8693333333330126E-3</v>
      </c>
      <c r="E3" s="5">
        <v>0.17615999999999984</v>
      </c>
      <c r="F3" s="4">
        <f t="shared" ref="F3:F61" si="0">B3-C3</f>
        <v>2.8000000000133696E-2</v>
      </c>
      <c r="G3" s="5">
        <f>C3-C2</f>
        <v>0.15499999999997272</v>
      </c>
      <c r="I3" s="2" t="s">
        <v>6</v>
      </c>
      <c r="K3" s="4">
        <f>C2+K2</f>
        <v>579.50260000000003</v>
      </c>
      <c r="P3" s="4">
        <f>P2/3000</f>
        <v>2.8693333333330126E-3</v>
      </c>
      <c r="Q3" s="4"/>
      <c r="R3" s="4"/>
      <c r="S3" s="4">
        <v>582.53399999999999</v>
      </c>
      <c r="T3" s="4"/>
      <c r="U3" s="4">
        <f>U2/1200</f>
        <v>2.5833333333328784E-3</v>
      </c>
      <c r="W3" s="2">
        <v>60</v>
      </c>
      <c r="X3" s="2">
        <v>579.48299999999995</v>
      </c>
    </row>
    <row r="4" spans="1:24">
      <c r="A4" s="1">
        <v>120</v>
      </c>
      <c r="B4" s="4">
        <v>579.55400000000009</v>
      </c>
      <c r="C4" s="11">
        <f t="shared" ref="C4:C21" si="1">C3+0.155</f>
        <v>579.63799999999992</v>
      </c>
      <c r="D4" s="4">
        <f>D3*100</f>
        <v>-0.28693333333330129</v>
      </c>
      <c r="E4" s="5">
        <v>0.17615999999999984</v>
      </c>
      <c r="F4" s="4">
        <f t="shared" si="0"/>
        <v>-8.3999999999832653E-2</v>
      </c>
      <c r="G4" s="5">
        <f t="shared" ref="G4:G61" si="2">C4-C3</f>
        <v>0.15499999999997272</v>
      </c>
      <c r="I4" s="2" t="s">
        <v>7</v>
      </c>
      <c r="P4" s="4">
        <f>P3*100</f>
        <v>0.28693333333330129</v>
      </c>
      <c r="Q4" s="4"/>
      <c r="R4" s="4"/>
      <c r="S4" s="4"/>
      <c r="T4" s="4"/>
      <c r="U4" s="4">
        <f>U3*100</f>
        <v>0.25833333333328784</v>
      </c>
      <c r="W4" s="2">
        <v>120</v>
      </c>
      <c r="X4" s="2">
        <v>579.63799999999992</v>
      </c>
    </row>
    <row r="5" spans="1:24">
      <c r="A5" s="1">
        <v>180</v>
      </c>
      <c r="B5" s="4">
        <v>579.6930000000001</v>
      </c>
      <c r="C5" s="11">
        <f t="shared" si="1"/>
        <v>579.79299999999989</v>
      </c>
      <c r="D5" s="4">
        <f>D4/2</f>
        <v>-0.14346666666665064</v>
      </c>
      <c r="E5" s="5">
        <v>0.17615999999999984</v>
      </c>
      <c r="F5" s="4">
        <f t="shared" si="0"/>
        <v>-9.9999999999795364E-2</v>
      </c>
      <c r="G5" s="5">
        <f t="shared" si="2"/>
        <v>0.15499999999997272</v>
      </c>
      <c r="I5" s="2" t="s">
        <v>8</v>
      </c>
      <c r="P5" s="4">
        <f>P4*60/100</f>
        <v>0.17215999999998075</v>
      </c>
      <c r="Q5" s="4"/>
      <c r="R5" s="4"/>
      <c r="S5" s="4"/>
      <c r="T5" s="4"/>
      <c r="U5" s="4">
        <f>U4*60/100</f>
        <v>0.15499999999997269</v>
      </c>
      <c r="W5" s="2">
        <v>180</v>
      </c>
      <c r="X5" s="2">
        <v>579.79299999999989</v>
      </c>
    </row>
    <row r="6" spans="1:24">
      <c r="A6" s="1">
        <v>240</v>
      </c>
      <c r="B6" s="4">
        <v>579.80500000000006</v>
      </c>
      <c r="C6" s="11">
        <f t="shared" si="1"/>
        <v>579.94799999999987</v>
      </c>
      <c r="E6" s="5">
        <v>0.17615999999999984</v>
      </c>
      <c r="F6" s="4">
        <f t="shared" si="0"/>
        <v>-0.14299999999980173</v>
      </c>
      <c r="G6" s="5">
        <f t="shared" si="2"/>
        <v>0.15499999999997272</v>
      </c>
      <c r="I6" t="s">
        <v>9</v>
      </c>
      <c r="P6" s="4"/>
      <c r="Q6" s="4"/>
      <c r="R6" s="4"/>
      <c r="S6" s="4">
        <f>S3-S2</f>
        <v>3.1059999999999945</v>
      </c>
      <c r="T6" s="4"/>
      <c r="U6" s="4"/>
      <c r="W6" s="2">
        <v>240</v>
      </c>
      <c r="X6" s="2">
        <v>579.94799999999987</v>
      </c>
    </row>
    <row r="7" spans="1:24">
      <c r="A7" s="1">
        <v>300</v>
      </c>
      <c r="B7" s="4">
        <v>579.89800000000002</v>
      </c>
      <c r="C7" s="11">
        <f t="shared" si="1"/>
        <v>580.10299999999984</v>
      </c>
      <c r="E7" s="5">
        <v>0.17615999999999984</v>
      </c>
      <c r="F7" s="4">
        <f t="shared" si="0"/>
        <v>-0.20499999999981355</v>
      </c>
      <c r="G7" s="5">
        <f t="shared" si="2"/>
        <v>0.15499999999997272</v>
      </c>
      <c r="H7" s="3"/>
      <c r="P7" s="4"/>
      <c r="Q7" s="4"/>
      <c r="R7" s="4"/>
      <c r="S7" s="4">
        <f>S6/1200</f>
        <v>2.5883333333333288E-3</v>
      </c>
      <c r="T7" s="4"/>
      <c r="U7" s="4"/>
      <c r="W7" s="2">
        <v>300</v>
      </c>
      <c r="X7" s="2">
        <v>580.10299999999984</v>
      </c>
    </row>
    <row r="8" spans="1:24">
      <c r="A8" s="1">
        <v>360</v>
      </c>
      <c r="B8" s="4">
        <v>580.11199999999997</v>
      </c>
      <c r="C8" s="11">
        <f t="shared" si="1"/>
        <v>580.25799999999981</v>
      </c>
      <c r="E8" s="5">
        <v>0.17615999999999984</v>
      </c>
      <c r="F8" s="4">
        <f t="shared" si="0"/>
        <v>-0.14599999999984448</v>
      </c>
      <c r="G8" s="5">
        <f t="shared" si="2"/>
        <v>0.15499999999997272</v>
      </c>
      <c r="P8" s="4"/>
      <c r="Q8" s="4"/>
      <c r="R8" s="4"/>
      <c r="S8" s="4">
        <f>S7*100</f>
        <v>0.25883333333333286</v>
      </c>
      <c r="T8" s="4"/>
      <c r="U8" s="4"/>
      <c r="W8" s="2">
        <v>360</v>
      </c>
      <c r="X8" s="2">
        <v>580.25799999999981</v>
      </c>
    </row>
    <row r="9" spans="1:24">
      <c r="A9" s="1">
        <v>420</v>
      </c>
      <c r="B9" s="4">
        <v>580.23</v>
      </c>
      <c r="C9" s="11">
        <f t="shared" si="1"/>
        <v>580.41299999999978</v>
      </c>
      <c r="E9" s="5">
        <v>0.17615999999999984</v>
      </c>
      <c r="F9" s="4">
        <f t="shared" si="0"/>
        <v>-0.18299999999976535</v>
      </c>
      <c r="G9" s="5">
        <f t="shared" si="2"/>
        <v>0.15499999999997272</v>
      </c>
      <c r="N9">
        <v>1860</v>
      </c>
      <c r="P9" s="4"/>
      <c r="Q9" s="4"/>
      <c r="R9" s="4"/>
      <c r="S9" s="4">
        <f>S8*60/100</f>
        <v>0.15529999999999972</v>
      </c>
      <c r="T9" s="4"/>
      <c r="U9" s="4"/>
      <c r="W9" s="2">
        <v>420</v>
      </c>
      <c r="X9" s="2">
        <v>580.41299999999978</v>
      </c>
    </row>
    <row r="10" spans="1:24">
      <c r="A10" s="1">
        <v>480</v>
      </c>
      <c r="B10" s="4">
        <v>580.40200000000004</v>
      </c>
      <c r="C10" s="11">
        <f t="shared" si="1"/>
        <v>580.56799999999976</v>
      </c>
      <c r="E10" s="5">
        <v>0.17615999999999984</v>
      </c>
      <c r="F10" s="4">
        <f t="shared" si="0"/>
        <v>-0.1659999999997126</v>
      </c>
      <c r="G10" s="5">
        <f t="shared" si="2"/>
        <v>0.15499999999997272</v>
      </c>
      <c r="P10" s="4"/>
      <c r="Q10" s="4"/>
      <c r="R10" s="4"/>
      <c r="S10" s="4"/>
      <c r="T10" s="4"/>
      <c r="U10" s="4"/>
      <c r="W10" s="2">
        <v>480</v>
      </c>
      <c r="X10" s="2">
        <v>580.56799999999976</v>
      </c>
    </row>
    <row r="11" spans="1:24">
      <c r="A11" s="1">
        <v>540</v>
      </c>
      <c r="B11" s="4">
        <v>580.52600000000007</v>
      </c>
      <c r="C11" s="11">
        <f t="shared" si="1"/>
        <v>580.72299999999973</v>
      </c>
      <c r="E11" s="5">
        <v>0.17615999999999984</v>
      </c>
      <c r="F11" s="4">
        <f t="shared" si="0"/>
        <v>-0.19699999999966167</v>
      </c>
      <c r="G11" s="5">
        <f t="shared" si="2"/>
        <v>0.15499999999997272</v>
      </c>
      <c r="W11" s="2">
        <v>540</v>
      </c>
      <c r="X11" s="2">
        <v>580.72299999999973</v>
      </c>
    </row>
    <row r="12" spans="1:24">
      <c r="A12" s="1">
        <v>600</v>
      </c>
      <c r="B12" s="4">
        <v>580.79899999999998</v>
      </c>
      <c r="C12" s="11">
        <f t="shared" si="1"/>
        <v>580.8779999999997</v>
      </c>
      <c r="E12" s="5">
        <v>0.17615999999999984</v>
      </c>
      <c r="F12" s="4">
        <f t="shared" si="0"/>
        <v>-7.8999999999723514E-2</v>
      </c>
      <c r="G12" s="5">
        <f t="shared" si="2"/>
        <v>0.15499999999997272</v>
      </c>
      <c r="O12" s="11">
        <v>583.3558399999996</v>
      </c>
      <c r="P12" s="4"/>
      <c r="Q12" s="4"/>
      <c r="W12" s="2">
        <v>600</v>
      </c>
      <c r="X12" s="2">
        <v>580.8779999999997</v>
      </c>
    </row>
    <row r="13" spans="1:24">
      <c r="A13" s="1">
        <v>660</v>
      </c>
      <c r="B13" s="4">
        <v>580.95900000000006</v>
      </c>
      <c r="C13" s="11">
        <f t="shared" si="1"/>
        <v>581.03299999999967</v>
      </c>
      <c r="E13" s="5">
        <v>0.17615999999999984</v>
      </c>
      <c r="F13" s="4">
        <f t="shared" si="0"/>
        <v>-7.3999999999614374E-2</v>
      </c>
      <c r="G13" s="5">
        <f t="shared" si="2"/>
        <v>0.15499999999997272</v>
      </c>
      <c r="O13" s="4">
        <v>584.32000000000005</v>
      </c>
      <c r="P13" s="4"/>
      <c r="Q13" s="4">
        <f>O14/420</f>
        <v>2.2956190476201128E-3</v>
      </c>
      <c r="W13" s="2">
        <v>660</v>
      </c>
      <c r="X13" s="2">
        <v>581.03299999999967</v>
      </c>
    </row>
    <row r="14" spans="1:24">
      <c r="A14" s="1">
        <v>720</v>
      </c>
      <c r="B14" s="4">
        <v>581.15200000000004</v>
      </c>
      <c r="C14" s="11">
        <f t="shared" si="1"/>
        <v>581.18799999999965</v>
      </c>
      <c r="E14" s="5">
        <v>0.17615999999999984</v>
      </c>
      <c r="F14" s="4">
        <f t="shared" si="0"/>
        <v>-3.599999999960346E-2</v>
      </c>
      <c r="G14" s="5">
        <f t="shared" si="2"/>
        <v>0.15499999999997272</v>
      </c>
      <c r="L14" s="4">
        <f>B52-C2</f>
        <v>8.6080000000000609</v>
      </c>
      <c r="O14" s="4">
        <f>O13-O12</f>
        <v>0.96416000000044733</v>
      </c>
      <c r="P14" s="4"/>
      <c r="Q14" s="4">
        <f>Q13*100</f>
        <v>0.22956190476201127</v>
      </c>
      <c r="W14" s="2">
        <v>720</v>
      </c>
      <c r="X14" s="2">
        <v>581.18799999999965</v>
      </c>
    </row>
    <row r="15" spans="1:24">
      <c r="A15" s="1">
        <v>780</v>
      </c>
      <c r="B15" s="4">
        <v>581.24199999999996</v>
      </c>
      <c r="C15" s="11">
        <f t="shared" si="1"/>
        <v>581.34299999999962</v>
      </c>
      <c r="E15" s="5">
        <v>0.17615999999999984</v>
      </c>
      <c r="F15" s="4">
        <f t="shared" si="0"/>
        <v>-0.10099999999965803</v>
      </c>
      <c r="G15" s="5">
        <f t="shared" si="2"/>
        <v>0.15499999999997272</v>
      </c>
      <c r="L15" s="4">
        <f>L14/3000</f>
        <v>2.8693333333333535E-3</v>
      </c>
      <c r="O15" s="4"/>
      <c r="P15" s="4"/>
      <c r="Q15" s="12">
        <f>Q14*60/100</f>
        <v>0.13773714285720676</v>
      </c>
      <c r="W15" s="2">
        <v>780</v>
      </c>
      <c r="X15" s="2">
        <v>581.34299999999962</v>
      </c>
    </row>
    <row r="16" spans="1:24">
      <c r="A16" s="1">
        <v>840</v>
      </c>
      <c r="B16" s="4">
        <v>581.49099999999999</v>
      </c>
      <c r="C16" s="11">
        <f t="shared" si="1"/>
        <v>581.49799999999959</v>
      </c>
      <c r="E16" s="5">
        <v>0.17615999999999984</v>
      </c>
      <c r="F16" s="4">
        <f t="shared" si="0"/>
        <v>-6.9999999996070983E-3</v>
      </c>
      <c r="G16" s="5">
        <f t="shared" si="2"/>
        <v>0.15499999999997272</v>
      </c>
      <c r="L16" s="4"/>
      <c r="O16" s="4">
        <f>O13-O12</f>
        <v>0.96416000000044733</v>
      </c>
      <c r="P16" s="4"/>
      <c r="Q16" s="4"/>
      <c r="W16" s="2">
        <v>840</v>
      </c>
      <c r="X16" s="2">
        <v>581.49799999999959</v>
      </c>
    </row>
    <row r="17" spans="1:24">
      <c r="A17" s="1">
        <v>900</v>
      </c>
      <c r="B17" s="4">
        <v>581.67399999999998</v>
      </c>
      <c r="C17" s="11">
        <f t="shared" si="1"/>
        <v>581.65299999999957</v>
      </c>
      <c r="E17" s="5">
        <v>0.17615999999999984</v>
      </c>
      <c r="F17" s="4">
        <f t="shared" si="0"/>
        <v>2.1000000000412911E-2</v>
      </c>
      <c r="G17" s="5">
        <f t="shared" si="2"/>
        <v>0.15499999999997272</v>
      </c>
      <c r="L17" s="4"/>
      <c r="O17" s="4"/>
      <c r="P17" s="4"/>
      <c r="Q17" s="4"/>
      <c r="W17" s="2">
        <v>900</v>
      </c>
      <c r="X17" s="2">
        <v>581.65299999999957</v>
      </c>
    </row>
    <row r="18" spans="1:24">
      <c r="A18" s="13">
        <v>960</v>
      </c>
      <c r="B18" s="14">
        <v>581.79399999999998</v>
      </c>
      <c r="C18" s="14">
        <f t="shared" si="1"/>
        <v>581.80799999999954</v>
      </c>
      <c r="E18" s="5">
        <v>0.17615999999999984</v>
      </c>
      <c r="F18" s="4">
        <f t="shared" si="0"/>
        <v>-1.3999999999555257E-2</v>
      </c>
      <c r="G18" s="5">
        <f t="shared" si="2"/>
        <v>0.15499999999997272</v>
      </c>
      <c r="L18" s="4"/>
      <c r="O18" s="4"/>
      <c r="P18" s="4"/>
      <c r="Q18" s="4"/>
      <c r="W18" s="2">
        <v>960</v>
      </c>
      <c r="X18" s="2">
        <v>581.80799999999954</v>
      </c>
    </row>
    <row r="19" spans="1:24">
      <c r="A19" s="13">
        <v>1020</v>
      </c>
      <c r="B19" s="14">
        <v>582.0680000000001</v>
      </c>
      <c r="C19" s="14">
        <f t="shared" si="1"/>
        <v>581.96299999999951</v>
      </c>
      <c r="E19" s="5">
        <v>0.17615999999999984</v>
      </c>
      <c r="F19" s="4">
        <f t="shared" si="0"/>
        <v>0.10500000000058662</v>
      </c>
      <c r="G19" s="5">
        <f t="shared" si="2"/>
        <v>0.15499999999997272</v>
      </c>
      <c r="L19" s="4"/>
      <c r="O19" s="4"/>
      <c r="P19" s="4">
        <v>582.03</v>
      </c>
      <c r="Q19" s="4"/>
      <c r="W19" s="2">
        <v>1020</v>
      </c>
      <c r="X19" s="2">
        <v>581.96299999999951</v>
      </c>
    </row>
    <row r="20" spans="1:24">
      <c r="A20" s="13">
        <v>1080</v>
      </c>
      <c r="B20" s="14">
        <v>582.21199999999999</v>
      </c>
      <c r="C20" s="14">
        <f t="shared" si="1"/>
        <v>582.11799999999948</v>
      </c>
      <c r="D20" s="3"/>
      <c r="E20" s="5">
        <v>0.17615999999999984</v>
      </c>
      <c r="F20" s="4">
        <f t="shared" si="0"/>
        <v>9.4000000000505679E-2</v>
      </c>
      <c r="G20" s="5">
        <f t="shared" si="2"/>
        <v>0.15499999999997272</v>
      </c>
      <c r="L20" s="4">
        <v>585.92600000000004</v>
      </c>
      <c r="O20" s="4"/>
      <c r="P20" s="4">
        <v>581.78099999999995</v>
      </c>
      <c r="Q20" s="4"/>
      <c r="W20" s="2">
        <v>1080</v>
      </c>
      <c r="X20" s="2">
        <v>582.11799999999948</v>
      </c>
    </row>
    <row r="21" spans="1:24">
      <c r="A21" s="1">
        <v>1140</v>
      </c>
      <c r="B21" s="4">
        <v>582.42600000000004</v>
      </c>
      <c r="C21" s="11">
        <f t="shared" si="1"/>
        <v>582.27299999999946</v>
      </c>
      <c r="E21" s="5">
        <v>0.17615999999999984</v>
      </c>
      <c r="F21" s="4">
        <f t="shared" si="0"/>
        <v>0.15300000000058844</v>
      </c>
      <c r="G21" s="5">
        <f t="shared" si="2"/>
        <v>0.15499999999997272</v>
      </c>
      <c r="L21" s="4">
        <v>584.32000000000005</v>
      </c>
      <c r="O21" s="4"/>
      <c r="P21" s="4">
        <f>P19-P20</f>
        <v>0.24900000000002365</v>
      </c>
      <c r="Q21" s="4"/>
      <c r="W21" s="2">
        <v>1140</v>
      </c>
      <c r="X21" s="2">
        <v>582.27299999999946</v>
      </c>
    </row>
    <row r="22" spans="1:24">
      <c r="A22" s="1">
        <v>1200</v>
      </c>
      <c r="B22" s="4">
        <v>582.53399999999999</v>
      </c>
      <c r="C22" s="11">
        <f>C21+0.155</f>
        <v>582.42799999999943</v>
      </c>
      <c r="E22" s="5">
        <v>0.17615999999999984</v>
      </c>
      <c r="F22" s="4">
        <f t="shared" si="0"/>
        <v>0.10600000000056298</v>
      </c>
      <c r="G22" s="5">
        <f t="shared" si="2"/>
        <v>0.15499999999997272</v>
      </c>
      <c r="L22" s="4"/>
      <c r="W22" s="2">
        <v>1200</v>
      </c>
      <c r="X22" s="2">
        <v>582.42799999999943</v>
      </c>
    </row>
    <row r="23" spans="1:24">
      <c r="A23" s="1">
        <v>1260</v>
      </c>
      <c r="B23" s="4">
        <v>582.64200000000017</v>
      </c>
      <c r="C23" s="11">
        <f>C22+0.162</f>
        <v>582.58999999999946</v>
      </c>
      <c r="E23" s="5">
        <v>0.17615999999999984</v>
      </c>
      <c r="F23" s="4">
        <f t="shared" si="0"/>
        <v>5.2000000000703039E-2</v>
      </c>
      <c r="G23" s="5">
        <f t="shared" si="2"/>
        <v>0.16200000000003456</v>
      </c>
      <c r="H23" s="4">
        <f>C33-C22</f>
        <v>1.8920000000006212</v>
      </c>
      <c r="L23" s="4">
        <f>L20-L21</f>
        <v>1.6059999999999945</v>
      </c>
      <c r="W23" s="2">
        <v>1260</v>
      </c>
      <c r="X23" s="2">
        <v>582.58999999999946</v>
      </c>
    </row>
    <row r="24" spans="1:24">
      <c r="A24" s="1">
        <v>1320</v>
      </c>
      <c r="B24" s="4">
        <v>582.74700000000018</v>
      </c>
      <c r="C24" s="11">
        <f t="shared" ref="C24:C32" si="3">C23+0.162</f>
        <v>582.7519999999995</v>
      </c>
      <c r="E24" s="5">
        <v>0.17615999999999984</v>
      </c>
      <c r="F24" s="4">
        <f t="shared" si="0"/>
        <v>-4.9999999993133315E-3</v>
      </c>
      <c r="G24" s="5">
        <f t="shared" si="2"/>
        <v>0.16200000000003456</v>
      </c>
      <c r="H24" s="4">
        <f>H23/660</f>
        <v>2.8666666666676078E-3</v>
      </c>
      <c r="L24" s="4">
        <f>L23/480</f>
        <v>3.3458333333333218E-3</v>
      </c>
      <c r="W24" s="2">
        <v>1320</v>
      </c>
      <c r="X24" s="2">
        <v>582.7519999999995</v>
      </c>
    </row>
    <row r="25" spans="1:24">
      <c r="A25" s="1">
        <v>1380</v>
      </c>
      <c r="B25" s="4">
        <v>582.93200000000013</v>
      </c>
      <c r="C25" s="11">
        <f t="shared" si="3"/>
        <v>582.91399999999953</v>
      </c>
      <c r="E25" s="5">
        <v>0.17615999999999984</v>
      </c>
      <c r="F25" s="4">
        <f t="shared" si="0"/>
        <v>1.8000000000597538E-2</v>
      </c>
      <c r="G25" s="5">
        <f t="shared" si="2"/>
        <v>0.16200000000003456</v>
      </c>
      <c r="H25" s="4">
        <f>H24*100</f>
        <v>0.28666666666676077</v>
      </c>
      <c r="L25" s="4">
        <f>L24*100</f>
        <v>0.33458333333333218</v>
      </c>
      <c r="W25" s="2">
        <v>1380</v>
      </c>
      <c r="X25" s="2">
        <v>582.91399999999953</v>
      </c>
    </row>
    <row r="26" spans="1:24">
      <c r="A26" s="1">
        <v>1440</v>
      </c>
      <c r="B26" s="4">
        <v>583.27300000000025</v>
      </c>
      <c r="C26" s="11">
        <f t="shared" si="3"/>
        <v>583.07599999999957</v>
      </c>
      <c r="E26" s="5">
        <v>0.17615999999999984</v>
      </c>
      <c r="F26" s="4">
        <f t="shared" si="0"/>
        <v>0.19700000000068485</v>
      </c>
      <c r="G26" s="5">
        <f t="shared" si="2"/>
        <v>0.16200000000003456</v>
      </c>
      <c r="H26" s="4"/>
      <c r="L26" s="12">
        <f>L25*60/100</f>
        <v>0.20074999999999932</v>
      </c>
      <c r="W26" s="2">
        <v>1440</v>
      </c>
      <c r="X26" s="2">
        <v>583.07599999999957</v>
      </c>
    </row>
    <row r="27" spans="1:24">
      <c r="A27" s="1">
        <v>1500</v>
      </c>
      <c r="B27" s="4">
        <v>583.35199999999998</v>
      </c>
      <c r="C27" s="11">
        <f t="shared" si="3"/>
        <v>583.2379999999996</v>
      </c>
      <c r="E27" s="5">
        <v>0.17615999999999984</v>
      </c>
      <c r="F27" s="4">
        <f t="shared" si="0"/>
        <v>0.1140000000003738</v>
      </c>
      <c r="G27" s="5">
        <f t="shared" si="2"/>
        <v>0.16200000000003456</v>
      </c>
      <c r="H27" s="4"/>
      <c r="W27" s="2">
        <v>1500</v>
      </c>
      <c r="X27" s="2">
        <v>583.2379999999996</v>
      </c>
    </row>
    <row r="28" spans="1:24">
      <c r="A28" s="1">
        <v>1560</v>
      </c>
      <c r="B28" s="4">
        <v>583.41899999999998</v>
      </c>
      <c r="C28" s="11">
        <f t="shared" si="3"/>
        <v>583.39999999999964</v>
      </c>
      <c r="E28" s="5">
        <v>0.17615999999999984</v>
      </c>
      <c r="F28" s="4">
        <f t="shared" si="0"/>
        <v>1.9000000000346517E-2</v>
      </c>
      <c r="G28" s="5">
        <f t="shared" si="2"/>
        <v>0.16200000000003456</v>
      </c>
      <c r="H28" s="4"/>
      <c r="W28" s="2">
        <v>1560</v>
      </c>
      <c r="X28" s="2">
        <v>583.39999999999964</v>
      </c>
    </row>
    <row r="29" spans="1:24">
      <c r="A29" s="1">
        <v>1620</v>
      </c>
      <c r="B29" s="4">
        <v>583.54200000000003</v>
      </c>
      <c r="C29" s="11">
        <f t="shared" si="3"/>
        <v>583.56199999999967</v>
      </c>
      <c r="E29" s="5">
        <v>0.17615999999999984</v>
      </c>
      <c r="F29" s="4">
        <f t="shared" si="0"/>
        <v>-1.999999999964075E-2</v>
      </c>
      <c r="G29" s="5">
        <f t="shared" si="2"/>
        <v>0.16200000000003456</v>
      </c>
      <c r="H29" s="4"/>
      <c r="W29" s="2">
        <v>1620</v>
      </c>
      <c r="X29" s="2">
        <v>583.56199999999967</v>
      </c>
    </row>
    <row r="30" spans="1:24">
      <c r="A30" s="1">
        <v>1680</v>
      </c>
      <c r="B30" s="4">
        <v>583.65099999999995</v>
      </c>
      <c r="C30" s="11">
        <f t="shared" si="3"/>
        <v>583.72399999999971</v>
      </c>
      <c r="E30" s="5">
        <v>0.17615999999999984</v>
      </c>
      <c r="F30" s="4">
        <f t="shared" si="0"/>
        <v>-7.2999999999751708E-2</v>
      </c>
      <c r="G30" s="5">
        <f t="shared" si="2"/>
        <v>0.16200000000003456</v>
      </c>
      <c r="H30" s="4"/>
      <c r="M30" s="5">
        <f>C33-B22</f>
        <v>1.7860000000000582</v>
      </c>
      <c r="W30" s="2">
        <v>1680</v>
      </c>
      <c r="X30" s="2">
        <v>583.72399999999971</v>
      </c>
    </row>
    <row r="31" spans="1:24">
      <c r="A31" s="1">
        <v>1740</v>
      </c>
      <c r="B31" s="4">
        <v>583.81700000000001</v>
      </c>
      <c r="C31" s="11">
        <f t="shared" si="3"/>
        <v>583.88599999999974</v>
      </c>
      <c r="E31" s="5">
        <v>0.17615999999999984</v>
      </c>
      <c r="F31" s="4">
        <f t="shared" si="0"/>
        <v>-6.8999999999732609E-2</v>
      </c>
      <c r="G31" s="5">
        <f t="shared" si="2"/>
        <v>0.16200000000003456</v>
      </c>
      <c r="H31" s="4"/>
      <c r="I31" s="4"/>
      <c r="M31">
        <f>M30/660</f>
        <v>2.7060606060606944E-3</v>
      </c>
      <c r="W31" s="2">
        <v>1740</v>
      </c>
      <c r="X31" s="2">
        <v>583.88599999999974</v>
      </c>
    </row>
    <row r="32" spans="1:24">
      <c r="A32" s="1">
        <v>1800</v>
      </c>
      <c r="B32" s="4">
        <v>584.05499999999995</v>
      </c>
      <c r="C32" s="11">
        <f t="shared" si="3"/>
        <v>584.04799999999977</v>
      </c>
      <c r="E32" s="5">
        <v>0.17615999999999984</v>
      </c>
      <c r="F32" s="4">
        <f t="shared" si="0"/>
        <v>7.0000000001755325E-3</v>
      </c>
      <c r="G32" s="5">
        <f t="shared" si="2"/>
        <v>0.16200000000003456</v>
      </c>
      <c r="H32" s="4"/>
      <c r="I32" s="4"/>
      <c r="M32">
        <f>M31*100</f>
        <v>0.27060606060606945</v>
      </c>
      <c r="W32" s="2">
        <v>1800</v>
      </c>
      <c r="X32" s="2">
        <v>584.04799999999977</v>
      </c>
    </row>
    <row r="33" spans="1:24">
      <c r="A33" s="1">
        <v>1860</v>
      </c>
      <c r="B33" s="4">
        <v>584.32000000000005</v>
      </c>
      <c r="C33" s="4">
        <v>584.32000000000005</v>
      </c>
      <c r="E33" s="5">
        <v>0.17615999999999984</v>
      </c>
      <c r="F33" s="4">
        <f t="shared" si="0"/>
        <v>0</v>
      </c>
      <c r="G33" s="5">
        <f t="shared" si="2"/>
        <v>0.27200000000027558</v>
      </c>
      <c r="H33" s="4">
        <f>C52-C33</f>
        <v>3.6159999999989623</v>
      </c>
      <c r="I33" s="4"/>
      <c r="M33" s="7">
        <f>M32*60/100</f>
        <v>0.16236363636364168</v>
      </c>
      <c r="W33" s="2">
        <v>1860</v>
      </c>
      <c r="X33" s="2">
        <v>584.32000000000005</v>
      </c>
    </row>
    <row r="34" spans="1:24">
      <c r="A34" s="1">
        <v>1920</v>
      </c>
      <c r="B34" s="4">
        <v>584.43900000000008</v>
      </c>
      <c r="C34" s="11">
        <f>C33+$P$38</f>
        <v>584.51031578947368</v>
      </c>
      <c r="E34" s="5">
        <v>0.17615999999999984</v>
      </c>
      <c r="F34" s="4">
        <f t="shared" si="0"/>
        <v>-7.1315789473601399E-2</v>
      </c>
      <c r="G34" s="5">
        <f t="shared" si="2"/>
        <v>0.19031578947362959</v>
      </c>
      <c r="H34" s="4">
        <f>H33/1140</f>
        <v>3.1719298245604932E-3</v>
      </c>
      <c r="I34" s="4"/>
      <c r="W34" s="2">
        <v>1920</v>
      </c>
      <c r="X34" s="2">
        <v>584.51031578947368</v>
      </c>
    </row>
    <row r="35" spans="1:24">
      <c r="A35" s="1">
        <v>1980</v>
      </c>
      <c r="B35" s="4">
        <v>584.59900000000005</v>
      </c>
      <c r="C35" s="11">
        <f t="shared" ref="C35:C52" si="4">C34+$P$38</f>
        <v>584.70063157894731</v>
      </c>
      <c r="E35" s="5">
        <v>0.17615999999999984</v>
      </c>
      <c r="F35" s="4">
        <f t="shared" si="0"/>
        <v>-0.10163157894726282</v>
      </c>
      <c r="G35" s="5">
        <f t="shared" si="2"/>
        <v>0.19031578947362959</v>
      </c>
      <c r="H35" s="4">
        <f>H34*100</f>
        <v>0.31719298245604932</v>
      </c>
      <c r="I35" s="4"/>
      <c r="W35" s="2">
        <v>1980</v>
      </c>
      <c r="X35" s="2">
        <v>584.70063157894731</v>
      </c>
    </row>
    <row r="36" spans="1:24">
      <c r="A36" s="1">
        <v>2040</v>
      </c>
      <c r="B36" s="4">
        <v>584.91</v>
      </c>
      <c r="C36" s="11">
        <f t="shared" si="4"/>
        <v>584.89094736842094</v>
      </c>
      <c r="E36" s="5">
        <v>0.17615999999999984</v>
      </c>
      <c r="F36" s="4">
        <f t="shared" si="0"/>
        <v>1.9052631579029367E-2</v>
      </c>
      <c r="G36" s="5">
        <f t="shared" si="2"/>
        <v>0.19031578947362959</v>
      </c>
      <c r="I36" s="4"/>
      <c r="P36">
        <f>3.616/1140</f>
        <v>3.1719298245614035E-3</v>
      </c>
      <c r="W36" s="2">
        <v>2040</v>
      </c>
      <c r="X36" s="2">
        <v>584.89094736842094</v>
      </c>
    </row>
    <row r="37" spans="1:24">
      <c r="A37" s="1">
        <v>2100</v>
      </c>
      <c r="B37" s="4">
        <v>585.03200000000004</v>
      </c>
      <c r="C37" s="11">
        <f t="shared" si="4"/>
        <v>585.08126315789457</v>
      </c>
      <c r="E37" s="5">
        <v>0.17615999999999984</v>
      </c>
      <c r="F37" s="4">
        <f t="shared" si="0"/>
        <v>-4.9263157894529286E-2</v>
      </c>
      <c r="G37" s="5">
        <f t="shared" si="2"/>
        <v>0.19031578947362959</v>
      </c>
      <c r="I37" s="4">
        <f>B37-B36</f>
        <v>0.12200000000007094</v>
      </c>
      <c r="P37">
        <f>P36*100</f>
        <v>0.31719298245614036</v>
      </c>
      <c r="W37" s="2">
        <v>2100</v>
      </c>
      <c r="X37" s="2">
        <v>585.08126315789457</v>
      </c>
    </row>
    <row r="38" spans="1:24">
      <c r="A38" s="1">
        <v>2160</v>
      </c>
      <c r="B38" s="4">
        <v>585.24599999999998</v>
      </c>
      <c r="C38" s="11">
        <f t="shared" si="4"/>
        <v>585.2715789473682</v>
      </c>
      <c r="E38" s="5">
        <v>0.17615999999999984</v>
      </c>
      <c r="F38" s="4">
        <f t="shared" si="0"/>
        <v>-2.5578947368217086E-2</v>
      </c>
      <c r="G38" s="5">
        <f t="shared" si="2"/>
        <v>0.19031578947362959</v>
      </c>
      <c r="I38" s="4">
        <f>I37/60</f>
        <v>2.0333333333345158E-3</v>
      </c>
      <c r="P38">
        <f>P37*60/100</f>
        <v>0.19031578947368424</v>
      </c>
      <c r="W38" s="2">
        <v>2160</v>
      </c>
      <c r="X38" s="2">
        <v>585.2715789473682</v>
      </c>
    </row>
    <row r="39" spans="1:24">
      <c r="A39" s="1">
        <v>2220</v>
      </c>
      <c r="B39" s="4">
        <v>585.524</v>
      </c>
      <c r="C39" s="11">
        <f t="shared" si="4"/>
        <v>585.46189473684183</v>
      </c>
      <c r="E39" s="5">
        <v>0.17615999999999984</v>
      </c>
      <c r="F39" s="4">
        <f t="shared" si="0"/>
        <v>6.2105263158173329E-2</v>
      </c>
      <c r="G39" s="5">
        <f t="shared" si="2"/>
        <v>0.19031578947362959</v>
      </c>
      <c r="W39" s="2">
        <v>2220</v>
      </c>
      <c r="X39" s="2">
        <v>585.46189473684183</v>
      </c>
    </row>
    <row r="40" spans="1:24">
      <c r="A40" s="1">
        <v>2280</v>
      </c>
      <c r="B40" s="4">
        <v>585.70900000000006</v>
      </c>
      <c r="C40" s="11">
        <f t="shared" si="4"/>
        <v>585.65221052631546</v>
      </c>
      <c r="E40" s="5">
        <v>0.17615999999999984</v>
      </c>
      <c r="F40" s="4">
        <f t="shared" si="0"/>
        <v>5.6789473684602854E-2</v>
      </c>
      <c r="G40" s="5">
        <f t="shared" si="2"/>
        <v>0.19031578947362959</v>
      </c>
      <c r="W40" s="2">
        <v>2280</v>
      </c>
      <c r="X40" s="2">
        <v>585.65221052631546</v>
      </c>
    </row>
    <row r="41" spans="1:24">
      <c r="A41" s="1">
        <v>2340</v>
      </c>
      <c r="B41" s="4">
        <v>585.92600000000004</v>
      </c>
      <c r="C41" s="11">
        <f t="shared" si="4"/>
        <v>585.84252631578909</v>
      </c>
      <c r="E41" s="5">
        <v>0.17615999999999984</v>
      </c>
      <c r="F41" s="4">
        <f t="shared" si="0"/>
        <v>8.3473684210957799E-2</v>
      </c>
      <c r="G41" s="5">
        <f t="shared" si="2"/>
        <v>0.19031578947362959</v>
      </c>
      <c r="W41" s="2">
        <v>2340</v>
      </c>
      <c r="X41" s="2">
        <v>585.84252631578909</v>
      </c>
    </row>
    <row r="42" spans="1:24">
      <c r="A42" s="1">
        <v>2400</v>
      </c>
      <c r="B42" s="4">
        <v>585.95200000000011</v>
      </c>
      <c r="C42" s="11">
        <f t="shared" si="4"/>
        <v>586.03284210526272</v>
      </c>
      <c r="E42" s="5">
        <v>0.17615999999999984</v>
      </c>
      <c r="F42" s="4">
        <f t="shared" si="0"/>
        <v>-8.0842105262604491E-2</v>
      </c>
      <c r="G42" s="5">
        <f t="shared" si="2"/>
        <v>0.19031578947362959</v>
      </c>
      <c r="W42" s="2">
        <v>2400</v>
      </c>
      <c r="X42" s="2">
        <v>586.03284210526272</v>
      </c>
    </row>
    <row r="43" spans="1:24">
      <c r="A43" s="1">
        <v>2460</v>
      </c>
      <c r="B43" s="4">
        <v>586.17500000000018</v>
      </c>
      <c r="C43" s="11">
        <f t="shared" si="4"/>
        <v>586.22315789473635</v>
      </c>
      <c r="E43" s="5">
        <v>0.17615999999999984</v>
      </c>
      <c r="F43" s="4">
        <f t="shared" si="0"/>
        <v>-4.8157894736164053E-2</v>
      </c>
      <c r="G43" s="5">
        <f t="shared" si="2"/>
        <v>0.19031578947362959</v>
      </c>
      <c r="W43" s="2">
        <v>2460</v>
      </c>
      <c r="X43" s="2">
        <v>586.22315789473635</v>
      </c>
    </row>
    <row r="44" spans="1:24">
      <c r="A44" s="1">
        <v>2520</v>
      </c>
      <c r="B44" s="4">
        <v>586.45000000000016</v>
      </c>
      <c r="C44" s="11">
        <f t="shared" si="4"/>
        <v>586.41347368420998</v>
      </c>
      <c r="E44" s="5">
        <v>0.17615999999999984</v>
      </c>
      <c r="F44" s="4">
        <f t="shared" si="0"/>
        <v>3.6526315790183617E-2</v>
      </c>
      <c r="G44" s="5">
        <f t="shared" si="2"/>
        <v>0.19031578947362959</v>
      </c>
      <c r="W44" s="2">
        <v>2520</v>
      </c>
      <c r="X44" s="2">
        <v>586.41347368420998</v>
      </c>
    </row>
    <row r="45" spans="1:24">
      <c r="A45" s="1">
        <v>2580</v>
      </c>
      <c r="B45" s="4">
        <v>586.61200000000008</v>
      </c>
      <c r="C45" s="11">
        <f t="shared" si="4"/>
        <v>586.60378947368361</v>
      </c>
      <c r="E45" s="5">
        <v>0.17615999999999984</v>
      </c>
      <c r="F45" s="4">
        <f t="shared" si="0"/>
        <v>8.2105263164748976E-3</v>
      </c>
      <c r="G45" s="5">
        <f t="shared" si="2"/>
        <v>0.19031578947362959</v>
      </c>
      <c r="W45" s="2">
        <v>2580</v>
      </c>
      <c r="X45" s="2">
        <v>586.60378947368361</v>
      </c>
    </row>
    <row r="46" spans="1:24">
      <c r="A46" s="1">
        <v>2640</v>
      </c>
      <c r="B46" s="4">
        <v>586.8420000000001</v>
      </c>
      <c r="C46" s="11">
        <f t="shared" si="4"/>
        <v>586.79410526315723</v>
      </c>
      <c r="E46" s="5">
        <v>0.17615999999999984</v>
      </c>
      <c r="F46" s="4">
        <f t="shared" si="0"/>
        <v>4.7894736842863495E-2</v>
      </c>
      <c r="G46" s="5">
        <f t="shared" si="2"/>
        <v>0.19031578947362959</v>
      </c>
      <c r="W46" s="2">
        <v>2640</v>
      </c>
      <c r="X46" s="2">
        <v>586.79410526315723</v>
      </c>
    </row>
    <row r="47" spans="1:24">
      <c r="A47" s="1">
        <v>2700</v>
      </c>
      <c r="B47" s="4">
        <v>587.03700000000015</v>
      </c>
      <c r="C47" s="11">
        <f t="shared" si="4"/>
        <v>586.98442105263086</v>
      </c>
      <c r="E47" s="5">
        <v>0.17615999999999984</v>
      </c>
      <c r="F47" s="4">
        <f t="shared" si="0"/>
        <v>5.2578947369283924E-2</v>
      </c>
      <c r="G47" s="5">
        <f t="shared" si="2"/>
        <v>0.19031578947362959</v>
      </c>
      <c r="W47" s="2">
        <v>2700</v>
      </c>
      <c r="X47" s="2">
        <v>586.98442105263086</v>
      </c>
    </row>
    <row r="48" spans="1:24">
      <c r="A48" s="1">
        <v>2760</v>
      </c>
      <c r="B48" s="4">
        <v>587.19800000000021</v>
      </c>
      <c r="C48" s="11">
        <f t="shared" si="4"/>
        <v>587.17473684210449</v>
      </c>
      <c r="E48" s="5">
        <v>0.17615999999999984</v>
      </c>
      <c r="F48" s="4">
        <f t="shared" si="0"/>
        <v>2.3263157895712538E-2</v>
      </c>
      <c r="G48" s="5">
        <f t="shared" si="2"/>
        <v>0.19031578947362959</v>
      </c>
      <c r="W48" s="2">
        <v>2760</v>
      </c>
      <c r="X48" s="2">
        <v>587.17473684210449</v>
      </c>
    </row>
    <row r="49" spans="1:24">
      <c r="A49" s="1">
        <v>2820</v>
      </c>
      <c r="B49" s="4">
        <v>587.42100000000028</v>
      </c>
      <c r="C49" s="11">
        <f t="shared" si="4"/>
        <v>587.36505263157812</v>
      </c>
      <c r="E49" s="5">
        <v>0.17615999999999984</v>
      </c>
      <c r="F49" s="4">
        <f t="shared" si="0"/>
        <v>5.5947368422152977E-2</v>
      </c>
      <c r="G49" s="5">
        <f t="shared" si="2"/>
        <v>0.19031578947362959</v>
      </c>
      <c r="W49" s="2">
        <v>2820</v>
      </c>
      <c r="X49" s="2">
        <v>587.36505263157812</v>
      </c>
    </row>
    <row r="50" spans="1:24">
      <c r="A50" s="1">
        <v>2880</v>
      </c>
      <c r="B50" s="4">
        <v>587.58300000000031</v>
      </c>
      <c r="C50" s="11">
        <f t="shared" si="4"/>
        <v>587.55536842105175</v>
      </c>
      <c r="E50" s="5">
        <v>0.17615999999999984</v>
      </c>
      <c r="F50" s="4">
        <f t="shared" si="0"/>
        <v>2.7631578948557944E-2</v>
      </c>
      <c r="G50" s="5">
        <f t="shared" si="2"/>
        <v>0.19031578947362959</v>
      </c>
      <c r="W50" s="2">
        <v>2880</v>
      </c>
      <c r="X50" s="2">
        <v>587.55536842105175</v>
      </c>
    </row>
    <row r="51" spans="1:24">
      <c r="A51" s="1">
        <v>2940</v>
      </c>
      <c r="B51" s="4">
        <v>587.78100000000029</v>
      </c>
      <c r="C51" s="11">
        <f t="shared" si="4"/>
        <v>587.74568421052538</v>
      </c>
      <c r="E51" s="5">
        <v>0.17615999999999984</v>
      </c>
      <c r="F51" s="4">
        <f t="shared" si="0"/>
        <v>3.5315789474907433E-2</v>
      </c>
      <c r="G51" s="5">
        <f t="shared" si="2"/>
        <v>0.19031578947362959</v>
      </c>
      <c r="W51" s="2">
        <v>2940</v>
      </c>
      <c r="X51" s="2">
        <v>587.74568421052538</v>
      </c>
    </row>
    <row r="52" spans="1:24">
      <c r="A52" s="1">
        <v>3000</v>
      </c>
      <c r="B52" s="4">
        <v>587.93600000000004</v>
      </c>
      <c r="C52" s="11">
        <f t="shared" si="4"/>
        <v>587.93599999999901</v>
      </c>
      <c r="E52" s="5">
        <v>0.17615999999999984</v>
      </c>
      <c r="F52" s="4">
        <f t="shared" si="0"/>
        <v>1.0231815394945443E-12</v>
      </c>
      <c r="G52" s="5">
        <f t="shared" si="2"/>
        <v>0.19031578947362959</v>
      </c>
      <c r="W52" s="2">
        <v>3000</v>
      </c>
      <c r="X52" s="2">
        <v>587.93599999999901</v>
      </c>
    </row>
    <row r="53" spans="1:24">
      <c r="A53" s="1">
        <v>3060</v>
      </c>
      <c r="B53" s="4">
        <v>588.13</v>
      </c>
      <c r="C53" s="11">
        <f>C52+$D$57</f>
        <v>588.02319999999906</v>
      </c>
      <c r="D53" s="5">
        <f>C52-C62</f>
        <v>-0.87200000000098044</v>
      </c>
      <c r="E53" s="5">
        <v>0.17615999999999984</v>
      </c>
      <c r="F53" s="4">
        <f t="shared" si="0"/>
        <v>0.10680000000093059</v>
      </c>
      <c r="G53" s="5">
        <f t="shared" si="2"/>
        <v>8.7200000000052569E-2</v>
      </c>
      <c r="W53" s="2">
        <v>3060</v>
      </c>
      <c r="X53" s="2">
        <v>588.02319999999906</v>
      </c>
    </row>
    <row r="54" spans="1:24">
      <c r="A54" s="1">
        <v>3120</v>
      </c>
      <c r="B54" s="4">
        <v>587.81299999999999</v>
      </c>
      <c r="C54" s="11">
        <f t="shared" ref="C54:C61" si="5">C53+$D$57</f>
        <v>588.11039999999912</v>
      </c>
      <c r="D54">
        <f>D53/600</f>
        <v>-1.4533333333349675E-3</v>
      </c>
      <c r="E54" s="5">
        <v>0.17615999999999984</v>
      </c>
      <c r="F54" s="4">
        <f t="shared" si="0"/>
        <v>-0.29739999999912925</v>
      </c>
      <c r="G54" s="5">
        <f t="shared" si="2"/>
        <v>8.7200000000052569E-2</v>
      </c>
      <c r="W54" s="2">
        <v>3120</v>
      </c>
      <c r="X54" s="2">
        <v>588.11039999999912</v>
      </c>
    </row>
    <row r="55" spans="1:24">
      <c r="A55" s="1">
        <v>3180</v>
      </c>
      <c r="B55" s="4">
        <v>587.88800000000003</v>
      </c>
      <c r="C55" s="11">
        <f t="shared" si="5"/>
        <v>588.19759999999917</v>
      </c>
      <c r="D55" s="3">
        <f>D54*100</f>
        <v>-0.14533333333349674</v>
      </c>
      <c r="E55" s="5">
        <v>0.17615999999999984</v>
      </c>
      <c r="F55" s="4">
        <f t="shared" si="0"/>
        <v>-0.30959999999913634</v>
      </c>
      <c r="G55" s="5">
        <f t="shared" si="2"/>
        <v>8.7200000000052569E-2</v>
      </c>
      <c r="W55" s="2">
        <v>3180</v>
      </c>
      <c r="X55" s="2">
        <v>588.19759999999917</v>
      </c>
    </row>
    <row r="56" spans="1:24">
      <c r="A56" s="1">
        <v>3240</v>
      </c>
      <c r="B56" s="4">
        <v>587.96600000000001</v>
      </c>
      <c r="C56" s="11">
        <f t="shared" si="5"/>
        <v>588.28479999999922</v>
      </c>
      <c r="D56">
        <f>D55*60/100</f>
        <v>-8.7200000000098046E-2</v>
      </c>
      <c r="E56" s="5">
        <v>0.17615999999999984</v>
      </c>
      <c r="F56" s="4">
        <f t="shared" si="0"/>
        <v>-0.31879999999921438</v>
      </c>
      <c r="G56" s="5">
        <f t="shared" si="2"/>
        <v>8.7200000000052569E-2</v>
      </c>
      <c r="W56" s="2">
        <v>3240</v>
      </c>
      <c r="X56" s="2">
        <v>588.28479999999922</v>
      </c>
    </row>
    <row r="57" spans="1:24">
      <c r="A57" s="1">
        <v>3300</v>
      </c>
      <c r="B57" s="4">
        <v>588.03300000000002</v>
      </c>
      <c r="C57" s="11">
        <f t="shared" si="5"/>
        <v>588.37199999999928</v>
      </c>
      <c r="D57">
        <f>D56*-1</f>
        <v>8.7200000000098046E-2</v>
      </c>
      <c r="E57" s="5">
        <v>0.17615999999999984</v>
      </c>
      <c r="F57" s="4">
        <f t="shared" si="0"/>
        <v>-0.33899999999925967</v>
      </c>
      <c r="G57" s="5">
        <f t="shared" si="2"/>
        <v>8.7200000000052569E-2</v>
      </c>
      <c r="W57" s="2">
        <v>3300</v>
      </c>
      <c r="X57" s="2">
        <v>588.37199999999928</v>
      </c>
    </row>
    <row r="58" spans="1:24">
      <c r="A58" s="1">
        <v>3360</v>
      </c>
      <c r="B58" s="4">
        <v>588.07299999999998</v>
      </c>
      <c r="C58" s="11">
        <f t="shared" si="5"/>
        <v>588.45919999999933</v>
      </c>
      <c r="E58" s="5">
        <v>0.17615999999999984</v>
      </c>
      <c r="F58" s="4">
        <f t="shared" si="0"/>
        <v>-0.38619999999934862</v>
      </c>
      <c r="G58" s="5">
        <f t="shared" si="2"/>
        <v>8.7200000000052569E-2</v>
      </c>
      <c r="H58" s="4">
        <f>C61-C60</f>
        <v>8.7200000000052569E-2</v>
      </c>
      <c r="W58" s="2">
        <v>3360</v>
      </c>
      <c r="X58" s="2">
        <v>588.45919999999933</v>
      </c>
    </row>
    <row r="59" spans="1:24">
      <c r="A59" s="1">
        <v>3420</v>
      </c>
      <c r="B59" s="4">
        <v>588.10900000000004</v>
      </c>
      <c r="C59" s="11">
        <f t="shared" si="5"/>
        <v>588.54639999999938</v>
      </c>
      <c r="E59" s="5">
        <v>0.17615999999999984</v>
      </c>
      <c r="F59" s="4">
        <f t="shared" si="0"/>
        <v>-0.43739999999934298</v>
      </c>
      <c r="G59" s="5">
        <f t="shared" si="2"/>
        <v>8.7200000000052569E-2</v>
      </c>
      <c r="H59" s="4">
        <f>H58/60</f>
        <v>1.4533333333342094E-3</v>
      </c>
      <c r="W59" s="2">
        <v>3420</v>
      </c>
      <c r="X59" s="2">
        <v>588.54639999999938</v>
      </c>
    </row>
    <row r="60" spans="1:24">
      <c r="A60" s="1">
        <v>3480</v>
      </c>
      <c r="B60" s="4">
        <v>588.11300000000006</v>
      </c>
      <c r="C60" s="11">
        <f t="shared" si="5"/>
        <v>588.63359999999943</v>
      </c>
      <c r="E60" s="5">
        <v>0.17615999999999984</v>
      </c>
      <c r="F60" s="4">
        <f t="shared" si="0"/>
        <v>-0.52059999999937645</v>
      </c>
      <c r="G60" s="5">
        <f t="shared" si="2"/>
        <v>8.7200000000052569E-2</v>
      </c>
      <c r="H60" s="4">
        <f>H59*100</f>
        <v>0.14533333333342094</v>
      </c>
      <c r="W60" s="2">
        <v>3480</v>
      </c>
      <c r="X60" s="2">
        <v>588.63359999999943</v>
      </c>
    </row>
    <row r="61" spans="1:24">
      <c r="A61" s="1">
        <v>3540</v>
      </c>
      <c r="B61" s="4">
        <v>588.05799999999999</v>
      </c>
      <c r="C61" s="11">
        <f t="shared" si="5"/>
        <v>588.72079999999949</v>
      </c>
      <c r="E61" s="5">
        <v>0.17615999999999984</v>
      </c>
      <c r="F61" s="4">
        <f t="shared" si="0"/>
        <v>-0.66279999999949268</v>
      </c>
      <c r="G61" s="5">
        <f t="shared" si="2"/>
        <v>8.7200000000052569E-2</v>
      </c>
      <c r="W61" s="2">
        <v>3540</v>
      </c>
      <c r="X61" s="2">
        <v>588.72079999999949</v>
      </c>
    </row>
    <row r="62" spans="1:24">
      <c r="A62" s="2">
        <v>3600</v>
      </c>
      <c r="B62" s="4">
        <v>588.05799999999999</v>
      </c>
      <c r="C62" s="11">
        <v>588.80799999999999</v>
      </c>
      <c r="D62" s="5"/>
      <c r="W62" s="2">
        <v>3600</v>
      </c>
      <c r="X62" s="2">
        <v>588.80799999999999</v>
      </c>
    </row>
    <row r="64" spans="1:24">
      <c r="B64" s="2">
        <f>B53-B54</f>
        <v>0.31700000000000728</v>
      </c>
      <c r="F64" s="10">
        <f>MAX(F2:F61)</f>
        <v>0.19700000000068485</v>
      </c>
      <c r="H64" s="4">
        <f>C61-C2</f>
        <v>9.3927999999995109</v>
      </c>
    </row>
    <row r="65" spans="4:8">
      <c r="F65" s="10">
        <f>MIN(F2:F61)</f>
        <v>-0.66279999999949268</v>
      </c>
      <c r="H65" s="4">
        <f>H64/3540</f>
        <v>2.6533333333331952E-3</v>
      </c>
    </row>
    <row r="66" spans="4:8">
      <c r="F66" s="2"/>
      <c r="H66" s="4">
        <f>H65*100</f>
        <v>0.26533333333331954</v>
      </c>
    </row>
    <row r="67" spans="4:8">
      <c r="F67" s="2"/>
    </row>
    <row r="68" spans="4:8">
      <c r="D68">
        <f>B52-B61</f>
        <v>-0.12199999999995725</v>
      </c>
      <c r="F68" s="2">
        <f>MAX(F2:F52)</f>
        <v>0.19700000000068485</v>
      </c>
    </row>
    <row r="69" spans="4:8">
      <c r="D69">
        <f>D68/540</f>
        <v>-2.2592592592584677E-4</v>
      </c>
      <c r="F69" s="9">
        <f>MIN(F2:F52)</f>
        <v>-0.20499999999981355</v>
      </c>
    </row>
    <row r="70" spans="4:8">
      <c r="D70">
        <f>D69*100</f>
        <v>-2.2592592592584677E-2</v>
      </c>
    </row>
    <row r="71" spans="4:8">
      <c r="D71">
        <f>D70*60/100</f>
        <v>-1.3555555555550807E-2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2"/>
  <sheetViews>
    <sheetView workbookViewId="0">
      <selection activeCell="I2" sqref="I2"/>
    </sheetView>
  </sheetViews>
  <sheetFormatPr defaultRowHeight="15"/>
  <cols>
    <col min="1" max="16" width="9.140625" style="2"/>
  </cols>
  <sheetData>
    <row r="1" spans="1:20">
      <c r="A1" s="2" t="s">
        <v>3</v>
      </c>
      <c r="B1" s="2">
        <v>150</v>
      </c>
      <c r="C1" s="2">
        <v>100</v>
      </c>
      <c r="D1" s="2">
        <v>50</v>
      </c>
      <c r="E1" s="2">
        <v>30</v>
      </c>
      <c r="F1" s="2">
        <v>22.5</v>
      </c>
      <c r="G1" s="2">
        <v>15</v>
      </c>
      <c r="H1" s="2">
        <v>7.5</v>
      </c>
      <c r="I1" s="2" t="s">
        <v>0</v>
      </c>
      <c r="J1" s="2">
        <v>7.5</v>
      </c>
      <c r="K1" s="2">
        <v>15</v>
      </c>
      <c r="L1" s="2">
        <v>22.5</v>
      </c>
      <c r="M1" s="2">
        <v>30</v>
      </c>
      <c r="N1" s="2">
        <v>50</v>
      </c>
      <c r="O1" s="2">
        <v>100</v>
      </c>
      <c r="P1" s="2">
        <v>150</v>
      </c>
    </row>
    <row r="2" spans="1:20">
      <c r="A2" s="2">
        <v>0</v>
      </c>
      <c r="B2" s="4">
        <v>578.44300000000021</v>
      </c>
      <c r="C2" s="4">
        <v>578.59300000000019</v>
      </c>
      <c r="D2" s="4">
        <v>578.74300000000017</v>
      </c>
      <c r="E2" s="4">
        <v>578.80300000000011</v>
      </c>
      <c r="F2" s="4">
        <v>578.99050000000011</v>
      </c>
      <c r="G2" s="4">
        <v>579.10300000000007</v>
      </c>
      <c r="H2" s="4">
        <v>579.21550000000002</v>
      </c>
      <c r="I2" s="1">
        <v>579.32799999999997</v>
      </c>
      <c r="J2" s="4">
        <f>I2-0.1125</f>
        <v>579.21550000000002</v>
      </c>
      <c r="K2" s="4">
        <f>J2-0.1125</f>
        <v>579.10300000000007</v>
      </c>
      <c r="L2" s="4">
        <f>K2-0.1125</f>
        <v>578.99050000000011</v>
      </c>
      <c r="M2" s="4">
        <f>L2-0.1875</f>
        <v>578.80300000000011</v>
      </c>
      <c r="N2" s="4">
        <f>M2-0.06</f>
        <v>578.74300000000017</v>
      </c>
      <c r="O2" s="4">
        <f>N2-0.15</f>
        <v>578.59300000000019</v>
      </c>
      <c r="P2" s="4">
        <f>O2-0.15</f>
        <v>578.44300000000021</v>
      </c>
      <c r="R2">
        <f>7.5*1.5/100</f>
        <v>0.1125</v>
      </c>
      <c r="S2">
        <v>0.1125</v>
      </c>
    </row>
    <row r="3" spans="1:20">
      <c r="A3" s="2">
        <v>60</v>
      </c>
      <c r="B3" s="4">
        <v>578.59800000000018</v>
      </c>
      <c r="C3" s="4">
        <v>578.74800000000016</v>
      </c>
      <c r="D3" s="4">
        <v>578.89800000000014</v>
      </c>
      <c r="E3" s="4">
        <v>578.95800000000008</v>
      </c>
      <c r="F3" s="4">
        <v>579.14550000000008</v>
      </c>
      <c r="G3" s="4">
        <v>579.25800000000004</v>
      </c>
      <c r="H3" s="4">
        <v>579.37049999999999</v>
      </c>
      <c r="I3" s="6">
        <v>579.48299999999995</v>
      </c>
      <c r="J3" s="4">
        <f t="shared" ref="J3:L52" si="0">I3-0.1125</f>
        <v>579.37049999999999</v>
      </c>
      <c r="K3" s="4">
        <f t="shared" si="0"/>
        <v>579.25800000000004</v>
      </c>
      <c r="L3" s="4">
        <f t="shared" si="0"/>
        <v>579.14550000000008</v>
      </c>
      <c r="M3" s="4">
        <f t="shared" ref="M3:M61" si="1">L3-0.1875</f>
        <v>578.95800000000008</v>
      </c>
      <c r="N3" s="4">
        <f t="shared" ref="N3:N61" si="2">M3-0.06</f>
        <v>578.89800000000014</v>
      </c>
      <c r="O3" s="4">
        <f t="shared" ref="O3:P52" si="3">N3-0.15</f>
        <v>578.74800000000016</v>
      </c>
      <c r="P3" s="4">
        <f t="shared" si="3"/>
        <v>578.59800000000018</v>
      </c>
      <c r="R3">
        <f>1.5*15/100</f>
        <v>0.22500000000000001</v>
      </c>
      <c r="S3">
        <v>0.1875</v>
      </c>
    </row>
    <row r="4" spans="1:20">
      <c r="A4" s="2">
        <v>120</v>
      </c>
      <c r="B4" s="4">
        <v>578.75300000000016</v>
      </c>
      <c r="C4" s="4">
        <v>578.90300000000013</v>
      </c>
      <c r="D4" s="4">
        <v>579.05300000000011</v>
      </c>
      <c r="E4" s="4">
        <v>579.11300000000006</v>
      </c>
      <c r="F4" s="4">
        <v>579.30050000000006</v>
      </c>
      <c r="G4" s="4">
        <v>579.41300000000001</v>
      </c>
      <c r="H4" s="4">
        <v>579.52549999999997</v>
      </c>
      <c r="I4" s="6">
        <v>579.63799999999992</v>
      </c>
      <c r="J4" s="4">
        <f t="shared" si="0"/>
        <v>579.52549999999997</v>
      </c>
      <c r="K4" s="4">
        <f t="shared" si="0"/>
        <v>579.41300000000001</v>
      </c>
      <c r="L4" s="4">
        <f t="shared" si="0"/>
        <v>579.30050000000006</v>
      </c>
      <c r="M4" s="4">
        <f t="shared" si="1"/>
        <v>579.11300000000006</v>
      </c>
      <c r="N4" s="4">
        <f t="shared" si="2"/>
        <v>579.05300000000011</v>
      </c>
      <c r="O4" s="4">
        <f t="shared" si="3"/>
        <v>578.90300000000013</v>
      </c>
      <c r="P4" s="4">
        <f t="shared" si="3"/>
        <v>578.75300000000016</v>
      </c>
      <c r="R4">
        <f>1.5*22.5/100</f>
        <v>0.33750000000000002</v>
      </c>
      <c r="S4">
        <f>1.5*22.5/100</f>
        <v>0.33750000000000002</v>
      </c>
    </row>
    <row r="5" spans="1:20">
      <c r="A5" s="2">
        <v>180</v>
      </c>
      <c r="B5" s="4">
        <v>578.90800000000013</v>
      </c>
      <c r="C5" s="4">
        <v>579.05800000000011</v>
      </c>
      <c r="D5" s="4">
        <v>579.20800000000008</v>
      </c>
      <c r="E5" s="4">
        <v>579.26800000000003</v>
      </c>
      <c r="F5" s="4">
        <v>579.45550000000003</v>
      </c>
      <c r="G5" s="4">
        <v>579.56799999999998</v>
      </c>
      <c r="H5" s="4">
        <v>579.68049999999994</v>
      </c>
      <c r="I5" s="6">
        <v>579.79299999999989</v>
      </c>
      <c r="J5" s="4">
        <f t="shared" si="0"/>
        <v>579.68049999999994</v>
      </c>
      <c r="K5" s="4">
        <f t="shared" si="0"/>
        <v>579.56799999999998</v>
      </c>
      <c r="L5" s="4">
        <f t="shared" si="0"/>
        <v>579.45550000000003</v>
      </c>
      <c r="M5" s="4">
        <f t="shared" si="1"/>
        <v>579.26800000000003</v>
      </c>
      <c r="N5" s="4">
        <f t="shared" si="2"/>
        <v>579.20800000000008</v>
      </c>
      <c r="O5" s="4">
        <f t="shared" si="3"/>
        <v>579.05800000000011</v>
      </c>
      <c r="P5" s="4">
        <f t="shared" si="3"/>
        <v>578.90800000000013</v>
      </c>
      <c r="R5">
        <f>2.5*7.5/100</f>
        <v>0.1875</v>
      </c>
    </row>
    <row r="6" spans="1:20">
      <c r="A6" s="2">
        <v>240</v>
      </c>
      <c r="B6" s="4">
        <v>579.0630000000001</v>
      </c>
      <c r="C6" s="4">
        <v>579.21300000000008</v>
      </c>
      <c r="D6" s="4">
        <v>579.36300000000006</v>
      </c>
      <c r="E6" s="4">
        <v>579.423</v>
      </c>
      <c r="F6" s="4">
        <v>579.6105</v>
      </c>
      <c r="G6" s="4">
        <v>579.72299999999996</v>
      </c>
      <c r="H6" s="4">
        <v>579.83549999999991</v>
      </c>
      <c r="I6" s="6">
        <v>579.94799999999987</v>
      </c>
      <c r="J6" s="4">
        <f t="shared" si="0"/>
        <v>579.83549999999991</v>
      </c>
      <c r="K6" s="4">
        <f t="shared" si="0"/>
        <v>579.72299999999996</v>
      </c>
      <c r="L6" s="4">
        <f t="shared" si="0"/>
        <v>579.6105</v>
      </c>
      <c r="M6" s="4">
        <f t="shared" si="1"/>
        <v>579.423</v>
      </c>
      <c r="N6" s="4">
        <f t="shared" si="2"/>
        <v>579.36300000000006</v>
      </c>
      <c r="O6" s="4">
        <f t="shared" si="3"/>
        <v>579.21300000000008</v>
      </c>
      <c r="P6" s="4">
        <f t="shared" si="3"/>
        <v>579.0630000000001</v>
      </c>
      <c r="R6">
        <f>0.3*20/100</f>
        <v>0.06</v>
      </c>
    </row>
    <row r="7" spans="1:20">
      <c r="A7" s="2">
        <v>300</v>
      </c>
      <c r="B7" s="4">
        <v>579.21800000000007</v>
      </c>
      <c r="C7" s="4">
        <v>579.36800000000005</v>
      </c>
      <c r="D7" s="4">
        <v>579.51800000000003</v>
      </c>
      <c r="E7" s="4">
        <v>579.57799999999997</v>
      </c>
      <c r="F7" s="4">
        <v>579.76549999999997</v>
      </c>
      <c r="G7" s="4">
        <v>579.87799999999993</v>
      </c>
      <c r="H7" s="4">
        <v>579.99049999999988</v>
      </c>
      <c r="I7" s="6">
        <v>580.10299999999984</v>
      </c>
      <c r="J7" s="4">
        <f t="shared" si="0"/>
        <v>579.99049999999988</v>
      </c>
      <c r="K7" s="4">
        <f t="shared" si="0"/>
        <v>579.87799999999993</v>
      </c>
      <c r="L7" s="4">
        <f t="shared" si="0"/>
        <v>579.76549999999997</v>
      </c>
      <c r="M7" s="4">
        <f t="shared" si="1"/>
        <v>579.57799999999997</v>
      </c>
      <c r="N7" s="4">
        <f t="shared" si="2"/>
        <v>579.51800000000003</v>
      </c>
      <c r="O7" s="4">
        <f t="shared" si="3"/>
        <v>579.36800000000005</v>
      </c>
      <c r="P7" s="4">
        <f t="shared" si="3"/>
        <v>579.21800000000007</v>
      </c>
      <c r="R7">
        <f>0.3*50/100</f>
        <v>0.15</v>
      </c>
    </row>
    <row r="8" spans="1:20">
      <c r="A8" s="2">
        <v>360</v>
      </c>
      <c r="B8" s="4">
        <v>579.37300000000005</v>
      </c>
      <c r="C8" s="4">
        <v>579.52300000000002</v>
      </c>
      <c r="D8" s="4">
        <v>579.673</v>
      </c>
      <c r="E8" s="4">
        <v>579.73299999999995</v>
      </c>
      <c r="F8" s="4">
        <v>579.92049999999995</v>
      </c>
      <c r="G8" s="4">
        <v>580.0329999999999</v>
      </c>
      <c r="H8" s="4">
        <v>580.14549999999986</v>
      </c>
      <c r="I8" s="6">
        <v>580.25799999999981</v>
      </c>
      <c r="J8" s="4">
        <f t="shared" si="0"/>
        <v>580.14549999999986</v>
      </c>
      <c r="K8" s="4">
        <f t="shared" si="0"/>
        <v>580.0329999999999</v>
      </c>
      <c r="L8" s="4">
        <f t="shared" si="0"/>
        <v>579.92049999999995</v>
      </c>
      <c r="M8" s="4">
        <f t="shared" si="1"/>
        <v>579.73299999999995</v>
      </c>
      <c r="N8" s="4">
        <f t="shared" si="2"/>
        <v>579.673</v>
      </c>
      <c r="O8" s="4">
        <f t="shared" si="3"/>
        <v>579.52300000000002</v>
      </c>
      <c r="P8" s="4">
        <f t="shared" si="3"/>
        <v>579.37300000000005</v>
      </c>
      <c r="R8">
        <v>0.3</v>
      </c>
    </row>
    <row r="9" spans="1:20">
      <c r="A9" s="2">
        <v>420</v>
      </c>
      <c r="B9" s="4">
        <v>579.52800000000002</v>
      </c>
      <c r="C9" s="4">
        <v>579.678</v>
      </c>
      <c r="D9" s="4">
        <v>579.82799999999997</v>
      </c>
      <c r="E9" s="4">
        <v>579.88799999999992</v>
      </c>
      <c r="F9" s="4">
        <v>580.07549999999992</v>
      </c>
      <c r="G9" s="4">
        <v>580.18799999999987</v>
      </c>
      <c r="H9" s="4">
        <v>580.30049999999983</v>
      </c>
      <c r="I9" s="6">
        <v>580.41299999999978</v>
      </c>
      <c r="J9" s="4">
        <f t="shared" si="0"/>
        <v>580.30049999999983</v>
      </c>
      <c r="K9" s="4">
        <f t="shared" si="0"/>
        <v>580.18799999999987</v>
      </c>
      <c r="L9" s="4">
        <f t="shared" si="0"/>
        <v>580.07549999999992</v>
      </c>
      <c r="M9" s="4">
        <f t="shared" si="1"/>
        <v>579.88799999999992</v>
      </c>
      <c r="N9" s="4">
        <f t="shared" si="2"/>
        <v>579.82799999999997</v>
      </c>
      <c r="O9" s="4">
        <f t="shared" si="3"/>
        <v>579.678</v>
      </c>
      <c r="P9" s="4">
        <f t="shared" si="3"/>
        <v>579.52800000000002</v>
      </c>
      <c r="R9">
        <f>0.3*150/100</f>
        <v>0.45</v>
      </c>
    </row>
    <row r="10" spans="1:20">
      <c r="A10" s="2">
        <v>480</v>
      </c>
      <c r="B10" s="4">
        <v>579.68299999999999</v>
      </c>
      <c r="C10" s="4">
        <v>579.83299999999997</v>
      </c>
      <c r="D10" s="4">
        <v>579.98299999999995</v>
      </c>
      <c r="E10" s="4">
        <v>580.04299999999989</v>
      </c>
      <c r="F10" s="4">
        <v>580.23049999999989</v>
      </c>
      <c r="G10" s="4">
        <v>580.34299999999985</v>
      </c>
      <c r="H10" s="4">
        <v>580.4554999999998</v>
      </c>
      <c r="I10" s="6">
        <v>580.56799999999976</v>
      </c>
      <c r="J10" s="4">
        <f t="shared" si="0"/>
        <v>580.4554999999998</v>
      </c>
      <c r="K10" s="4">
        <f t="shared" si="0"/>
        <v>580.34299999999985</v>
      </c>
      <c r="L10" s="4">
        <f t="shared" si="0"/>
        <v>580.23049999999989</v>
      </c>
      <c r="M10" s="4">
        <f t="shared" si="1"/>
        <v>580.04299999999989</v>
      </c>
      <c r="N10" s="4">
        <f t="shared" si="2"/>
        <v>579.98299999999995</v>
      </c>
      <c r="O10" s="4">
        <f t="shared" si="3"/>
        <v>579.83299999999997</v>
      </c>
      <c r="P10" s="4">
        <f t="shared" si="3"/>
        <v>579.68299999999999</v>
      </c>
    </row>
    <row r="11" spans="1:20">
      <c r="A11" s="2">
        <v>540</v>
      </c>
      <c r="B11" s="4">
        <v>579.83799999999997</v>
      </c>
      <c r="C11" s="4">
        <v>579.98799999999994</v>
      </c>
      <c r="D11" s="4">
        <v>580.13799999999992</v>
      </c>
      <c r="E11" s="4">
        <v>580.19799999999987</v>
      </c>
      <c r="F11" s="4">
        <v>580.38549999999987</v>
      </c>
      <c r="G11" s="4">
        <v>580.49799999999982</v>
      </c>
      <c r="H11" s="4">
        <v>580.61049999999977</v>
      </c>
      <c r="I11" s="6">
        <v>580.72299999999973</v>
      </c>
      <c r="J11" s="4">
        <f t="shared" si="0"/>
        <v>580.61049999999977</v>
      </c>
      <c r="K11" s="4">
        <f t="shared" si="0"/>
        <v>580.49799999999982</v>
      </c>
      <c r="L11" s="4">
        <f t="shared" si="0"/>
        <v>580.38549999999987</v>
      </c>
      <c r="M11" s="4">
        <f t="shared" si="1"/>
        <v>580.19799999999987</v>
      </c>
      <c r="N11" s="4">
        <f t="shared" si="2"/>
        <v>580.13799999999992</v>
      </c>
      <c r="O11" s="4">
        <f t="shared" si="3"/>
        <v>579.98799999999994</v>
      </c>
      <c r="P11" s="4">
        <f t="shared" si="3"/>
        <v>579.83799999999997</v>
      </c>
    </row>
    <row r="12" spans="1:20">
      <c r="A12" s="2">
        <v>600</v>
      </c>
      <c r="B12" s="4">
        <v>579.99299999999994</v>
      </c>
      <c r="C12" s="4">
        <v>580.14299999999992</v>
      </c>
      <c r="D12" s="4">
        <v>580.29299999999989</v>
      </c>
      <c r="E12" s="4">
        <v>580.35299999999984</v>
      </c>
      <c r="F12" s="4">
        <v>580.54049999999984</v>
      </c>
      <c r="G12" s="4">
        <v>580.65299999999979</v>
      </c>
      <c r="H12" s="4">
        <v>580.76549999999975</v>
      </c>
      <c r="I12" s="6">
        <v>580.8779999999997</v>
      </c>
      <c r="J12" s="4">
        <f t="shared" si="0"/>
        <v>580.76549999999975</v>
      </c>
      <c r="K12" s="4">
        <f t="shared" si="0"/>
        <v>580.65299999999979</v>
      </c>
      <c r="L12" s="4">
        <f t="shared" si="0"/>
        <v>580.54049999999984</v>
      </c>
      <c r="M12" s="4">
        <f t="shared" si="1"/>
        <v>580.35299999999984</v>
      </c>
      <c r="N12" s="4">
        <f t="shared" si="2"/>
        <v>580.29299999999989</v>
      </c>
      <c r="O12" s="4">
        <f t="shared" si="3"/>
        <v>580.14299999999992</v>
      </c>
      <c r="P12" s="4">
        <f t="shared" si="3"/>
        <v>579.99299999999994</v>
      </c>
    </row>
    <row r="13" spans="1:20">
      <c r="A13" s="2">
        <v>660</v>
      </c>
      <c r="B13" s="4">
        <v>580.14799999999991</v>
      </c>
      <c r="C13" s="4">
        <v>580.29799999999989</v>
      </c>
      <c r="D13" s="4">
        <v>580.44799999999987</v>
      </c>
      <c r="E13" s="4">
        <v>580.50799999999981</v>
      </c>
      <c r="F13" s="4">
        <v>580.69549999999981</v>
      </c>
      <c r="G13" s="4">
        <v>580.80799999999977</v>
      </c>
      <c r="H13" s="4">
        <v>580.92049999999972</v>
      </c>
      <c r="I13" s="6">
        <v>581.03299999999967</v>
      </c>
      <c r="J13" s="4">
        <f t="shared" si="0"/>
        <v>580.92049999999972</v>
      </c>
      <c r="K13" s="4">
        <f t="shared" si="0"/>
        <v>580.80799999999977</v>
      </c>
      <c r="L13" s="4">
        <f t="shared" si="0"/>
        <v>580.69549999999981</v>
      </c>
      <c r="M13" s="4">
        <f t="shared" si="1"/>
        <v>580.50799999999981</v>
      </c>
      <c r="N13" s="4">
        <f t="shared" si="2"/>
        <v>580.44799999999987</v>
      </c>
      <c r="O13" s="4">
        <f t="shared" si="3"/>
        <v>580.29799999999989</v>
      </c>
      <c r="P13" s="4">
        <f t="shared" si="3"/>
        <v>580.14799999999991</v>
      </c>
      <c r="T13">
        <f>22.5/15</f>
        <v>1.5</v>
      </c>
    </row>
    <row r="14" spans="1:20">
      <c r="A14" s="2">
        <v>720</v>
      </c>
      <c r="B14" s="4">
        <v>580.30299999999988</v>
      </c>
      <c r="C14" s="4">
        <v>580.45299999999986</v>
      </c>
      <c r="D14" s="4">
        <v>580.60299999999984</v>
      </c>
      <c r="E14" s="4">
        <v>580.66299999999978</v>
      </c>
      <c r="F14" s="4">
        <v>580.85049999999978</v>
      </c>
      <c r="G14" s="4">
        <v>580.96299999999974</v>
      </c>
      <c r="H14" s="4">
        <v>581.07549999999969</v>
      </c>
      <c r="I14" s="6">
        <v>581.18799999999965</v>
      </c>
      <c r="J14" s="4">
        <f t="shared" si="0"/>
        <v>581.07549999999969</v>
      </c>
      <c r="K14" s="4">
        <f t="shared" si="0"/>
        <v>580.96299999999974</v>
      </c>
      <c r="L14" s="4">
        <f t="shared" si="0"/>
        <v>580.85049999999978</v>
      </c>
      <c r="M14" s="4">
        <f t="shared" si="1"/>
        <v>580.66299999999978</v>
      </c>
      <c r="N14" s="4">
        <f t="shared" si="2"/>
        <v>580.60299999999984</v>
      </c>
      <c r="O14" s="4">
        <f t="shared" si="3"/>
        <v>580.45299999999986</v>
      </c>
      <c r="P14" s="4">
        <f t="shared" si="3"/>
        <v>580.30299999999988</v>
      </c>
      <c r="T14">
        <f>R4/15</f>
        <v>2.2500000000000003E-2</v>
      </c>
    </row>
    <row r="15" spans="1:20">
      <c r="A15" s="2">
        <v>780</v>
      </c>
      <c r="B15" s="4">
        <v>580.45799999999986</v>
      </c>
      <c r="C15" s="4">
        <v>580.60799999999983</v>
      </c>
      <c r="D15" s="4">
        <v>580.75799999999981</v>
      </c>
      <c r="E15" s="4">
        <v>580.81799999999976</v>
      </c>
      <c r="F15" s="4">
        <v>581.00549999999976</v>
      </c>
      <c r="G15" s="4">
        <v>581.11799999999971</v>
      </c>
      <c r="H15" s="4">
        <v>581.23049999999967</v>
      </c>
      <c r="I15" s="6">
        <v>581.34299999999962</v>
      </c>
      <c r="J15" s="4">
        <f t="shared" si="0"/>
        <v>581.23049999999967</v>
      </c>
      <c r="K15" s="4">
        <f t="shared" si="0"/>
        <v>581.11799999999971</v>
      </c>
      <c r="L15" s="4">
        <f t="shared" si="0"/>
        <v>581.00549999999976</v>
      </c>
      <c r="M15" s="4">
        <f t="shared" si="1"/>
        <v>580.81799999999976</v>
      </c>
      <c r="N15" s="4">
        <f t="shared" si="2"/>
        <v>580.75799999999981</v>
      </c>
      <c r="O15" s="4">
        <f t="shared" si="3"/>
        <v>580.60799999999983</v>
      </c>
      <c r="P15" s="4">
        <f t="shared" si="3"/>
        <v>580.45799999999986</v>
      </c>
    </row>
    <row r="16" spans="1:20">
      <c r="A16" s="2">
        <v>840</v>
      </c>
      <c r="B16" s="4">
        <v>580.61299999999983</v>
      </c>
      <c r="C16" s="4">
        <v>580.76299999999981</v>
      </c>
      <c r="D16" s="4">
        <v>580.91299999999978</v>
      </c>
      <c r="E16" s="4">
        <v>580.97299999999973</v>
      </c>
      <c r="F16" s="4">
        <v>581.16049999999973</v>
      </c>
      <c r="G16" s="4">
        <v>581.27299999999968</v>
      </c>
      <c r="H16" s="4">
        <v>581.38549999999964</v>
      </c>
      <c r="I16" s="6">
        <v>581.49799999999959</v>
      </c>
      <c r="J16" s="4">
        <f t="shared" si="0"/>
        <v>581.38549999999964</v>
      </c>
      <c r="K16" s="4">
        <f t="shared" si="0"/>
        <v>581.27299999999968</v>
      </c>
      <c r="L16" s="4">
        <f t="shared" si="0"/>
        <v>581.16049999999973</v>
      </c>
      <c r="M16" s="4">
        <f t="shared" si="1"/>
        <v>580.97299999999973</v>
      </c>
      <c r="N16" s="4">
        <f t="shared" si="2"/>
        <v>580.91299999999978</v>
      </c>
      <c r="O16" s="4">
        <f t="shared" si="3"/>
        <v>580.76299999999981</v>
      </c>
      <c r="P16" s="4">
        <f t="shared" si="3"/>
        <v>580.61299999999983</v>
      </c>
    </row>
    <row r="17" spans="1:16">
      <c r="A17" s="2">
        <v>900</v>
      </c>
      <c r="B17" s="4">
        <v>580.7679999999998</v>
      </c>
      <c r="C17" s="4">
        <v>580.91799999999978</v>
      </c>
      <c r="D17" s="4">
        <v>581.06799999999976</v>
      </c>
      <c r="E17" s="4">
        <v>581.1279999999997</v>
      </c>
      <c r="F17" s="4">
        <v>581.3154999999997</v>
      </c>
      <c r="G17" s="4">
        <v>581.42799999999966</v>
      </c>
      <c r="H17" s="4">
        <v>581.54049999999961</v>
      </c>
      <c r="I17" s="6">
        <v>581.65299999999957</v>
      </c>
      <c r="J17" s="4">
        <f t="shared" si="0"/>
        <v>581.54049999999961</v>
      </c>
      <c r="K17" s="4">
        <f t="shared" si="0"/>
        <v>581.42799999999966</v>
      </c>
      <c r="L17" s="4">
        <f t="shared" si="0"/>
        <v>581.3154999999997</v>
      </c>
      <c r="M17" s="4">
        <f t="shared" si="1"/>
        <v>581.1279999999997</v>
      </c>
      <c r="N17" s="4">
        <f t="shared" si="2"/>
        <v>581.06799999999976</v>
      </c>
      <c r="O17" s="4">
        <f t="shared" si="3"/>
        <v>580.91799999999978</v>
      </c>
      <c r="P17" s="4">
        <f t="shared" si="3"/>
        <v>580.7679999999998</v>
      </c>
    </row>
    <row r="18" spans="1:16">
      <c r="A18" s="2">
        <v>960</v>
      </c>
      <c r="B18" s="4">
        <v>580.92299999999977</v>
      </c>
      <c r="C18" s="4">
        <v>581.07299999999975</v>
      </c>
      <c r="D18" s="4">
        <v>581.22299999999973</v>
      </c>
      <c r="E18" s="4">
        <v>581.28299999999967</v>
      </c>
      <c r="F18" s="4">
        <v>581.47049999999967</v>
      </c>
      <c r="G18" s="4">
        <v>581.58299999999963</v>
      </c>
      <c r="H18" s="4">
        <v>581.69549999999958</v>
      </c>
      <c r="I18" s="6">
        <v>581.80799999999954</v>
      </c>
      <c r="J18" s="4">
        <f t="shared" si="0"/>
        <v>581.69549999999958</v>
      </c>
      <c r="K18" s="4">
        <f t="shared" si="0"/>
        <v>581.58299999999963</v>
      </c>
      <c r="L18" s="4">
        <f t="shared" si="0"/>
        <v>581.47049999999967</v>
      </c>
      <c r="M18" s="4">
        <f t="shared" si="1"/>
        <v>581.28299999999967</v>
      </c>
      <c r="N18" s="4">
        <f t="shared" si="2"/>
        <v>581.22299999999973</v>
      </c>
      <c r="O18" s="4">
        <f t="shared" si="3"/>
        <v>581.07299999999975</v>
      </c>
      <c r="P18" s="4">
        <f t="shared" si="3"/>
        <v>580.92299999999977</v>
      </c>
    </row>
    <row r="19" spans="1:16">
      <c r="A19" s="2">
        <v>1020</v>
      </c>
      <c r="B19" s="4">
        <v>581.07799999999975</v>
      </c>
      <c r="C19" s="4">
        <v>581.22799999999972</v>
      </c>
      <c r="D19" s="4">
        <v>581.3779999999997</v>
      </c>
      <c r="E19" s="4">
        <v>581.43799999999965</v>
      </c>
      <c r="F19" s="4">
        <v>581.62549999999965</v>
      </c>
      <c r="G19" s="4">
        <v>581.7379999999996</v>
      </c>
      <c r="H19" s="4">
        <v>581.85049999999956</v>
      </c>
      <c r="I19" s="6">
        <v>581.96299999999951</v>
      </c>
      <c r="J19" s="4">
        <f t="shared" si="0"/>
        <v>581.85049999999956</v>
      </c>
      <c r="K19" s="4">
        <f t="shared" si="0"/>
        <v>581.7379999999996</v>
      </c>
      <c r="L19" s="4">
        <f t="shared" si="0"/>
        <v>581.62549999999965</v>
      </c>
      <c r="M19" s="4">
        <f t="shared" si="1"/>
        <v>581.43799999999965</v>
      </c>
      <c r="N19" s="4">
        <f t="shared" si="2"/>
        <v>581.3779999999997</v>
      </c>
      <c r="O19" s="4">
        <f t="shared" si="3"/>
        <v>581.22799999999972</v>
      </c>
      <c r="P19" s="4">
        <f t="shared" si="3"/>
        <v>581.07799999999975</v>
      </c>
    </row>
    <row r="20" spans="1:16">
      <c r="A20" s="2">
        <v>1080</v>
      </c>
      <c r="B20" s="4">
        <v>581.23299999999972</v>
      </c>
      <c r="C20" s="4">
        <v>581.3829999999997</v>
      </c>
      <c r="D20" s="4">
        <v>581.53299999999967</v>
      </c>
      <c r="E20" s="4">
        <v>581.59299999999962</v>
      </c>
      <c r="F20" s="4">
        <v>581.78049999999962</v>
      </c>
      <c r="G20" s="4">
        <v>581.89299999999957</v>
      </c>
      <c r="H20" s="4">
        <v>582.00549999999953</v>
      </c>
      <c r="I20" s="6">
        <v>582.11799999999948</v>
      </c>
      <c r="J20" s="4">
        <f t="shared" si="0"/>
        <v>582.00549999999953</v>
      </c>
      <c r="K20" s="4">
        <f t="shared" si="0"/>
        <v>581.89299999999957</v>
      </c>
      <c r="L20" s="4">
        <f t="shared" si="0"/>
        <v>581.78049999999962</v>
      </c>
      <c r="M20" s="4">
        <f t="shared" si="1"/>
        <v>581.59299999999962</v>
      </c>
      <c r="N20" s="4">
        <f t="shared" si="2"/>
        <v>581.53299999999967</v>
      </c>
      <c r="O20" s="4">
        <f t="shared" si="3"/>
        <v>581.3829999999997</v>
      </c>
      <c r="P20" s="4">
        <f t="shared" si="3"/>
        <v>581.23299999999972</v>
      </c>
    </row>
    <row r="21" spans="1:16">
      <c r="A21" s="2">
        <v>1140</v>
      </c>
      <c r="B21" s="4">
        <v>581.38799999999969</v>
      </c>
      <c r="C21" s="4">
        <v>581.53799999999967</v>
      </c>
      <c r="D21" s="4">
        <v>581.68799999999965</v>
      </c>
      <c r="E21" s="4">
        <v>581.74799999999959</v>
      </c>
      <c r="F21" s="4">
        <v>581.93549999999959</v>
      </c>
      <c r="G21" s="4">
        <v>582.04799999999955</v>
      </c>
      <c r="H21" s="4">
        <v>582.1604999999995</v>
      </c>
      <c r="I21" s="6">
        <v>582.27299999999946</v>
      </c>
      <c r="J21" s="4">
        <f t="shared" si="0"/>
        <v>582.1604999999995</v>
      </c>
      <c r="K21" s="4">
        <f t="shared" si="0"/>
        <v>582.04799999999955</v>
      </c>
      <c r="L21" s="4">
        <f t="shared" si="0"/>
        <v>581.93549999999959</v>
      </c>
      <c r="M21" s="4">
        <f t="shared" si="1"/>
        <v>581.74799999999959</v>
      </c>
      <c r="N21" s="4">
        <f t="shared" si="2"/>
        <v>581.68799999999965</v>
      </c>
      <c r="O21" s="4">
        <f t="shared" si="3"/>
        <v>581.53799999999967</v>
      </c>
      <c r="P21" s="4">
        <f t="shared" si="3"/>
        <v>581.38799999999969</v>
      </c>
    </row>
    <row r="22" spans="1:16">
      <c r="A22" s="2">
        <v>1200</v>
      </c>
      <c r="B22" s="4">
        <v>581.54299999999967</v>
      </c>
      <c r="C22" s="4">
        <v>581.69299999999964</v>
      </c>
      <c r="D22" s="4">
        <v>581.84299999999962</v>
      </c>
      <c r="E22" s="4">
        <v>581.90299999999957</v>
      </c>
      <c r="F22" s="4">
        <v>582.09049999999957</v>
      </c>
      <c r="G22" s="4">
        <v>582.20299999999952</v>
      </c>
      <c r="H22" s="4">
        <v>582.31549999999947</v>
      </c>
      <c r="I22" s="6">
        <v>582.42799999999943</v>
      </c>
      <c r="J22" s="4">
        <f t="shared" si="0"/>
        <v>582.31549999999947</v>
      </c>
      <c r="K22" s="4">
        <f t="shared" si="0"/>
        <v>582.20299999999952</v>
      </c>
      <c r="L22" s="4">
        <f t="shared" si="0"/>
        <v>582.09049999999957</v>
      </c>
      <c r="M22" s="4">
        <f t="shared" si="1"/>
        <v>581.90299999999957</v>
      </c>
      <c r="N22" s="4">
        <f t="shared" si="2"/>
        <v>581.84299999999962</v>
      </c>
      <c r="O22" s="4">
        <f t="shared" si="3"/>
        <v>581.69299999999964</v>
      </c>
      <c r="P22" s="4">
        <f t="shared" si="3"/>
        <v>581.54299999999967</v>
      </c>
    </row>
    <row r="23" spans="1:16">
      <c r="A23" s="2">
        <v>1260</v>
      </c>
      <c r="B23" s="4">
        <v>581.7049999999997</v>
      </c>
      <c r="C23" s="4">
        <v>581.85499999999968</v>
      </c>
      <c r="D23" s="4">
        <v>582.00499999999965</v>
      </c>
      <c r="E23" s="4">
        <v>582.0649999999996</v>
      </c>
      <c r="F23" s="4">
        <v>582.2524999999996</v>
      </c>
      <c r="G23" s="4">
        <v>582.36499999999955</v>
      </c>
      <c r="H23" s="4">
        <v>582.47749999999951</v>
      </c>
      <c r="I23" s="6">
        <v>582.58999999999946</v>
      </c>
      <c r="J23" s="4">
        <f t="shared" si="0"/>
        <v>582.47749999999951</v>
      </c>
      <c r="K23" s="4">
        <f t="shared" si="0"/>
        <v>582.36499999999955</v>
      </c>
      <c r="L23" s="4">
        <f t="shared" si="0"/>
        <v>582.2524999999996</v>
      </c>
      <c r="M23" s="4">
        <f t="shared" si="1"/>
        <v>582.0649999999996</v>
      </c>
      <c r="N23" s="4">
        <f t="shared" si="2"/>
        <v>582.00499999999965</v>
      </c>
      <c r="O23" s="4">
        <f t="shared" si="3"/>
        <v>581.85499999999968</v>
      </c>
      <c r="P23" s="4">
        <f t="shared" si="3"/>
        <v>581.7049999999997</v>
      </c>
    </row>
    <row r="24" spans="1:16">
      <c r="A24" s="2">
        <v>1320</v>
      </c>
      <c r="B24" s="4">
        <v>581.86699999999973</v>
      </c>
      <c r="C24" s="4">
        <v>582.01699999999971</v>
      </c>
      <c r="D24" s="4">
        <v>582.16699999999969</v>
      </c>
      <c r="E24" s="4">
        <v>582.22699999999963</v>
      </c>
      <c r="F24" s="4">
        <v>582.41449999999963</v>
      </c>
      <c r="G24" s="4">
        <v>582.52699999999959</v>
      </c>
      <c r="H24" s="4">
        <v>582.63949999999954</v>
      </c>
      <c r="I24" s="6">
        <v>582.7519999999995</v>
      </c>
      <c r="J24" s="4">
        <f t="shared" si="0"/>
        <v>582.63949999999954</v>
      </c>
      <c r="K24" s="4">
        <f t="shared" si="0"/>
        <v>582.52699999999959</v>
      </c>
      <c r="L24" s="4">
        <f t="shared" si="0"/>
        <v>582.41449999999963</v>
      </c>
      <c r="M24" s="4">
        <f t="shared" si="1"/>
        <v>582.22699999999963</v>
      </c>
      <c r="N24" s="4">
        <f t="shared" si="2"/>
        <v>582.16699999999969</v>
      </c>
      <c r="O24" s="4">
        <f t="shared" si="3"/>
        <v>582.01699999999971</v>
      </c>
      <c r="P24" s="4">
        <f t="shared" si="3"/>
        <v>581.86699999999973</v>
      </c>
    </row>
    <row r="25" spans="1:16">
      <c r="A25" s="2">
        <v>1380</v>
      </c>
      <c r="B25" s="4">
        <v>582.02899999999977</v>
      </c>
      <c r="C25" s="4">
        <v>582.17899999999975</v>
      </c>
      <c r="D25" s="4">
        <v>582.32899999999972</v>
      </c>
      <c r="E25" s="4">
        <v>582.38899999999967</v>
      </c>
      <c r="F25" s="4">
        <v>582.57649999999967</v>
      </c>
      <c r="G25" s="4">
        <v>582.68899999999962</v>
      </c>
      <c r="H25" s="4">
        <v>582.80149999999958</v>
      </c>
      <c r="I25" s="6">
        <v>582.91399999999953</v>
      </c>
      <c r="J25" s="4">
        <f t="shared" si="0"/>
        <v>582.80149999999958</v>
      </c>
      <c r="K25" s="4">
        <f t="shared" si="0"/>
        <v>582.68899999999962</v>
      </c>
      <c r="L25" s="4">
        <f t="shared" si="0"/>
        <v>582.57649999999967</v>
      </c>
      <c r="M25" s="4">
        <f t="shared" si="1"/>
        <v>582.38899999999967</v>
      </c>
      <c r="N25" s="4">
        <f t="shared" si="2"/>
        <v>582.32899999999972</v>
      </c>
      <c r="O25" s="4">
        <f t="shared" si="3"/>
        <v>582.17899999999975</v>
      </c>
      <c r="P25" s="4">
        <f t="shared" si="3"/>
        <v>582.02899999999977</v>
      </c>
    </row>
    <row r="26" spans="1:16">
      <c r="A26" s="2">
        <v>1440</v>
      </c>
      <c r="B26" s="4">
        <v>582.1909999999998</v>
      </c>
      <c r="C26" s="4">
        <v>582.34099999999978</v>
      </c>
      <c r="D26" s="4">
        <v>582.49099999999976</v>
      </c>
      <c r="E26" s="4">
        <v>582.5509999999997</v>
      </c>
      <c r="F26" s="4">
        <v>582.7384999999997</v>
      </c>
      <c r="G26" s="4">
        <v>582.85099999999966</v>
      </c>
      <c r="H26" s="4">
        <v>582.96349999999961</v>
      </c>
      <c r="I26" s="6">
        <v>583.07599999999957</v>
      </c>
      <c r="J26" s="4">
        <f t="shared" si="0"/>
        <v>582.96349999999961</v>
      </c>
      <c r="K26" s="4">
        <f t="shared" si="0"/>
        <v>582.85099999999966</v>
      </c>
      <c r="L26" s="4">
        <f t="shared" si="0"/>
        <v>582.7384999999997</v>
      </c>
      <c r="M26" s="4">
        <f t="shared" si="1"/>
        <v>582.5509999999997</v>
      </c>
      <c r="N26" s="4">
        <f t="shared" si="2"/>
        <v>582.49099999999976</v>
      </c>
      <c r="O26" s="4">
        <f t="shared" si="3"/>
        <v>582.34099999999978</v>
      </c>
      <c r="P26" s="4">
        <f t="shared" si="3"/>
        <v>582.1909999999998</v>
      </c>
    </row>
    <row r="27" spans="1:16">
      <c r="A27" s="2">
        <v>1500</v>
      </c>
      <c r="B27" s="4">
        <v>582.35299999999984</v>
      </c>
      <c r="C27" s="4">
        <v>582.50299999999982</v>
      </c>
      <c r="D27" s="4">
        <v>582.65299999999979</v>
      </c>
      <c r="E27" s="4">
        <v>582.71299999999974</v>
      </c>
      <c r="F27" s="4">
        <v>582.90049999999974</v>
      </c>
      <c r="G27" s="4">
        <v>583.01299999999969</v>
      </c>
      <c r="H27" s="4">
        <v>583.12549999999965</v>
      </c>
      <c r="I27" s="6">
        <v>583.2379999999996</v>
      </c>
      <c r="J27" s="4">
        <f t="shared" si="0"/>
        <v>583.12549999999965</v>
      </c>
      <c r="K27" s="4">
        <f t="shared" si="0"/>
        <v>583.01299999999969</v>
      </c>
      <c r="L27" s="4">
        <f t="shared" si="0"/>
        <v>582.90049999999974</v>
      </c>
      <c r="M27" s="4">
        <f t="shared" si="1"/>
        <v>582.71299999999974</v>
      </c>
      <c r="N27" s="4">
        <f t="shared" si="2"/>
        <v>582.65299999999979</v>
      </c>
      <c r="O27" s="4">
        <f t="shared" si="3"/>
        <v>582.50299999999982</v>
      </c>
      <c r="P27" s="4">
        <f t="shared" si="3"/>
        <v>582.35299999999984</v>
      </c>
    </row>
    <row r="28" spans="1:16">
      <c r="A28" s="2">
        <v>1560</v>
      </c>
      <c r="B28" s="4">
        <v>582.51499999999987</v>
      </c>
      <c r="C28" s="4">
        <v>582.66499999999985</v>
      </c>
      <c r="D28" s="4">
        <v>582.81499999999983</v>
      </c>
      <c r="E28" s="4">
        <v>582.87499999999977</v>
      </c>
      <c r="F28" s="4">
        <v>583.06249999999977</v>
      </c>
      <c r="G28" s="4">
        <v>583.17499999999973</v>
      </c>
      <c r="H28" s="4">
        <v>583.28749999999968</v>
      </c>
      <c r="I28" s="6">
        <v>583.39999999999964</v>
      </c>
      <c r="J28" s="4">
        <f t="shared" si="0"/>
        <v>583.28749999999968</v>
      </c>
      <c r="K28" s="4">
        <f t="shared" si="0"/>
        <v>583.17499999999973</v>
      </c>
      <c r="L28" s="4">
        <f t="shared" si="0"/>
        <v>583.06249999999977</v>
      </c>
      <c r="M28" s="4">
        <f t="shared" si="1"/>
        <v>582.87499999999977</v>
      </c>
      <c r="N28" s="4">
        <f t="shared" si="2"/>
        <v>582.81499999999983</v>
      </c>
      <c r="O28" s="4">
        <f t="shared" si="3"/>
        <v>582.66499999999985</v>
      </c>
      <c r="P28" s="4">
        <f t="shared" si="3"/>
        <v>582.51499999999987</v>
      </c>
    </row>
    <row r="29" spans="1:16">
      <c r="A29" s="2">
        <v>1620</v>
      </c>
      <c r="B29" s="4">
        <v>582.67699999999991</v>
      </c>
      <c r="C29" s="4">
        <v>582.82699999999988</v>
      </c>
      <c r="D29" s="4">
        <v>582.97699999999986</v>
      </c>
      <c r="E29" s="4">
        <v>583.03699999999981</v>
      </c>
      <c r="F29" s="4">
        <v>583.22449999999981</v>
      </c>
      <c r="G29" s="4">
        <v>583.33699999999976</v>
      </c>
      <c r="H29" s="4">
        <v>583.44949999999972</v>
      </c>
      <c r="I29" s="6">
        <v>583.56199999999967</v>
      </c>
      <c r="J29" s="4">
        <f t="shared" si="0"/>
        <v>583.44949999999972</v>
      </c>
      <c r="K29" s="4">
        <f t="shared" si="0"/>
        <v>583.33699999999976</v>
      </c>
      <c r="L29" s="4">
        <f t="shared" si="0"/>
        <v>583.22449999999981</v>
      </c>
      <c r="M29" s="4">
        <f t="shared" si="1"/>
        <v>583.03699999999981</v>
      </c>
      <c r="N29" s="4">
        <f t="shared" si="2"/>
        <v>582.97699999999986</v>
      </c>
      <c r="O29" s="4">
        <f t="shared" si="3"/>
        <v>582.82699999999988</v>
      </c>
      <c r="P29" s="4">
        <f t="shared" si="3"/>
        <v>582.67699999999991</v>
      </c>
    </row>
    <row r="30" spans="1:16">
      <c r="A30" s="2">
        <v>1680</v>
      </c>
      <c r="B30" s="4">
        <v>582.83899999999994</v>
      </c>
      <c r="C30" s="4">
        <v>582.98899999999992</v>
      </c>
      <c r="D30" s="4">
        <v>583.1389999999999</v>
      </c>
      <c r="E30" s="4">
        <v>583.19899999999984</v>
      </c>
      <c r="F30" s="4">
        <v>583.38649999999984</v>
      </c>
      <c r="G30" s="4">
        <v>583.4989999999998</v>
      </c>
      <c r="H30" s="4">
        <v>583.61149999999975</v>
      </c>
      <c r="I30" s="6">
        <v>583.72399999999971</v>
      </c>
      <c r="J30" s="4">
        <f t="shared" si="0"/>
        <v>583.61149999999975</v>
      </c>
      <c r="K30" s="4">
        <f t="shared" si="0"/>
        <v>583.4989999999998</v>
      </c>
      <c r="L30" s="4">
        <f t="shared" si="0"/>
        <v>583.38649999999984</v>
      </c>
      <c r="M30" s="4">
        <f t="shared" si="1"/>
        <v>583.19899999999984</v>
      </c>
      <c r="N30" s="4">
        <f t="shared" si="2"/>
        <v>583.1389999999999</v>
      </c>
      <c r="O30" s="4">
        <f t="shared" si="3"/>
        <v>582.98899999999992</v>
      </c>
      <c r="P30" s="4">
        <f t="shared" si="3"/>
        <v>582.83899999999994</v>
      </c>
    </row>
    <row r="31" spans="1:16">
      <c r="A31" s="2">
        <v>1740</v>
      </c>
      <c r="B31" s="4">
        <v>583.00099999999998</v>
      </c>
      <c r="C31" s="4">
        <v>583.15099999999995</v>
      </c>
      <c r="D31" s="4">
        <v>583.30099999999993</v>
      </c>
      <c r="E31" s="4">
        <v>583.36099999999988</v>
      </c>
      <c r="F31" s="4">
        <v>583.54849999999988</v>
      </c>
      <c r="G31" s="4">
        <v>583.66099999999983</v>
      </c>
      <c r="H31" s="4">
        <v>583.77349999999979</v>
      </c>
      <c r="I31" s="6">
        <v>583.88599999999974</v>
      </c>
      <c r="J31" s="4">
        <f t="shared" si="0"/>
        <v>583.77349999999979</v>
      </c>
      <c r="K31" s="4">
        <f t="shared" si="0"/>
        <v>583.66099999999983</v>
      </c>
      <c r="L31" s="4">
        <f t="shared" si="0"/>
        <v>583.54849999999988</v>
      </c>
      <c r="M31" s="4">
        <f t="shared" si="1"/>
        <v>583.36099999999988</v>
      </c>
      <c r="N31" s="4">
        <f t="shared" si="2"/>
        <v>583.30099999999993</v>
      </c>
      <c r="O31" s="4">
        <f t="shared" si="3"/>
        <v>583.15099999999995</v>
      </c>
      <c r="P31" s="4">
        <f t="shared" si="3"/>
        <v>583.00099999999998</v>
      </c>
    </row>
    <row r="32" spans="1:16">
      <c r="A32" s="2">
        <v>1800</v>
      </c>
      <c r="B32" s="4">
        <v>583.16300000000001</v>
      </c>
      <c r="C32" s="4">
        <v>583.31299999999999</v>
      </c>
      <c r="D32" s="4">
        <v>583.46299999999997</v>
      </c>
      <c r="E32" s="4">
        <v>583.52299999999991</v>
      </c>
      <c r="F32" s="4">
        <v>583.71049999999991</v>
      </c>
      <c r="G32" s="4">
        <v>583.82299999999987</v>
      </c>
      <c r="H32" s="4">
        <v>583.93549999999982</v>
      </c>
      <c r="I32" s="6">
        <v>584.04799999999977</v>
      </c>
      <c r="J32" s="4">
        <f t="shared" si="0"/>
        <v>583.93549999999982</v>
      </c>
      <c r="K32" s="4">
        <f t="shared" si="0"/>
        <v>583.82299999999987</v>
      </c>
      <c r="L32" s="4">
        <f t="shared" si="0"/>
        <v>583.71049999999991</v>
      </c>
      <c r="M32" s="4">
        <f t="shared" si="1"/>
        <v>583.52299999999991</v>
      </c>
      <c r="N32" s="4">
        <f t="shared" si="2"/>
        <v>583.46299999999997</v>
      </c>
      <c r="O32" s="4">
        <f t="shared" si="3"/>
        <v>583.31299999999999</v>
      </c>
      <c r="P32" s="4">
        <f t="shared" si="3"/>
        <v>583.16300000000001</v>
      </c>
    </row>
    <row r="33" spans="1:16">
      <c r="A33" s="2">
        <v>1860</v>
      </c>
      <c r="B33" s="4">
        <v>583.43500000000029</v>
      </c>
      <c r="C33" s="4">
        <v>583.58500000000026</v>
      </c>
      <c r="D33" s="4">
        <v>583.73500000000024</v>
      </c>
      <c r="E33" s="4">
        <v>583.79500000000019</v>
      </c>
      <c r="F33" s="4">
        <v>583.98250000000019</v>
      </c>
      <c r="G33" s="4">
        <v>584.09500000000014</v>
      </c>
      <c r="H33" s="4">
        <v>584.2075000000001</v>
      </c>
      <c r="I33" s="6">
        <v>584.32000000000005</v>
      </c>
      <c r="J33" s="4">
        <f t="shared" si="0"/>
        <v>584.2075000000001</v>
      </c>
      <c r="K33" s="4">
        <f t="shared" si="0"/>
        <v>584.09500000000014</v>
      </c>
      <c r="L33" s="4">
        <f t="shared" si="0"/>
        <v>583.98250000000019</v>
      </c>
      <c r="M33" s="4">
        <f t="shared" si="1"/>
        <v>583.79500000000019</v>
      </c>
      <c r="N33" s="4">
        <f t="shared" si="2"/>
        <v>583.73500000000024</v>
      </c>
      <c r="O33" s="4">
        <f t="shared" si="3"/>
        <v>583.58500000000026</v>
      </c>
      <c r="P33" s="4">
        <f t="shared" si="3"/>
        <v>583.43500000000029</v>
      </c>
    </row>
    <row r="34" spans="1:16">
      <c r="A34" s="2">
        <v>1920</v>
      </c>
      <c r="B34" s="4">
        <v>583.62531578947392</v>
      </c>
      <c r="C34" s="4">
        <v>583.77531578947389</v>
      </c>
      <c r="D34" s="4">
        <v>583.92531578947387</v>
      </c>
      <c r="E34" s="4">
        <v>583.98531578947382</v>
      </c>
      <c r="F34" s="4">
        <v>584.17281578947382</v>
      </c>
      <c r="G34" s="4">
        <v>584.28531578947377</v>
      </c>
      <c r="H34" s="4">
        <v>584.39781578947373</v>
      </c>
      <c r="I34" s="6">
        <v>584.51031578947368</v>
      </c>
      <c r="J34" s="4">
        <f t="shared" si="0"/>
        <v>584.39781578947373</v>
      </c>
      <c r="K34" s="4">
        <f t="shared" si="0"/>
        <v>584.28531578947377</v>
      </c>
      <c r="L34" s="4">
        <f t="shared" si="0"/>
        <v>584.17281578947382</v>
      </c>
      <c r="M34" s="4">
        <f t="shared" si="1"/>
        <v>583.98531578947382</v>
      </c>
      <c r="N34" s="4">
        <f t="shared" si="2"/>
        <v>583.92531578947387</v>
      </c>
      <c r="O34" s="4">
        <f t="shared" si="3"/>
        <v>583.77531578947389</v>
      </c>
      <c r="P34" s="4">
        <f t="shared" si="3"/>
        <v>583.62531578947392</v>
      </c>
    </row>
    <row r="35" spans="1:16">
      <c r="A35" s="2">
        <v>1980</v>
      </c>
      <c r="B35" s="4">
        <v>583.81563157894755</v>
      </c>
      <c r="C35" s="4">
        <v>583.96563157894752</v>
      </c>
      <c r="D35" s="4">
        <v>584.1156315789475</v>
      </c>
      <c r="E35" s="4">
        <v>584.17563157894745</v>
      </c>
      <c r="F35" s="4">
        <v>584.36313157894745</v>
      </c>
      <c r="G35" s="4">
        <v>584.4756315789474</v>
      </c>
      <c r="H35" s="4">
        <v>584.58813157894735</v>
      </c>
      <c r="I35" s="6">
        <v>584.70063157894731</v>
      </c>
      <c r="J35" s="4">
        <f t="shared" si="0"/>
        <v>584.58813157894735</v>
      </c>
      <c r="K35" s="4">
        <f t="shared" si="0"/>
        <v>584.4756315789474</v>
      </c>
      <c r="L35" s="4">
        <f t="shared" si="0"/>
        <v>584.36313157894745</v>
      </c>
      <c r="M35" s="4">
        <f t="shared" si="1"/>
        <v>584.17563157894745</v>
      </c>
      <c r="N35" s="4">
        <f t="shared" si="2"/>
        <v>584.1156315789475</v>
      </c>
      <c r="O35" s="4">
        <f t="shared" si="3"/>
        <v>583.96563157894752</v>
      </c>
      <c r="P35" s="4">
        <f t="shared" si="3"/>
        <v>583.81563157894755</v>
      </c>
    </row>
    <row r="36" spans="1:16">
      <c r="A36" s="2">
        <v>2040</v>
      </c>
      <c r="B36" s="4">
        <v>584.00594736842118</v>
      </c>
      <c r="C36" s="4">
        <v>584.15594736842115</v>
      </c>
      <c r="D36" s="4">
        <v>584.30594736842113</v>
      </c>
      <c r="E36" s="4">
        <v>584.36594736842108</v>
      </c>
      <c r="F36" s="4">
        <v>584.55344736842108</v>
      </c>
      <c r="G36" s="4">
        <v>584.66594736842103</v>
      </c>
      <c r="H36" s="4">
        <v>584.77844736842098</v>
      </c>
      <c r="I36" s="6">
        <v>584.89094736842094</v>
      </c>
      <c r="J36" s="4">
        <f t="shared" si="0"/>
        <v>584.77844736842098</v>
      </c>
      <c r="K36" s="4">
        <f t="shared" si="0"/>
        <v>584.66594736842103</v>
      </c>
      <c r="L36" s="4">
        <f t="shared" si="0"/>
        <v>584.55344736842108</v>
      </c>
      <c r="M36" s="4">
        <f t="shared" si="1"/>
        <v>584.36594736842108</v>
      </c>
      <c r="N36" s="4">
        <f t="shared" si="2"/>
        <v>584.30594736842113</v>
      </c>
      <c r="O36" s="4">
        <f t="shared" si="3"/>
        <v>584.15594736842115</v>
      </c>
      <c r="P36" s="4">
        <f t="shared" si="3"/>
        <v>584.00594736842118</v>
      </c>
    </row>
    <row r="37" spans="1:16">
      <c r="A37" s="2">
        <v>2100</v>
      </c>
      <c r="B37" s="4">
        <v>584.1962631578948</v>
      </c>
      <c r="C37" s="4">
        <v>584.34626315789478</v>
      </c>
      <c r="D37" s="4">
        <v>584.49626315789476</v>
      </c>
      <c r="E37" s="4">
        <v>584.5562631578947</v>
      </c>
      <c r="F37" s="4">
        <v>584.7437631578947</v>
      </c>
      <c r="G37" s="4">
        <v>584.85626315789466</v>
      </c>
      <c r="H37" s="4">
        <v>584.96876315789461</v>
      </c>
      <c r="I37" s="6">
        <v>585.08126315789457</v>
      </c>
      <c r="J37" s="4">
        <f t="shared" si="0"/>
        <v>584.96876315789461</v>
      </c>
      <c r="K37" s="4">
        <f t="shared" si="0"/>
        <v>584.85626315789466</v>
      </c>
      <c r="L37" s="4">
        <f t="shared" si="0"/>
        <v>584.7437631578947</v>
      </c>
      <c r="M37" s="4">
        <f t="shared" si="1"/>
        <v>584.5562631578947</v>
      </c>
      <c r="N37" s="4">
        <f t="shared" si="2"/>
        <v>584.49626315789476</v>
      </c>
      <c r="O37" s="4">
        <f t="shared" si="3"/>
        <v>584.34626315789478</v>
      </c>
      <c r="P37" s="4">
        <f t="shared" si="3"/>
        <v>584.1962631578948</v>
      </c>
    </row>
    <row r="38" spans="1:16">
      <c r="A38" s="2">
        <v>2160</v>
      </c>
      <c r="B38" s="4">
        <v>584.38657894736843</v>
      </c>
      <c r="C38" s="4">
        <v>584.53657894736841</v>
      </c>
      <c r="D38" s="4">
        <v>584.68657894736839</v>
      </c>
      <c r="E38" s="4">
        <v>584.74657894736833</v>
      </c>
      <c r="F38" s="4">
        <v>584.93407894736833</v>
      </c>
      <c r="G38" s="4">
        <v>585.04657894736829</v>
      </c>
      <c r="H38" s="4">
        <v>585.15907894736824</v>
      </c>
      <c r="I38" s="6">
        <v>585.2715789473682</v>
      </c>
      <c r="J38" s="4">
        <f t="shared" si="0"/>
        <v>585.15907894736824</v>
      </c>
      <c r="K38" s="4">
        <f t="shared" si="0"/>
        <v>585.04657894736829</v>
      </c>
      <c r="L38" s="4">
        <f t="shared" si="0"/>
        <v>584.93407894736833</v>
      </c>
      <c r="M38" s="4">
        <f t="shared" si="1"/>
        <v>584.74657894736833</v>
      </c>
      <c r="N38" s="4">
        <f t="shared" si="2"/>
        <v>584.68657894736839</v>
      </c>
      <c r="O38" s="4">
        <f t="shared" si="3"/>
        <v>584.53657894736841</v>
      </c>
      <c r="P38" s="4">
        <f t="shared" si="3"/>
        <v>584.38657894736843</v>
      </c>
    </row>
    <row r="39" spans="1:16">
      <c r="A39" s="2">
        <v>2220</v>
      </c>
      <c r="B39" s="4">
        <v>584.57689473684206</v>
      </c>
      <c r="C39" s="4">
        <v>584.72689473684204</v>
      </c>
      <c r="D39" s="4">
        <v>584.87689473684202</v>
      </c>
      <c r="E39" s="4">
        <v>584.93689473684196</v>
      </c>
      <c r="F39" s="4">
        <v>585.12439473684196</v>
      </c>
      <c r="G39" s="4">
        <v>585.23689473684192</v>
      </c>
      <c r="H39" s="4">
        <v>585.34939473684187</v>
      </c>
      <c r="I39" s="6">
        <v>585.46189473684183</v>
      </c>
      <c r="J39" s="4">
        <f t="shared" si="0"/>
        <v>585.34939473684187</v>
      </c>
      <c r="K39" s="4">
        <f t="shared" si="0"/>
        <v>585.23689473684192</v>
      </c>
      <c r="L39" s="4">
        <f t="shared" si="0"/>
        <v>585.12439473684196</v>
      </c>
      <c r="M39" s="4">
        <f t="shared" si="1"/>
        <v>584.93689473684196</v>
      </c>
      <c r="N39" s="4">
        <f t="shared" si="2"/>
        <v>584.87689473684202</v>
      </c>
      <c r="O39" s="4">
        <f t="shared" si="3"/>
        <v>584.72689473684204</v>
      </c>
      <c r="P39" s="4">
        <f t="shared" si="3"/>
        <v>584.57689473684206</v>
      </c>
    </row>
    <row r="40" spans="1:16">
      <c r="A40" s="2">
        <v>2280</v>
      </c>
      <c r="B40" s="4">
        <v>584.76721052631569</v>
      </c>
      <c r="C40" s="4">
        <v>584.91721052631567</v>
      </c>
      <c r="D40" s="4">
        <v>585.06721052631565</v>
      </c>
      <c r="E40" s="4">
        <v>585.12721052631559</v>
      </c>
      <c r="F40" s="4">
        <v>585.31471052631559</v>
      </c>
      <c r="G40" s="4">
        <v>585.42721052631555</v>
      </c>
      <c r="H40" s="4">
        <v>585.5397105263155</v>
      </c>
      <c r="I40" s="6">
        <v>585.65221052631546</v>
      </c>
      <c r="J40" s="4">
        <f t="shared" si="0"/>
        <v>585.5397105263155</v>
      </c>
      <c r="K40" s="4">
        <f t="shared" si="0"/>
        <v>585.42721052631555</v>
      </c>
      <c r="L40" s="4">
        <f t="shared" si="0"/>
        <v>585.31471052631559</v>
      </c>
      <c r="M40" s="4">
        <f t="shared" si="1"/>
        <v>585.12721052631559</v>
      </c>
      <c r="N40" s="4">
        <f t="shared" si="2"/>
        <v>585.06721052631565</v>
      </c>
      <c r="O40" s="4">
        <f t="shared" si="3"/>
        <v>584.91721052631567</v>
      </c>
      <c r="P40" s="4">
        <f t="shared" si="3"/>
        <v>584.76721052631569</v>
      </c>
    </row>
    <row r="41" spans="1:16">
      <c r="A41" s="2">
        <v>2340</v>
      </c>
      <c r="B41" s="4">
        <v>584.95752631578932</v>
      </c>
      <c r="C41" s="4">
        <v>585.1075263157893</v>
      </c>
      <c r="D41" s="4">
        <v>585.25752631578928</v>
      </c>
      <c r="E41" s="4">
        <v>585.31752631578922</v>
      </c>
      <c r="F41" s="4">
        <v>585.50502631578922</v>
      </c>
      <c r="G41" s="4">
        <v>585.61752631578918</v>
      </c>
      <c r="H41" s="4">
        <v>585.73002631578913</v>
      </c>
      <c r="I41" s="6">
        <v>585.84252631578909</v>
      </c>
      <c r="J41" s="4">
        <f t="shared" si="0"/>
        <v>585.73002631578913</v>
      </c>
      <c r="K41" s="4">
        <f t="shared" si="0"/>
        <v>585.61752631578918</v>
      </c>
      <c r="L41" s="4">
        <f t="shared" si="0"/>
        <v>585.50502631578922</v>
      </c>
      <c r="M41" s="4">
        <f t="shared" si="1"/>
        <v>585.31752631578922</v>
      </c>
      <c r="N41" s="4">
        <f t="shared" si="2"/>
        <v>585.25752631578928</v>
      </c>
      <c r="O41" s="4">
        <f t="shared" si="3"/>
        <v>585.1075263157893</v>
      </c>
      <c r="P41" s="4">
        <f t="shared" si="3"/>
        <v>584.95752631578932</v>
      </c>
    </row>
    <row r="42" spans="1:16">
      <c r="A42" s="2">
        <v>2400</v>
      </c>
      <c r="B42" s="4">
        <v>585.14784210526295</v>
      </c>
      <c r="C42" s="4">
        <v>585.29784210526293</v>
      </c>
      <c r="D42" s="4">
        <v>585.44784210526291</v>
      </c>
      <c r="E42" s="4">
        <v>585.50784210526285</v>
      </c>
      <c r="F42" s="4">
        <v>585.69534210526285</v>
      </c>
      <c r="G42" s="4">
        <v>585.80784210526281</v>
      </c>
      <c r="H42" s="4">
        <v>585.92034210526276</v>
      </c>
      <c r="I42" s="6">
        <v>586.03284210526272</v>
      </c>
      <c r="J42" s="4">
        <f t="shared" si="0"/>
        <v>585.92034210526276</v>
      </c>
      <c r="K42" s="4">
        <f t="shared" si="0"/>
        <v>585.80784210526281</v>
      </c>
      <c r="L42" s="4">
        <f t="shared" si="0"/>
        <v>585.69534210526285</v>
      </c>
      <c r="M42" s="4">
        <f t="shared" si="1"/>
        <v>585.50784210526285</v>
      </c>
      <c r="N42" s="4">
        <f t="shared" si="2"/>
        <v>585.44784210526291</v>
      </c>
      <c r="O42" s="4">
        <f t="shared" si="3"/>
        <v>585.29784210526293</v>
      </c>
      <c r="P42" s="4">
        <f t="shared" si="3"/>
        <v>585.14784210526295</v>
      </c>
    </row>
    <row r="43" spans="1:16">
      <c r="A43" s="2">
        <v>2460</v>
      </c>
      <c r="B43" s="4">
        <v>585.33815789473658</v>
      </c>
      <c r="C43" s="4">
        <v>585.48815789473656</v>
      </c>
      <c r="D43" s="4">
        <v>585.63815789473654</v>
      </c>
      <c r="E43" s="4">
        <v>585.69815789473648</v>
      </c>
      <c r="F43" s="4">
        <v>585.88565789473648</v>
      </c>
      <c r="G43" s="4">
        <v>585.99815789473644</v>
      </c>
      <c r="H43" s="4">
        <v>586.11065789473639</v>
      </c>
      <c r="I43" s="6">
        <v>586.22315789473635</v>
      </c>
      <c r="J43" s="4">
        <f t="shared" si="0"/>
        <v>586.11065789473639</v>
      </c>
      <c r="K43" s="4">
        <f t="shared" si="0"/>
        <v>585.99815789473644</v>
      </c>
      <c r="L43" s="4">
        <f t="shared" si="0"/>
        <v>585.88565789473648</v>
      </c>
      <c r="M43" s="4">
        <f t="shared" si="1"/>
        <v>585.69815789473648</v>
      </c>
      <c r="N43" s="4">
        <f t="shared" si="2"/>
        <v>585.63815789473654</v>
      </c>
      <c r="O43" s="4">
        <f t="shared" si="3"/>
        <v>585.48815789473656</v>
      </c>
      <c r="P43" s="4">
        <f t="shared" si="3"/>
        <v>585.33815789473658</v>
      </c>
    </row>
    <row r="44" spans="1:16">
      <c r="A44" s="2">
        <v>2520</v>
      </c>
      <c r="B44" s="4">
        <v>585.52847368421021</v>
      </c>
      <c r="C44" s="4">
        <v>585.67847368421019</v>
      </c>
      <c r="D44" s="4">
        <v>585.82847368421017</v>
      </c>
      <c r="E44" s="4">
        <v>585.88847368421011</v>
      </c>
      <c r="F44" s="4">
        <v>586.07597368421011</v>
      </c>
      <c r="G44" s="4">
        <v>586.18847368421007</v>
      </c>
      <c r="H44" s="4">
        <v>586.30097368421002</v>
      </c>
      <c r="I44" s="6">
        <v>586.41347368420998</v>
      </c>
      <c r="J44" s="4">
        <f t="shared" si="0"/>
        <v>586.30097368421002</v>
      </c>
      <c r="K44" s="4">
        <f t="shared" si="0"/>
        <v>586.18847368421007</v>
      </c>
      <c r="L44" s="4">
        <f t="shared" si="0"/>
        <v>586.07597368421011</v>
      </c>
      <c r="M44" s="4">
        <f t="shared" si="1"/>
        <v>585.88847368421011</v>
      </c>
      <c r="N44" s="4">
        <f t="shared" si="2"/>
        <v>585.82847368421017</v>
      </c>
      <c r="O44" s="4">
        <f t="shared" si="3"/>
        <v>585.67847368421019</v>
      </c>
      <c r="P44" s="4">
        <f t="shared" si="3"/>
        <v>585.52847368421021</v>
      </c>
    </row>
    <row r="45" spans="1:16">
      <c r="A45" s="2">
        <v>2580</v>
      </c>
      <c r="B45" s="4">
        <v>585.71878947368384</v>
      </c>
      <c r="C45" s="4">
        <v>585.86878947368382</v>
      </c>
      <c r="D45" s="4">
        <v>586.0187894736838</v>
      </c>
      <c r="E45" s="4">
        <v>586.07878947368374</v>
      </c>
      <c r="F45" s="4">
        <v>586.26628947368374</v>
      </c>
      <c r="G45" s="4">
        <v>586.3787894736837</v>
      </c>
      <c r="H45" s="4">
        <v>586.49128947368365</v>
      </c>
      <c r="I45" s="6">
        <v>586.60378947368361</v>
      </c>
      <c r="J45" s="4">
        <f t="shared" si="0"/>
        <v>586.49128947368365</v>
      </c>
      <c r="K45" s="4">
        <f t="shared" si="0"/>
        <v>586.3787894736837</v>
      </c>
      <c r="L45" s="4">
        <f t="shared" si="0"/>
        <v>586.26628947368374</v>
      </c>
      <c r="M45" s="4">
        <f t="shared" si="1"/>
        <v>586.07878947368374</v>
      </c>
      <c r="N45" s="4">
        <f t="shared" si="2"/>
        <v>586.0187894736838</v>
      </c>
      <c r="O45" s="4">
        <f t="shared" si="3"/>
        <v>585.86878947368382</v>
      </c>
      <c r="P45" s="4">
        <f t="shared" si="3"/>
        <v>585.71878947368384</v>
      </c>
    </row>
    <row r="46" spans="1:16">
      <c r="A46" s="2">
        <v>2640</v>
      </c>
      <c r="B46" s="4">
        <v>585.90910526315747</v>
      </c>
      <c r="C46" s="4">
        <v>586.05910526315745</v>
      </c>
      <c r="D46" s="4">
        <v>586.20910526315743</v>
      </c>
      <c r="E46" s="4">
        <v>586.26910526315737</v>
      </c>
      <c r="F46" s="4">
        <v>586.45660526315737</v>
      </c>
      <c r="G46" s="4">
        <v>586.56910526315733</v>
      </c>
      <c r="H46" s="4">
        <v>586.68160526315728</v>
      </c>
      <c r="I46" s="6">
        <v>586.79410526315723</v>
      </c>
      <c r="J46" s="4">
        <f t="shared" si="0"/>
        <v>586.68160526315728</v>
      </c>
      <c r="K46" s="4">
        <f t="shared" si="0"/>
        <v>586.56910526315733</v>
      </c>
      <c r="L46" s="4">
        <f t="shared" si="0"/>
        <v>586.45660526315737</v>
      </c>
      <c r="M46" s="4">
        <f t="shared" si="1"/>
        <v>586.26910526315737</v>
      </c>
      <c r="N46" s="4">
        <f t="shared" si="2"/>
        <v>586.20910526315743</v>
      </c>
      <c r="O46" s="4">
        <f t="shared" si="3"/>
        <v>586.05910526315745</v>
      </c>
      <c r="P46" s="4">
        <f t="shared" si="3"/>
        <v>585.90910526315747</v>
      </c>
    </row>
    <row r="47" spans="1:16">
      <c r="A47" s="2">
        <v>2700</v>
      </c>
      <c r="B47" s="4">
        <v>586.0994210526311</v>
      </c>
      <c r="C47" s="4">
        <v>586.24942105263108</v>
      </c>
      <c r="D47" s="4">
        <v>586.39942105263106</v>
      </c>
      <c r="E47" s="4">
        <v>586.459421052631</v>
      </c>
      <c r="F47" s="4">
        <v>586.646921052631</v>
      </c>
      <c r="G47" s="4">
        <v>586.75942105263096</v>
      </c>
      <c r="H47" s="4">
        <v>586.87192105263091</v>
      </c>
      <c r="I47" s="6">
        <v>586.98442105263086</v>
      </c>
      <c r="J47" s="4">
        <f t="shared" si="0"/>
        <v>586.87192105263091</v>
      </c>
      <c r="K47" s="4">
        <f t="shared" si="0"/>
        <v>586.75942105263096</v>
      </c>
      <c r="L47" s="4">
        <f t="shared" si="0"/>
        <v>586.646921052631</v>
      </c>
      <c r="M47" s="4">
        <f t="shared" si="1"/>
        <v>586.459421052631</v>
      </c>
      <c r="N47" s="4">
        <f t="shared" si="2"/>
        <v>586.39942105263106</v>
      </c>
      <c r="O47" s="4">
        <f t="shared" si="3"/>
        <v>586.24942105263108</v>
      </c>
      <c r="P47" s="4">
        <f t="shared" si="3"/>
        <v>586.0994210526311</v>
      </c>
    </row>
    <row r="48" spans="1:16">
      <c r="A48" s="2">
        <v>2760</v>
      </c>
      <c r="B48" s="4">
        <v>586.28973684210473</v>
      </c>
      <c r="C48" s="4">
        <v>586.43973684210471</v>
      </c>
      <c r="D48" s="4">
        <v>586.58973684210468</v>
      </c>
      <c r="E48" s="4">
        <v>586.64973684210463</v>
      </c>
      <c r="F48" s="4">
        <v>586.83723684210463</v>
      </c>
      <c r="G48" s="4">
        <v>586.94973684210458</v>
      </c>
      <c r="H48" s="4">
        <v>587.06223684210454</v>
      </c>
      <c r="I48" s="6">
        <v>587.17473684210449</v>
      </c>
      <c r="J48" s="4">
        <f t="shared" si="0"/>
        <v>587.06223684210454</v>
      </c>
      <c r="K48" s="4">
        <f t="shared" si="0"/>
        <v>586.94973684210458</v>
      </c>
      <c r="L48" s="4">
        <f t="shared" si="0"/>
        <v>586.83723684210463</v>
      </c>
      <c r="M48" s="4">
        <f t="shared" si="1"/>
        <v>586.64973684210463</v>
      </c>
      <c r="N48" s="4">
        <f t="shared" si="2"/>
        <v>586.58973684210468</v>
      </c>
      <c r="O48" s="4">
        <f t="shared" si="3"/>
        <v>586.43973684210471</v>
      </c>
      <c r="P48" s="4">
        <f t="shared" si="3"/>
        <v>586.28973684210473</v>
      </c>
    </row>
    <row r="49" spans="1:16">
      <c r="A49" s="2">
        <v>2820</v>
      </c>
      <c r="B49" s="4">
        <v>586.48005263157836</v>
      </c>
      <c r="C49" s="4">
        <v>586.63005263157834</v>
      </c>
      <c r="D49" s="4">
        <v>586.78005263157831</v>
      </c>
      <c r="E49" s="4">
        <v>586.84005263157826</v>
      </c>
      <c r="F49" s="4">
        <v>587.02755263157826</v>
      </c>
      <c r="G49" s="4">
        <v>587.14005263157821</v>
      </c>
      <c r="H49" s="4">
        <v>587.25255263157817</v>
      </c>
      <c r="I49" s="6">
        <v>587.36505263157812</v>
      </c>
      <c r="J49" s="4">
        <f t="shared" si="0"/>
        <v>587.25255263157817</v>
      </c>
      <c r="K49" s="4">
        <f t="shared" si="0"/>
        <v>587.14005263157821</v>
      </c>
      <c r="L49" s="4">
        <f t="shared" si="0"/>
        <v>587.02755263157826</v>
      </c>
      <c r="M49" s="4">
        <f t="shared" si="1"/>
        <v>586.84005263157826</v>
      </c>
      <c r="N49" s="4">
        <f t="shared" si="2"/>
        <v>586.78005263157831</v>
      </c>
      <c r="O49" s="4">
        <f t="shared" si="3"/>
        <v>586.63005263157834</v>
      </c>
      <c r="P49" s="4">
        <f t="shared" si="3"/>
        <v>586.48005263157836</v>
      </c>
    </row>
    <row r="50" spans="1:16">
      <c r="A50" s="2">
        <v>2880</v>
      </c>
      <c r="B50" s="4">
        <v>586.67036842105199</v>
      </c>
      <c r="C50" s="4">
        <v>586.82036842105197</v>
      </c>
      <c r="D50" s="4">
        <v>586.97036842105194</v>
      </c>
      <c r="E50" s="4">
        <v>587.03036842105189</v>
      </c>
      <c r="F50" s="4">
        <v>587.21786842105189</v>
      </c>
      <c r="G50" s="4">
        <v>587.33036842105184</v>
      </c>
      <c r="H50" s="4">
        <v>587.4428684210518</v>
      </c>
      <c r="I50" s="6">
        <v>587.55536842105175</v>
      </c>
      <c r="J50" s="4">
        <f t="shared" si="0"/>
        <v>587.4428684210518</v>
      </c>
      <c r="K50" s="4">
        <f t="shared" si="0"/>
        <v>587.33036842105184</v>
      </c>
      <c r="L50" s="4">
        <f t="shared" si="0"/>
        <v>587.21786842105189</v>
      </c>
      <c r="M50" s="4">
        <f t="shared" si="1"/>
        <v>587.03036842105189</v>
      </c>
      <c r="N50" s="4">
        <f t="shared" si="2"/>
        <v>586.97036842105194</v>
      </c>
      <c r="O50" s="4">
        <f t="shared" si="3"/>
        <v>586.82036842105197</v>
      </c>
      <c r="P50" s="4">
        <f t="shared" si="3"/>
        <v>586.67036842105199</v>
      </c>
    </row>
    <row r="51" spans="1:16">
      <c r="A51" s="2">
        <v>2940</v>
      </c>
      <c r="B51" s="4">
        <v>586.86068421052562</v>
      </c>
      <c r="C51" s="4">
        <v>587.0106842105256</v>
      </c>
      <c r="D51" s="4">
        <v>587.16068421052557</v>
      </c>
      <c r="E51" s="4">
        <v>587.22068421052552</v>
      </c>
      <c r="F51" s="4">
        <v>587.40818421052552</v>
      </c>
      <c r="G51" s="4">
        <v>587.52068421052547</v>
      </c>
      <c r="H51" s="4">
        <v>587.63318421052543</v>
      </c>
      <c r="I51" s="6">
        <v>587.74568421052538</v>
      </c>
      <c r="J51" s="4">
        <f t="shared" si="0"/>
        <v>587.63318421052543</v>
      </c>
      <c r="K51" s="4">
        <f t="shared" si="0"/>
        <v>587.52068421052547</v>
      </c>
      <c r="L51" s="4">
        <f t="shared" si="0"/>
        <v>587.40818421052552</v>
      </c>
      <c r="M51" s="4">
        <f t="shared" si="1"/>
        <v>587.22068421052552</v>
      </c>
      <c r="N51" s="4">
        <f t="shared" si="2"/>
        <v>587.16068421052557</v>
      </c>
      <c r="O51" s="4">
        <f t="shared" si="3"/>
        <v>587.0106842105256</v>
      </c>
      <c r="P51" s="4">
        <f t="shared" si="3"/>
        <v>586.86068421052562</v>
      </c>
    </row>
    <row r="52" spans="1:16">
      <c r="A52" s="2">
        <v>3000</v>
      </c>
      <c r="B52" s="4">
        <v>587.05099999999925</v>
      </c>
      <c r="C52" s="4">
        <v>587.20099999999923</v>
      </c>
      <c r="D52" s="4">
        <v>587.3509999999992</v>
      </c>
      <c r="E52" s="4">
        <v>587.41099999999915</v>
      </c>
      <c r="F52" s="4">
        <v>587.59849999999915</v>
      </c>
      <c r="G52" s="4">
        <v>587.7109999999991</v>
      </c>
      <c r="H52" s="4">
        <v>587.82349999999906</v>
      </c>
      <c r="I52" s="6">
        <v>587.93599999999901</v>
      </c>
      <c r="J52" s="4">
        <f t="shared" si="0"/>
        <v>587.82349999999906</v>
      </c>
      <c r="K52" s="4">
        <f t="shared" si="0"/>
        <v>587.7109999999991</v>
      </c>
      <c r="L52" s="4">
        <f t="shared" si="0"/>
        <v>587.59849999999915</v>
      </c>
      <c r="M52" s="4">
        <f t="shared" si="1"/>
        <v>587.41099999999915</v>
      </c>
      <c r="N52" s="4">
        <f t="shared" si="2"/>
        <v>587.3509999999992</v>
      </c>
      <c r="O52" s="4">
        <f t="shared" si="3"/>
        <v>587.20099999999923</v>
      </c>
      <c r="P52" s="4">
        <f t="shared" si="3"/>
        <v>587.05099999999925</v>
      </c>
    </row>
    <row r="53" spans="1:16">
      <c r="A53" s="2">
        <v>3060</v>
      </c>
      <c r="B53" s="4">
        <v>587.1381999999993</v>
      </c>
      <c r="C53" s="4">
        <v>587.28819999999928</v>
      </c>
      <c r="D53" s="4">
        <v>587.43819999999926</v>
      </c>
      <c r="E53" s="4">
        <v>587.4981999999992</v>
      </c>
      <c r="F53" s="4">
        <v>587.6856999999992</v>
      </c>
      <c r="G53" s="4">
        <v>587.79819999999916</v>
      </c>
      <c r="H53" s="4">
        <v>587.91069999999911</v>
      </c>
      <c r="I53" s="6">
        <v>588.02319999999906</v>
      </c>
      <c r="J53" s="4">
        <f t="shared" ref="J53:L60" si="4">I53-0.1125</f>
        <v>587.91069999999911</v>
      </c>
      <c r="K53" s="4">
        <f t="shared" si="4"/>
        <v>587.79819999999916</v>
      </c>
      <c r="L53" s="4">
        <f t="shared" si="4"/>
        <v>587.6856999999992</v>
      </c>
      <c r="M53" s="4">
        <f t="shared" si="1"/>
        <v>587.4981999999992</v>
      </c>
      <c r="N53" s="4">
        <f t="shared" si="2"/>
        <v>587.43819999999926</v>
      </c>
      <c r="O53" s="4">
        <f t="shared" ref="O53:P62" si="5">N53-0.15</f>
        <v>587.28819999999928</v>
      </c>
      <c r="P53" s="4">
        <f t="shared" si="5"/>
        <v>587.1381999999993</v>
      </c>
    </row>
    <row r="54" spans="1:16">
      <c r="A54" s="2">
        <v>3120</v>
      </c>
      <c r="B54" s="4">
        <v>587.22539999999935</v>
      </c>
      <c r="C54" s="4">
        <v>587.37539999999933</v>
      </c>
      <c r="D54" s="4">
        <v>587.52539999999931</v>
      </c>
      <c r="E54" s="4">
        <v>587.58539999999925</v>
      </c>
      <c r="F54" s="4">
        <v>587.77289999999925</v>
      </c>
      <c r="G54" s="4">
        <v>587.88539999999921</v>
      </c>
      <c r="H54" s="4">
        <v>587.99789999999916</v>
      </c>
      <c r="I54" s="6">
        <v>588.11039999999912</v>
      </c>
      <c r="J54" s="4">
        <f t="shared" si="4"/>
        <v>587.99789999999916</v>
      </c>
      <c r="K54" s="4">
        <f t="shared" si="4"/>
        <v>587.88539999999921</v>
      </c>
      <c r="L54" s="4">
        <f t="shared" si="4"/>
        <v>587.77289999999925</v>
      </c>
      <c r="M54" s="4">
        <f t="shared" si="1"/>
        <v>587.58539999999925</v>
      </c>
      <c r="N54" s="4">
        <f t="shared" si="2"/>
        <v>587.52539999999931</v>
      </c>
      <c r="O54" s="4">
        <f t="shared" si="5"/>
        <v>587.37539999999933</v>
      </c>
      <c r="P54" s="4">
        <f t="shared" si="5"/>
        <v>587.22539999999935</v>
      </c>
    </row>
    <row r="55" spans="1:16">
      <c r="A55" s="2">
        <v>3180</v>
      </c>
      <c r="B55" s="4">
        <v>587.31259999999941</v>
      </c>
      <c r="C55" s="4">
        <v>587.46259999999938</v>
      </c>
      <c r="D55" s="4">
        <v>587.61259999999936</v>
      </c>
      <c r="E55" s="4">
        <v>587.67259999999931</v>
      </c>
      <c r="F55" s="4">
        <v>587.86009999999931</v>
      </c>
      <c r="G55" s="4">
        <v>587.97259999999926</v>
      </c>
      <c r="H55" s="4">
        <v>588.08509999999922</v>
      </c>
      <c r="I55" s="6">
        <v>588.19759999999917</v>
      </c>
      <c r="J55" s="4">
        <f t="shared" si="4"/>
        <v>588.08509999999922</v>
      </c>
      <c r="K55" s="4">
        <f t="shared" si="4"/>
        <v>587.97259999999926</v>
      </c>
      <c r="L55" s="4">
        <f t="shared" si="4"/>
        <v>587.86009999999931</v>
      </c>
      <c r="M55" s="4">
        <f t="shared" si="1"/>
        <v>587.67259999999931</v>
      </c>
      <c r="N55" s="4">
        <f t="shared" si="2"/>
        <v>587.61259999999936</v>
      </c>
      <c r="O55" s="4">
        <f t="shared" si="5"/>
        <v>587.46259999999938</v>
      </c>
      <c r="P55" s="4">
        <f t="shared" si="5"/>
        <v>587.31259999999941</v>
      </c>
    </row>
    <row r="56" spans="1:16">
      <c r="A56" s="2">
        <v>3240</v>
      </c>
      <c r="B56" s="4">
        <v>587.39979999999946</v>
      </c>
      <c r="C56" s="4">
        <v>587.54979999999944</v>
      </c>
      <c r="D56" s="4">
        <v>587.69979999999941</v>
      </c>
      <c r="E56" s="4">
        <v>587.75979999999936</v>
      </c>
      <c r="F56" s="4">
        <v>587.94729999999936</v>
      </c>
      <c r="G56" s="4">
        <v>588.05979999999931</v>
      </c>
      <c r="H56" s="4">
        <v>588.17229999999927</v>
      </c>
      <c r="I56" s="6">
        <v>588.28479999999922</v>
      </c>
      <c r="J56" s="4">
        <f t="shared" si="4"/>
        <v>588.17229999999927</v>
      </c>
      <c r="K56" s="4">
        <f t="shared" si="4"/>
        <v>588.05979999999931</v>
      </c>
      <c r="L56" s="4">
        <f t="shared" si="4"/>
        <v>587.94729999999936</v>
      </c>
      <c r="M56" s="4">
        <f t="shared" si="1"/>
        <v>587.75979999999936</v>
      </c>
      <c r="N56" s="4">
        <f t="shared" si="2"/>
        <v>587.69979999999941</v>
      </c>
      <c r="O56" s="4">
        <f t="shared" si="5"/>
        <v>587.54979999999944</v>
      </c>
      <c r="P56" s="4">
        <f t="shared" si="5"/>
        <v>587.39979999999946</v>
      </c>
    </row>
    <row r="57" spans="1:16">
      <c r="A57" s="2">
        <v>3300</v>
      </c>
      <c r="B57" s="4">
        <v>587.48699999999951</v>
      </c>
      <c r="C57" s="4">
        <v>587.63699999999949</v>
      </c>
      <c r="D57" s="4">
        <v>587.78699999999947</v>
      </c>
      <c r="E57" s="4">
        <v>587.84699999999941</v>
      </c>
      <c r="F57" s="4">
        <v>588.03449999999941</v>
      </c>
      <c r="G57" s="4">
        <v>588.14699999999937</v>
      </c>
      <c r="H57" s="4">
        <v>588.25949999999932</v>
      </c>
      <c r="I57" s="6">
        <v>588.37199999999928</v>
      </c>
      <c r="J57" s="4">
        <f t="shared" si="4"/>
        <v>588.25949999999932</v>
      </c>
      <c r="K57" s="4">
        <f t="shared" si="4"/>
        <v>588.14699999999937</v>
      </c>
      <c r="L57" s="4">
        <f t="shared" si="4"/>
        <v>588.03449999999941</v>
      </c>
      <c r="M57" s="4">
        <f t="shared" si="1"/>
        <v>587.84699999999941</v>
      </c>
      <c r="N57" s="4">
        <f t="shared" si="2"/>
        <v>587.78699999999947</v>
      </c>
      <c r="O57" s="4">
        <f t="shared" si="5"/>
        <v>587.63699999999949</v>
      </c>
      <c r="P57" s="4">
        <f t="shared" si="5"/>
        <v>587.48699999999951</v>
      </c>
    </row>
    <row r="58" spans="1:16">
      <c r="A58" s="2">
        <v>3360</v>
      </c>
      <c r="B58" s="4">
        <v>587.57419999999956</v>
      </c>
      <c r="C58" s="4">
        <v>587.72419999999954</v>
      </c>
      <c r="D58" s="4">
        <v>587.87419999999952</v>
      </c>
      <c r="E58" s="4">
        <v>587.93419999999946</v>
      </c>
      <c r="F58" s="4">
        <v>588.12169999999946</v>
      </c>
      <c r="G58" s="4">
        <v>588.23419999999942</v>
      </c>
      <c r="H58" s="4">
        <v>588.34669999999937</v>
      </c>
      <c r="I58" s="6">
        <v>588.45919999999933</v>
      </c>
      <c r="J58" s="4">
        <f t="shared" si="4"/>
        <v>588.34669999999937</v>
      </c>
      <c r="K58" s="4">
        <f t="shared" si="4"/>
        <v>588.23419999999942</v>
      </c>
      <c r="L58" s="4">
        <f t="shared" si="4"/>
        <v>588.12169999999946</v>
      </c>
      <c r="M58" s="4">
        <f t="shared" si="1"/>
        <v>587.93419999999946</v>
      </c>
      <c r="N58" s="4">
        <f t="shared" si="2"/>
        <v>587.87419999999952</v>
      </c>
      <c r="O58" s="4">
        <f t="shared" si="5"/>
        <v>587.72419999999954</v>
      </c>
      <c r="P58" s="4">
        <f t="shared" si="5"/>
        <v>587.57419999999956</v>
      </c>
    </row>
    <row r="59" spans="1:16">
      <c r="A59" s="2">
        <v>3420</v>
      </c>
      <c r="B59" s="4">
        <v>587.66139999999962</v>
      </c>
      <c r="C59" s="4">
        <v>587.81139999999959</v>
      </c>
      <c r="D59" s="4">
        <v>587.96139999999957</v>
      </c>
      <c r="E59" s="4">
        <v>588.02139999999952</v>
      </c>
      <c r="F59" s="4">
        <v>588.20889999999952</v>
      </c>
      <c r="G59" s="4">
        <v>588.32139999999947</v>
      </c>
      <c r="H59" s="4">
        <v>588.43389999999943</v>
      </c>
      <c r="I59" s="6">
        <v>588.54639999999938</v>
      </c>
      <c r="J59" s="4">
        <f t="shared" si="4"/>
        <v>588.43389999999943</v>
      </c>
      <c r="K59" s="4">
        <f t="shared" si="4"/>
        <v>588.32139999999947</v>
      </c>
      <c r="L59" s="4">
        <f t="shared" si="4"/>
        <v>588.20889999999952</v>
      </c>
      <c r="M59" s="4">
        <f t="shared" si="1"/>
        <v>588.02139999999952</v>
      </c>
      <c r="N59" s="4">
        <f t="shared" si="2"/>
        <v>587.96139999999957</v>
      </c>
      <c r="O59" s="4">
        <f t="shared" si="5"/>
        <v>587.81139999999959</v>
      </c>
      <c r="P59" s="4">
        <f t="shared" si="5"/>
        <v>587.66139999999962</v>
      </c>
    </row>
    <row r="60" spans="1:16">
      <c r="A60" s="2">
        <v>3480</v>
      </c>
      <c r="B60" s="4">
        <v>587.74859999999967</v>
      </c>
      <c r="C60" s="4">
        <v>587.89859999999965</v>
      </c>
      <c r="D60" s="4">
        <v>588.04859999999962</v>
      </c>
      <c r="E60" s="4">
        <v>588.10859999999957</v>
      </c>
      <c r="F60" s="4">
        <v>588.29609999999957</v>
      </c>
      <c r="G60" s="4">
        <v>588.40859999999952</v>
      </c>
      <c r="H60" s="4">
        <v>588.52109999999948</v>
      </c>
      <c r="I60" s="6">
        <v>588.63359999999943</v>
      </c>
      <c r="J60" s="4">
        <f t="shared" si="4"/>
        <v>588.52109999999948</v>
      </c>
      <c r="K60" s="4">
        <f t="shared" si="4"/>
        <v>588.40859999999952</v>
      </c>
      <c r="L60" s="4">
        <f t="shared" si="4"/>
        <v>588.29609999999957</v>
      </c>
      <c r="M60" s="4">
        <f t="shared" si="1"/>
        <v>588.10859999999957</v>
      </c>
      <c r="N60" s="4">
        <f t="shared" si="2"/>
        <v>588.04859999999962</v>
      </c>
      <c r="O60" s="4">
        <f t="shared" si="5"/>
        <v>587.89859999999965</v>
      </c>
      <c r="P60" s="4">
        <f t="shared" si="5"/>
        <v>587.74859999999967</v>
      </c>
    </row>
    <row r="61" spans="1:16">
      <c r="A61" s="2">
        <v>3540</v>
      </c>
      <c r="B61" s="4">
        <v>587.83579999999972</v>
      </c>
      <c r="C61" s="4">
        <v>587.9857999999997</v>
      </c>
      <c r="D61" s="4">
        <v>588.13579999999968</v>
      </c>
      <c r="E61" s="4">
        <v>588.19579999999962</v>
      </c>
      <c r="F61" s="4">
        <v>588.38329999999962</v>
      </c>
      <c r="G61" s="4">
        <v>588.49579999999958</v>
      </c>
      <c r="H61" s="4">
        <v>588.60829999999953</v>
      </c>
      <c r="I61" s="6">
        <v>588.72079999999949</v>
      </c>
      <c r="J61" s="4">
        <f t="shared" ref="J61:L62" si="6">I61-0.1125</f>
        <v>588.60829999999953</v>
      </c>
      <c r="K61" s="4">
        <f t="shared" si="6"/>
        <v>588.49579999999958</v>
      </c>
      <c r="L61" s="4">
        <f t="shared" si="6"/>
        <v>588.38329999999962</v>
      </c>
      <c r="M61" s="4">
        <f t="shared" si="1"/>
        <v>588.19579999999962</v>
      </c>
      <c r="N61" s="4">
        <f t="shared" si="2"/>
        <v>588.13579999999968</v>
      </c>
      <c r="O61" s="4">
        <f t="shared" si="5"/>
        <v>587.9857999999997</v>
      </c>
      <c r="P61" s="4">
        <f t="shared" si="5"/>
        <v>587.83579999999972</v>
      </c>
    </row>
    <row r="62" spans="1:16">
      <c r="A62" s="2">
        <v>3600</v>
      </c>
      <c r="B62" s="2">
        <v>587.92300000000023</v>
      </c>
      <c r="C62" s="2">
        <v>588.07300000000021</v>
      </c>
      <c r="D62" s="2">
        <v>588.22300000000018</v>
      </c>
      <c r="E62" s="2">
        <v>588.28300000000013</v>
      </c>
      <c r="F62" s="2">
        <v>588.47050000000013</v>
      </c>
      <c r="G62" s="2">
        <v>588.58300000000008</v>
      </c>
      <c r="H62" s="2">
        <v>588.69550000000004</v>
      </c>
      <c r="I62" s="1">
        <v>588.80799999999999</v>
      </c>
      <c r="J62" s="4">
        <f t="shared" si="6"/>
        <v>588.69550000000004</v>
      </c>
      <c r="K62" s="4">
        <f>J62-0.1125</f>
        <v>588.58300000000008</v>
      </c>
      <c r="L62" s="4">
        <f>K62-0.1125</f>
        <v>588.47050000000013</v>
      </c>
      <c r="M62" s="4">
        <f>L62-0.1875</f>
        <v>588.28300000000013</v>
      </c>
      <c r="N62" s="4">
        <f>M62-0.06</f>
        <v>588.22300000000018</v>
      </c>
      <c r="O62" s="4">
        <f t="shared" si="5"/>
        <v>588.07300000000021</v>
      </c>
      <c r="P62" s="4">
        <f t="shared" si="5"/>
        <v>587.92300000000023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"/>
  <sheetViews>
    <sheetView topLeftCell="A34" workbookViewId="0">
      <selection activeCell="B52" sqref="B52:L52"/>
    </sheetView>
  </sheetViews>
  <sheetFormatPr defaultRowHeight="15"/>
  <cols>
    <col min="1" max="12" width="9.140625" style="2"/>
  </cols>
  <sheetData>
    <row r="1" spans="1:12">
      <c r="A1" s="2" t="s">
        <v>3</v>
      </c>
      <c r="B1" s="2">
        <v>150</v>
      </c>
      <c r="C1" s="2">
        <v>100</v>
      </c>
      <c r="D1" s="2">
        <v>50</v>
      </c>
      <c r="E1" s="2">
        <v>30</v>
      </c>
      <c r="F1" s="2">
        <v>22.5</v>
      </c>
      <c r="G1" s="2" t="s">
        <v>0</v>
      </c>
      <c r="H1" s="2">
        <v>22.5</v>
      </c>
      <c r="I1" s="2">
        <v>30</v>
      </c>
      <c r="J1" s="2">
        <v>50</v>
      </c>
      <c r="K1" s="2">
        <v>100</v>
      </c>
      <c r="L1" s="2">
        <v>150</v>
      </c>
    </row>
    <row r="2" spans="1:12">
      <c r="A2" s="2">
        <v>0</v>
      </c>
      <c r="B2" s="2">
        <v>578.44300000000021</v>
      </c>
      <c r="C2" s="2">
        <v>578.59300000000019</v>
      </c>
      <c r="D2" s="2">
        <v>578.74300000000017</v>
      </c>
      <c r="E2" s="2">
        <v>578.80300000000011</v>
      </c>
      <c r="F2" s="2">
        <v>578.99050000000011</v>
      </c>
      <c r="G2" s="2">
        <v>579.32799999999997</v>
      </c>
      <c r="H2" s="2">
        <v>578.99050000000011</v>
      </c>
      <c r="I2" s="2">
        <v>578.80300000000011</v>
      </c>
      <c r="J2" s="2">
        <v>578.74300000000017</v>
      </c>
      <c r="K2" s="2">
        <v>578.59300000000019</v>
      </c>
      <c r="L2" s="2">
        <v>578.44300000000021</v>
      </c>
    </row>
    <row r="3" spans="1:12">
      <c r="A3" s="2">
        <v>60</v>
      </c>
      <c r="B3" s="2">
        <v>578.59800000000018</v>
      </c>
      <c r="C3" s="2">
        <v>578.74800000000016</v>
      </c>
      <c r="D3" s="2">
        <v>578.89800000000014</v>
      </c>
      <c r="E3" s="2">
        <v>578.95800000000008</v>
      </c>
      <c r="F3" s="2">
        <v>579.14550000000008</v>
      </c>
      <c r="G3" s="2">
        <v>579.48299999999995</v>
      </c>
      <c r="H3" s="2">
        <v>579.14550000000008</v>
      </c>
      <c r="I3" s="2">
        <v>578.95800000000008</v>
      </c>
      <c r="J3" s="2">
        <v>578.89800000000014</v>
      </c>
      <c r="K3" s="2">
        <v>578.74800000000016</v>
      </c>
      <c r="L3" s="2">
        <v>578.59800000000018</v>
      </c>
    </row>
    <row r="4" spans="1:12">
      <c r="A4" s="2">
        <v>120</v>
      </c>
      <c r="B4" s="2">
        <v>578.75300000000016</v>
      </c>
      <c r="C4" s="2">
        <v>578.90300000000013</v>
      </c>
      <c r="D4" s="2">
        <v>579.05300000000011</v>
      </c>
      <c r="E4" s="2">
        <v>579.11300000000006</v>
      </c>
      <c r="F4" s="2">
        <v>579.30050000000006</v>
      </c>
      <c r="G4" s="2">
        <v>579.63799999999992</v>
      </c>
      <c r="H4" s="2">
        <v>579.30050000000006</v>
      </c>
      <c r="I4" s="2">
        <v>579.11300000000006</v>
      </c>
      <c r="J4" s="2">
        <v>579.05300000000011</v>
      </c>
      <c r="K4" s="2">
        <v>578.90300000000013</v>
      </c>
      <c r="L4" s="2">
        <v>578.75300000000016</v>
      </c>
    </row>
    <row r="5" spans="1:12">
      <c r="A5" s="2">
        <v>180</v>
      </c>
      <c r="B5" s="2">
        <v>578.90800000000013</v>
      </c>
      <c r="C5" s="2">
        <v>579.05800000000011</v>
      </c>
      <c r="D5" s="2">
        <v>579.20800000000008</v>
      </c>
      <c r="E5" s="2">
        <v>579.26800000000003</v>
      </c>
      <c r="F5" s="2">
        <v>579.45550000000003</v>
      </c>
      <c r="G5" s="2">
        <v>579.79299999999989</v>
      </c>
      <c r="H5" s="2">
        <v>579.45550000000003</v>
      </c>
      <c r="I5" s="2">
        <v>579.26800000000003</v>
      </c>
      <c r="J5" s="2">
        <v>579.20800000000008</v>
      </c>
      <c r="K5" s="2">
        <v>579.05800000000011</v>
      </c>
      <c r="L5" s="2">
        <v>578.90800000000013</v>
      </c>
    </row>
    <row r="6" spans="1:12">
      <c r="A6" s="2">
        <v>240</v>
      </c>
      <c r="B6" s="2">
        <v>579.0630000000001</v>
      </c>
      <c r="C6" s="2">
        <v>579.21300000000008</v>
      </c>
      <c r="D6" s="2">
        <v>579.36300000000006</v>
      </c>
      <c r="E6" s="2">
        <v>579.423</v>
      </c>
      <c r="F6" s="2">
        <v>579.6105</v>
      </c>
      <c r="G6" s="2">
        <v>579.94799999999987</v>
      </c>
      <c r="H6" s="2">
        <v>579.6105</v>
      </c>
      <c r="I6" s="2">
        <v>579.423</v>
      </c>
      <c r="J6" s="2">
        <v>579.36300000000006</v>
      </c>
      <c r="K6" s="2">
        <v>579.21300000000008</v>
      </c>
      <c r="L6" s="2">
        <v>579.0630000000001</v>
      </c>
    </row>
    <row r="7" spans="1:12">
      <c r="A7" s="2">
        <v>300</v>
      </c>
      <c r="B7" s="2">
        <v>579.21800000000007</v>
      </c>
      <c r="C7" s="2">
        <v>579.36800000000005</v>
      </c>
      <c r="D7" s="2">
        <v>579.51800000000003</v>
      </c>
      <c r="E7" s="2">
        <v>579.57799999999997</v>
      </c>
      <c r="F7" s="2">
        <v>579.76549999999997</v>
      </c>
      <c r="G7" s="2">
        <v>580.10299999999984</v>
      </c>
      <c r="H7" s="2">
        <v>579.76549999999997</v>
      </c>
      <c r="I7" s="2">
        <v>579.57799999999997</v>
      </c>
      <c r="J7" s="2">
        <v>579.51800000000003</v>
      </c>
      <c r="K7" s="2">
        <v>579.36800000000005</v>
      </c>
      <c r="L7" s="2">
        <v>579.21800000000007</v>
      </c>
    </row>
    <row r="8" spans="1:12">
      <c r="A8" s="2">
        <v>360</v>
      </c>
      <c r="B8" s="2">
        <v>579.37300000000005</v>
      </c>
      <c r="C8" s="2">
        <v>579.52300000000002</v>
      </c>
      <c r="D8" s="2">
        <v>579.673</v>
      </c>
      <c r="E8" s="2">
        <v>579.73299999999995</v>
      </c>
      <c r="F8" s="2">
        <v>579.92049999999995</v>
      </c>
      <c r="G8" s="2">
        <v>580.25799999999981</v>
      </c>
      <c r="H8" s="2">
        <v>579.92049999999995</v>
      </c>
      <c r="I8" s="2">
        <v>579.73299999999995</v>
      </c>
      <c r="J8" s="2">
        <v>579.673</v>
      </c>
      <c r="K8" s="2">
        <v>579.52300000000002</v>
      </c>
      <c r="L8" s="2">
        <v>579.37300000000005</v>
      </c>
    </row>
    <row r="9" spans="1:12">
      <c r="A9" s="2">
        <v>420</v>
      </c>
      <c r="B9" s="2">
        <v>579.52800000000002</v>
      </c>
      <c r="C9" s="2">
        <v>579.678</v>
      </c>
      <c r="D9" s="2">
        <v>579.82799999999997</v>
      </c>
      <c r="E9" s="2">
        <v>579.88799999999992</v>
      </c>
      <c r="F9" s="2">
        <v>580.07549999999992</v>
      </c>
      <c r="G9" s="2">
        <v>580.41299999999978</v>
      </c>
      <c r="H9" s="2">
        <v>580.07549999999992</v>
      </c>
      <c r="I9" s="2">
        <v>579.88799999999992</v>
      </c>
      <c r="J9" s="2">
        <v>579.82799999999997</v>
      </c>
      <c r="K9" s="2">
        <v>579.678</v>
      </c>
      <c r="L9" s="2">
        <v>579.52800000000002</v>
      </c>
    </row>
    <row r="10" spans="1:12">
      <c r="A10" s="2">
        <v>480</v>
      </c>
      <c r="B10" s="2">
        <v>579.68299999999999</v>
      </c>
      <c r="C10" s="2">
        <v>579.83299999999997</v>
      </c>
      <c r="D10" s="2">
        <v>579.98299999999995</v>
      </c>
      <c r="E10" s="2">
        <v>580.04299999999989</v>
      </c>
      <c r="F10" s="2">
        <v>580.23049999999989</v>
      </c>
      <c r="G10" s="2">
        <v>580.56799999999976</v>
      </c>
      <c r="H10" s="2">
        <v>580.23049999999989</v>
      </c>
      <c r="I10" s="2">
        <v>580.04299999999989</v>
      </c>
      <c r="J10" s="2">
        <v>579.98299999999995</v>
      </c>
      <c r="K10" s="2">
        <v>579.83299999999997</v>
      </c>
      <c r="L10" s="2">
        <v>579.68299999999999</v>
      </c>
    </row>
    <row r="11" spans="1:12">
      <c r="A11" s="2">
        <v>540</v>
      </c>
      <c r="B11" s="2">
        <v>579.83799999999997</v>
      </c>
      <c r="C11" s="2">
        <v>579.98799999999994</v>
      </c>
      <c r="D11" s="2">
        <v>580.13799999999992</v>
      </c>
      <c r="E11" s="2">
        <v>580.19799999999987</v>
      </c>
      <c r="F11" s="2">
        <v>580.38549999999987</v>
      </c>
      <c r="G11" s="2">
        <v>580.72299999999973</v>
      </c>
      <c r="H11" s="2">
        <v>580.38549999999987</v>
      </c>
      <c r="I11" s="2">
        <v>580.19799999999987</v>
      </c>
      <c r="J11" s="2">
        <v>580.13799999999992</v>
      </c>
      <c r="K11" s="2">
        <v>579.98799999999994</v>
      </c>
      <c r="L11" s="2">
        <v>579.83799999999997</v>
      </c>
    </row>
    <row r="12" spans="1:12">
      <c r="A12" s="2">
        <v>600</v>
      </c>
      <c r="B12" s="2">
        <v>579.99299999999994</v>
      </c>
      <c r="C12" s="2">
        <v>580.14299999999992</v>
      </c>
      <c r="D12" s="2">
        <v>580.29299999999989</v>
      </c>
      <c r="E12" s="2">
        <v>580.35299999999984</v>
      </c>
      <c r="F12" s="2">
        <v>580.54049999999984</v>
      </c>
      <c r="G12" s="2">
        <v>580.8779999999997</v>
      </c>
      <c r="H12" s="2">
        <v>580.54049999999984</v>
      </c>
      <c r="I12" s="2">
        <v>580.35299999999984</v>
      </c>
      <c r="J12" s="2">
        <v>580.29299999999989</v>
      </c>
      <c r="K12" s="2">
        <v>580.14299999999992</v>
      </c>
      <c r="L12" s="2">
        <v>579.99299999999994</v>
      </c>
    </row>
    <row r="13" spans="1:12">
      <c r="A13" s="2">
        <v>660</v>
      </c>
      <c r="B13" s="2">
        <v>580.14799999999991</v>
      </c>
      <c r="C13" s="2">
        <v>580.29799999999989</v>
      </c>
      <c r="D13" s="2">
        <v>580.44799999999987</v>
      </c>
      <c r="E13" s="2">
        <v>580.50799999999981</v>
      </c>
      <c r="F13" s="2">
        <v>580.69549999999981</v>
      </c>
      <c r="G13" s="2">
        <v>581.03299999999967</v>
      </c>
      <c r="H13" s="2">
        <v>580.69549999999981</v>
      </c>
      <c r="I13" s="2">
        <v>580.50799999999981</v>
      </c>
      <c r="J13" s="2">
        <v>580.44799999999987</v>
      </c>
      <c r="K13" s="2">
        <v>580.29799999999989</v>
      </c>
      <c r="L13" s="2">
        <v>580.14799999999991</v>
      </c>
    </row>
    <row r="14" spans="1:12">
      <c r="A14" s="2">
        <v>720</v>
      </c>
      <c r="B14" s="2">
        <v>580.30299999999988</v>
      </c>
      <c r="C14" s="2">
        <v>580.45299999999986</v>
      </c>
      <c r="D14" s="2">
        <v>580.60299999999984</v>
      </c>
      <c r="E14" s="2">
        <v>580.66299999999978</v>
      </c>
      <c r="F14" s="2">
        <v>580.85049999999978</v>
      </c>
      <c r="G14" s="2">
        <v>581.18799999999965</v>
      </c>
      <c r="H14" s="2">
        <v>580.85049999999978</v>
      </c>
      <c r="I14" s="2">
        <v>580.66299999999978</v>
      </c>
      <c r="J14" s="2">
        <v>580.60299999999984</v>
      </c>
      <c r="K14" s="2">
        <v>580.45299999999986</v>
      </c>
      <c r="L14" s="2">
        <v>580.30299999999988</v>
      </c>
    </row>
    <row r="15" spans="1:12">
      <c r="A15" s="2">
        <v>780</v>
      </c>
      <c r="B15" s="2">
        <v>580.45799999999986</v>
      </c>
      <c r="C15" s="2">
        <v>580.60799999999983</v>
      </c>
      <c r="D15" s="2">
        <v>580.75799999999981</v>
      </c>
      <c r="E15" s="2">
        <v>580.81799999999976</v>
      </c>
      <c r="F15" s="2">
        <v>581.00549999999976</v>
      </c>
      <c r="G15" s="2">
        <v>581.34299999999962</v>
      </c>
      <c r="H15" s="2">
        <v>581.00549999999976</v>
      </c>
      <c r="I15" s="2">
        <v>580.81799999999976</v>
      </c>
      <c r="J15" s="2">
        <v>580.75799999999981</v>
      </c>
      <c r="K15" s="2">
        <v>580.60799999999983</v>
      </c>
      <c r="L15" s="2">
        <v>580.45799999999986</v>
      </c>
    </row>
    <row r="16" spans="1:12">
      <c r="A16" s="2">
        <v>840</v>
      </c>
      <c r="B16" s="2">
        <v>580.61299999999983</v>
      </c>
      <c r="C16" s="2">
        <v>580.76299999999981</v>
      </c>
      <c r="D16" s="2">
        <v>580.91299999999978</v>
      </c>
      <c r="E16" s="2">
        <v>580.97299999999973</v>
      </c>
      <c r="F16" s="2">
        <v>581.16049999999973</v>
      </c>
      <c r="G16" s="2">
        <v>581.49799999999959</v>
      </c>
      <c r="H16" s="2">
        <v>581.16049999999973</v>
      </c>
      <c r="I16" s="2">
        <v>580.97299999999973</v>
      </c>
      <c r="J16" s="2">
        <v>580.91299999999978</v>
      </c>
      <c r="K16" s="2">
        <v>580.76299999999981</v>
      </c>
      <c r="L16" s="2">
        <v>580.61299999999983</v>
      </c>
    </row>
    <row r="17" spans="1:12">
      <c r="A17" s="2">
        <v>900</v>
      </c>
      <c r="B17" s="2">
        <v>580.7679999999998</v>
      </c>
      <c r="C17" s="2">
        <v>580.91799999999978</v>
      </c>
      <c r="D17" s="2">
        <v>581.06799999999976</v>
      </c>
      <c r="E17" s="2">
        <v>581.1279999999997</v>
      </c>
      <c r="F17" s="2">
        <v>581.3154999999997</v>
      </c>
      <c r="G17" s="2">
        <v>581.65299999999957</v>
      </c>
      <c r="H17" s="2">
        <v>581.3154999999997</v>
      </c>
      <c r="I17" s="2">
        <v>581.1279999999997</v>
      </c>
      <c r="J17" s="2">
        <v>581.06799999999976</v>
      </c>
      <c r="K17" s="2">
        <v>580.91799999999978</v>
      </c>
      <c r="L17" s="2">
        <v>580.7679999999998</v>
      </c>
    </row>
    <row r="18" spans="1:12">
      <c r="A18" s="2">
        <v>960</v>
      </c>
      <c r="B18" s="2">
        <v>580.92299999999977</v>
      </c>
      <c r="C18" s="2">
        <v>581.07299999999975</v>
      </c>
      <c r="D18" s="2">
        <v>581.22299999999973</v>
      </c>
      <c r="E18" s="2">
        <v>581.28299999999967</v>
      </c>
      <c r="F18" s="2">
        <v>581.47049999999967</v>
      </c>
      <c r="G18" s="2">
        <v>581.80799999999954</v>
      </c>
      <c r="H18" s="2">
        <v>581.47049999999967</v>
      </c>
      <c r="I18" s="2">
        <v>581.28299999999967</v>
      </c>
      <c r="J18" s="2">
        <v>581.22299999999973</v>
      </c>
      <c r="K18" s="2">
        <v>581.07299999999975</v>
      </c>
      <c r="L18" s="2">
        <v>580.92299999999977</v>
      </c>
    </row>
    <row r="19" spans="1:12">
      <c r="A19" s="2">
        <v>1020</v>
      </c>
      <c r="B19" s="2">
        <v>581.07799999999975</v>
      </c>
      <c r="C19" s="2">
        <v>581.22799999999972</v>
      </c>
      <c r="D19" s="2">
        <v>581.3779999999997</v>
      </c>
      <c r="E19" s="2">
        <v>581.43799999999965</v>
      </c>
      <c r="F19" s="2">
        <v>581.62549999999965</v>
      </c>
      <c r="G19" s="2">
        <v>581.96299999999951</v>
      </c>
      <c r="H19" s="2">
        <v>581.62549999999965</v>
      </c>
      <c r="I19" s="2">
        <v>581.43799999999965</v>
      </c>
      <c r="J19" s="2">
        <v>581.3779999999997</v>
      </c>
      <c r="K19" s="2">
        <v>581.22799999999972</v>
      </c>
      <c r="L19" s="2">
        <v>581.07799999999975</v>
      </c>
    </row>
    <row r="20" spans="1:12">
      <c r="A20" s="2">
        <v>1080</v>
      </c>
      <c r="B20" s="2">
        <v>581.23299999999972</v>
      </c>
      <c r="C20" s="2">
        <v>581.3829999999997</v>
      </c>
      <c r="D20" s="2">
        <v>581.53299999999967</v>
      </c>
      <c r="E20" s="2">
        <v>581.59299999999962</v>
      </c>
      <c r="F20" s="2">
        <v>581.78049999999962</v>
      </c>
      <c r="G20" s="2">
        <v>582.11799999999948</v>
      </c>
      <c r="H20" s="2">
        <v>581.78049999999962</v>
      </c>
      <c r="I20" s="2">
        <v>581.59299999999962</v>
      </c>
      <c r="J20" s="2">
        <v>581.53299999999967</v>
      </c>
      <c r="K20" s="2">
        <v>581.3829999999997</v>
      </c>
      <c r="L20" s="2">
        <v>581.23299999999972</v>
      </c>
    </row>
    <row r="21" spans="1:12">
      <c r="A21" s="2">
        <v>1140</v>
      </c>
      <c r="B21" s="2">
        <v>581.38799999999969</v>
      </c>
      <c r="C21" s="2">
        <v>581.53799999999967</v>
      </c>
      <c r="D21" s="2">
        <v>581.68799999999965</v>
      </c>
      <c r="E21" s="2">
        <v>581.74799999999959</v>
      </c>
      <c r="F21" s="2">
        <v>581.93549999999959</v>
      </c>
      <c r="G21" s="2">
        <v>582.27299999999946</v>
      </c>
      <c r="H21" s="2">
        <v>581.93549999999959</v>
      </c>
      <c r="I21" s="2">
        <v>581.74799999999959</v>
      </c>
      <c r="J21" s="2">
        <v>581.68799999999965</v>
      </c>
      <c r="K21" s="2">
        <v>581.53799999999967</v>
      </c>
      <c r="L21" s="2">
        <v>581.38799999999969</v>
      </c>
    </row>
    <row r="22" spans="1:12">
      <c r="A22" s="2">
        <v>1200</v>
      </c>
      <c r="B22" s="2">
        <v>581.54299999999967</v>
      </c>
      <c r="C22" s="2">
        <v>581.69299999999964</v>
      </c>
      <c r="D22" s="2">
        <v>581.84299999999962</v>
      </c>
      <c r="E22" s="2">
        <v>581.90299999999957</v>
      </c>
      <c r="F22" s="2">
        <v>582.09049999999957</v>
      </c>
      <c r="G22" s="2">
        <v>582.42799999999943</v>
      </c>
      <c r="H22" s="2">
        <v>582.09049999999957</v>
      </c>
      <c r="I22" s="2">
        <v>581.90299999999957</v>
      </c>
      <c r="J22" s="2">
        <v>581.84299999999962</v>
      </c>
      <c r="K22" s="2">
        <v>581.69299999999964</v>
      </c>
      <c r="L22" s="2">
        <v>581.54299999999967</v>
      </c>
    </row>
    <row r="23" spans="1:12">
      <c r="A23" s="2">
        <v>1260</v>
      </c>
      <c r="B23" s="2">
        <v>581.7049999999997</v>
      </c>
      <c r="C23" s="2">
        <v>581.85499999999968</v>
      </c>
      <c r="D23" s="2">
        <v>582.00499999999965</v>
      </c>
      <c r="E23" s="2">
        <v>582.0649999999996</v>
      </c>
      <c r="F23" s="2">
        <v>582.2524999999996</v>
      </c>
      <c r="G23" s="2">
        <v>582.58999999999946</v>
      </c>
      <c r="H23" s="2">
        <v>582.2524999999996</v>
      </c>
      <c r="I23" s="2">
        <v>582.0649999999996</v>
      </c>
      <c r="J23" s="2">
        <v>582.00499999999965</v>
      </c>
      <c r="K23" s="2">
        <v>581.85499999999968</v>
      </c>
      <c r="L23" s="2">
        <v>581.7049999999997</v>
      </c>
    </row>
    <row r="24" spans="1:12">
      <c r="A24" s="2">
        <v>1320</v>
      </c>
      <c r="B24" s="2">
        <v>581.86699999999973</v>
      </c>
      <c r="C24" s="2">
        <v>582.01699999999971</v>
      </c>
      <c r="D24" s="2">
        <v>582.16699999999969</v>
      </c>
      <c r="E24" s="2">
        <v>582.22699999999963</v>
      </c>
      <c r="F24" s="2">
        <v>582.41449999999963</v>
      </c>
      <c r="G24" s="2">
        <v>582.7519999999995</v>
      </c>
      <c r="H24" s="2">
        <v>582.41449999999963</v>
      </c>
      <c r="I24" s="2">
        <v>582.22699999999963</v>
      </c>
      <c r="J24" s="2">
        <v>582.16699999999969</v>
      </c>
      <c r="K24" s="2">
        <v>582.01699999999971</v>
      </c>
      <c r="L24" s="2">
        <v>581.86699999999973</v>
      </c>
    </row>
    <row r="25" spans="1:12">
      <c r="A25" s="2">
        <v>1380</v>
      </c>
      <c r="B25" s="2">
        <v>582.02899999999977</v>
      </c>
      <c r="C25" s="2">
        <v>582.17899999999975</v>
      </c>
      <c r="D25" s="2">
        <v>582.32899999999972</v>
      </c>
      <c r="E25" s="2">
        <v>582.38899999999967</v>
      </c>
      <c r="F25" s="2">
        <v>582.57649999999967</v>
      </c>
      <c r="G25" s="2">
        <v>582.91399999999953</v>
      </c>
      <c r="H25" s="2">
        <v>582.57649999999967</v>
      </c>
      <c r="I25" s="2">
        <v>582.38899999999967</v>
      </c>
      <c r="J25" s="2">
        <v>582.32899999999972</v>
      </c>
      <c r="K25" s="2">
        <v>582.17899999999975</v>
      </c>
      <c r="L25" s="2">
        <v>582.02899999999977</v>
      </c>
    </row>
    <row r="26" spans="1:12">
      <c r="A26" s="2">
        <v>1440</v>
      </c>
      <c r="B26" s="2">
        <v>582.1909999999998</v>
      </c>
      <c r="C26" s="2">
        <v>582.34099999999978</v>
      </c>
      <c r="D26" s="2">
        <v>582.49099999999976</v>
      </c>
      <c r="E26" s="2">
        <v>582.5509999999997</v>
      </c>
      <c r="F26" s="2">
        <v>582.7384999999997</v>
      </c>
      <c r="G26" s="2">
        <v>583.07599999999957</v>
      </c>
      <c r="H26" s="2">
        <v>582.7384999999997</v>
      </c>
      <c r="I26" s="2">
        <v>582.5509999999997</v>
      </c>
      <c r="J26" s="2">
        <v>582.49099999999976</v>
      </c>
      <c r="K26" s="2">
        <v>582.34099999999978</v>
      </c>
      <c r="L26" s="2">
        <v>582.1909999999998</v>
      </c>
    </row>
    <row r="27" spans="1:12">
      <c r="A27" s="2">
        <v>1500</v>
      </c>
      <c r="B27" s="2">
        <v>582.35299999999984</v>
      </c>
      <c r="C27" s="2">
        <v>582.50299999999982</v>
      </c>
      <c r="D27" s="2">
        <v>582.65299999999979</v>
      </c>
      <c r="E27" s="2">
        <v>582.71299999999974</v>
      </c>
      <c r="F27" s="2">
        <v>582.90049999999974</v>
      </c>
      <c r="G27" s="2">
        <v>583.2379999999996</v>
      </c>
      <c r="H27" s="2">
        <v>582.90049999999974</v>
      </c>
      <c r="I27" s="2">
        <v>582.71299999999974</v>
      </c>
      <c r="J27" s="2">
        <v>582.65299999999979</v>
      </c>
      <c r="K27" s="2">
        <v>582.50299999999982</v>
      </c>
      <c r="L27" s="2">
        <v>582.35299999999984</v>
      </c>
    </row>
    <row r="28" spans="1:12">
      <c r="A28" s="2">
        <v>1560</v>
      </c>
      <c r="B28" s="2">
        <v>582.51499999999987</v>
      </c>
      <c r="C28" s="2">
        <v>582.66499999999985</v>
      </c>
      <c r="D28" s="2">
        <v>582.81499999999983</v>
      </c>
      <c r="E28" s="2">
        <v>582.87499999999977</v>
      </c>
      <c r="F28" s="2">
        <v>583.06249999999977</v>
      </c>
      <c r="G28" s="2">
        <v>583.39999999999964</v>
      </c>
      <c r="H28" s="2">
        <v>583.06249999999977</v>
      </c>
      <c r="I28" s="2">
        <v>582.87499999999977</v>
      </c>
      <c r="J28" s="2">
        <v>582.81499999999983</v>
      </c>
      <c r="K28" s="2">
        <v>582.66499999999985</v>
      </c>
      <c r="L28" s="2">
        <v>582.51499999999987</v>
      </c>
    </row>
    <row r="29" spans="1:12">
      <c r="A29" s="2">
        <v>1620</v>
      </c>
      <c r="B29" s="2">
        <v>582.67699999999991</v>
      </c>
      <c r="C29" s="2">
        <v>582.82699999999988</v>
      </c>
      <c r="D29" s="2">
        <v>582.97699999999986</v>
      </c>
      <c r="E29" s="2">
        <v>583.03699999999981</v>
      </c>
      <c r="F29" s="2">
        <v>583.22449999999981</v>
      </c>
      <c r="G29" s="2">
        <v>583.56199999999967</v>
      </c>
      <c r="H29" s="2">
        <v>583.22449999999981</v>
      </c>
      <c r="I29" s="2">
        <v>583.03699999999981</v>
      </c>
      <c r="J29" s="2">
        <v>582.97699999999986</v>
      </c>
      <c r="K29" s="2">
        <v>582.82699999999988</v>
      </c>
      <c r="L29" s="2">
        <v>582.67699999999991</v>
      </c>
    </row>
    <row r="30" spans="1:12">
      <c r="A30" s="2">
        <v>1680</v>
      </c>
      <c r="B30" s="2">
        <v>582.83899999999994</v>
      </c>
      <c r="C30" s="2">
        <v>582.98899999999992</v>
      </c>
      <c r="D30" s="2">
        <v>583.1389999999999</v>
      </c>
      <c r="E30" s="2">
        <v>583.19899999999984</v>
      </c>
      <c r="F30" s="2">
        <v>583.38649999999984</v>
      </c>
      <c r="G30" s="2">
        <v>583.72399999999971</v>
      </c>
      <c r="H30" s="2">
        <v>583.38649999999984</v>
      </c>
      <c r="I30" s="2">
        <v>583.19899999999984</v>
      </c>
      <c r="J30" s="2">
        <v>583.1389999999999</v>
      </c>
      <c r="K30" s="2">
        <v>582.98899999999992</v>
      </c>
      <c r="L30" s="2">
        <v>582.83899999999994</v>
      </c>
    </row>
    <row r="31" spans="1:12">
      <c r="A31" s="2">
        <v>1740</v>
      </c>
      <c r="B31" s="2">
        <v>583.00099999999998</v>
      </c>
      <c r="C31" s="2">
        <v>583.15099999999995</v>
      </c>
      <c r="D31" s="2">
        <v>583.30099999999993</v>
      </c>
      <c r="E31" s="2">
        <v>583.36099999999988</v>
      </c>
      <c r="F31" s="2">
        <v>583.54849999999988</v>
      </c>
      <c r="G31" s="2">
        <v>583.88599999999974</v>
      </c>
      <c r="H31" s="2">
        <v>583.54849999999988</v>
      </c>
      <c r="I31" s="2">
        <v>583.36099999999988</v>
      </c>
      <c r="J31" s="2">
        <v>583.30099999999993</v>
      </c>
      <c r="K31" s="2">
        <v>583.15099999999995</v>
      </c>
      <c r="L31" s="2">
        <v>583.00099999999998</v>
      </c>
    </row>
    <row r="32" spans="1:12">
      <c r="A32" s="2">
        <v>1800</v>
      </c>
      <c r="B32" s="2">
        <v>583.16300000000001</v>
      </c>
      <c r="C32" s="2">
        <v>583.31299999999999</v>
      </c>
      <c r="D32" s="2">
        <v>583.46299999999997</v>
      </c>
      <c r="E32" s="2">
        <v>583.52299999999991</v>
      </c>
      <c r="F32" s="2">
        <v>583.71049999999991</v>
      </c>
      <c r="G32" s="2">
        <v>584.04799999999977</v>
      </c>
      <c r="H32" s="2">
        <v>583.71049999999991</v>
      </c>
      <c r="I32" s="2">
        <v>583.52299999999991</v>
      </c>
      <c r="J32" s="2">
        <v>583.46299999999997</v>
      </c>
      <c r="K32" s="2">
        <v>583.31299999999999</v>
      </c>
      <c r="L32" s="2">
        <v>583.16300000000001</v>
      </c>
    </row>
    <row r="33" spans="1:12">
      <c r="A33" s="2">
        <v>1860</v>
      </c>
      <c r="B33" s="2">
        <v>583.43500000000029</v>
      </c>
      <c r="C33" s="2">
        <v>583.58500000000026</v>
      </c>
      <c r="D33" s="2">
        <v>583.73500000000024</v>
      </c>
      <c r="E33" s="2">
        <v>583.79500000000019</v>
      </c>
      <c r="F33" s="2">
        <v>583.98250000000019</v>
      </c>
      <c r="G33" s="2">
        <v>584.32000000000005</v>
      </c>
      <c r="H33" s="2">
        <v>583.98250000000019</v>
      </c>
      <c r="I33" s="2">
        <v>583.79500000000019</v>
      </c>
      <c r="J33" s="2">
        <v>583.73500000000024</v>
      </c>
      <c r="K33" s="2">
        <v>583.58500000000026</v>
      </c>
      <c r="L33" s="2">
        <v>583.43500000000029</v>
      </c>
    </row>
    <row r="34" spans="1:12">
      <c r="A34" s="2">
        <v>1920</v>
      </c>
      <c r="B34" s="2">
        <v>583.62531578947392</v>
      </c>
      <c r="C34" s="2">
        <v>583.77531578947389</v>
      </c>
      <c r="D34" s="2">
        <v>583.92531578947387</v>
      </c>
      <c r="E34" s="2">
        <v>583.98531578947382</v>
      </c>
      <c r="F34" s="2">
        <v>584.17281578947382</v>
      </c>
      <c r="G34" s="2">
        <v>584.51031578947368</v>
      </c>
      <c r="H34" s="2">
        <v>584.17281578947382</v>
      </c>
      <c r="I34" s="2">
        <v>583.98531578947382</v>
      </c>
      <c r="J34" s="2">
        <v>583.92531578947387</v>
      </c>
      <c r="K34" s="2">
        <v>583.77531578947389</v>
      </c>
      <c r="L34" s="2">
        <v>583.62531578947392</v>
      </c>
    </row>
    <row r="35" spans="1:12">
      <c r="A35" s="2">
        <v>1980</v>
      </c>
      <c r="B35" s="2">
        <v>583.81563157894755</v>
      </c>
      <c r="C35" s="2">
        <v>583.96563157894752</v>
      </c>
      <c r="D35" s="2">
        <v>584.1156315789475</v>
      </c>
      <c r="E35" s="2">
        <v>584.17563157894745</v>
      </c>
      <c r="F35" s="2">
        <v>584.36313157894745</v>
      </c>
      <c r="G35" s="2">
        <v>584.70063157894731</v>
      </c>
      <c r="H35" s="2">
        <v>584.36313157894745</v>
      </c>
      <c r="I35" s="2">
        <v>584.17563157894745</v>
      </c>
      <c r="J35" s="2">
        <v>584.1156315789475</v>
      </c>
      <c r="K35" s="2">
        <v>583.96563157894752</v>
      </c>
      <c r="L35" s="2">
        <v>583.81563157894755</v>
      </c>
    </row>
    <row r="36" spans="1:12">
      <c r="A36" s="2">
        <v>2040</v>
      </c>
      <c r="B36" s="2">
        <v>584.00594736842118</v>
      </c>
      <c r="C36" s="2">
        <v>584.15594736842115</v>
      </c>
      <c r="D36" s="2">
        <v>584.30594736842113</v>
      </c>
      <c r="E36" s="2">
        <v>584.36594736842108</v>
      </c>
      <c r="F36" s="2">
        <v>584.55344736842108</v>
      </c>
      <c r="G36" s="2">
        <v>584.89094736842094</v>
      </c>
      <c r="H36" s="2">
        <v>584.55344736842108</v>
      </c>
      <c r="I36" s="2">
        <v>584.36594736842108</v>
      </c>
      <c r="J36" s="2">
        <v>584.30594736842113</v>
      </c>
      <c r="K36" s="2">
        <v>584.15594736842115</v>
      </c>
      <c r="L36" s="2">
        <v>584.00594736842118</v>
      </c>
    </row>
    <row r="37" spans="1:12">
      <c r="A37" s="2">
        <v>2100</v>
      </c>
      <c r="B37" s="2">
        <v>584.1962631578948</v>
      </c>
      <c r="C37" s="2">
        <v>584.34626315789478</v>
      </c>
      <c r="D37" s="2">
        <v>584.49626315789476</v>
      </c>
      <c r="E37" s="2">
        <v>584.5562631578947</v>
      </c>
      <c r="F37" s="2">
        <v>584.7437631578947</v>
      </c>
      <c r="G37" s="2">
        <v>585.08126315789457</v>
      </c>
      <c r="H37" s="2">
        <v>584.7437631578947</v>
      </c>
      <c r="I37" s="2">
        <v>584.5562631578947</v>
      </c>
      <c r="J37" s="2">
        <v>584.49626315789476</v>
      </c>
      <c r="K37" s="2">
        <v>584.34626315789478</v>
      </c>
      <c r="L37" s="2">
        <v>584.1962631578948</v>
      </c>
    </row>
    <row r="38" spans="1:12">
      <c r="A38" s="2">
        <v>2160</v>
      </c>
      <c r="B38" s="2">
        <v>584.38657894736843</v>
      </c>
      <c r="C38" s="2">
        <v>584.53657894736841</v>
      </c>
      <c r="D38" s="2">
        <v>584.68657894736839</v>
      </c>
      <c r="E38" s="2">
        <v>584.74657894736833</v>
      </c>
      <c r="F38" s="2">
        <v>584.93407894736833</v>
      </c>
      <c r="G38" s="2">
        <v>585.2715789473682</v>
      </c>
      <c r="H38" s="2">
        <v>584.93407894736833</v>
      </c>
      <c r="I38" s="2">
        <v>584.74657894736833</v>
      </c>
      <c r="J38" s="2">
        <v>584.68657894736839</v>
      </c>
      <c r="K38" s="2">
        <v>584.53657894736841</v>
      </c>
      <c r="L38" s="2">
        <v>584.38657894736843</v>
      </c>
    </row>
    <row r="39" spans="1:12">
      <c r="A39" s="2">
        <v>2220</v>
      </c>
      <c r="B39" s="2">
        <v>584.57689473684206</v>
      </c>
      <c r="C39" s="2">
        <v>584.72689473684204</v>
      </c>
      <c r="D39" s="2">
        <v>584.87689473684202</v>
      </c>
      <c r="E39" s="2">
        <v>584.93689473684196</v>
      </c>
      <c r="F39" s="2">
        <v>585.12439473684196</v>
      </c>
      <c r="G39" s="2">
        <v>585.46189473684183</v>
      </c>
      <c r="H39" s="2">
        <v>585.12439473684196</v>
      </c>
      <c r="I39" s="2">
        <v>584.93689473684196</v>
      </c>
      <c r="J39" s="2">
        <v>584.87689473684202</v>
      </c>
      <c r="K39" s="2">
        <v>584.72689473684204</v>
      </c>
      <c r="L39" s="2">
        <v>584.57689473684206</v>
      </c>
    </row>
    <row r="40" spans="1:12">
      <c r="A40" s="2">
        <v>2280</v>
      </c>
      <c r="B40" s="2">
        <v>584.76721052631569</v>
      </c>
      <c r="C40" s="2">
        <v>584.91721052631567</v>
      </c>
      <c r="D40" s="2">
        <v>585.06721052631565</v>
      </c>
      <c r="E40" s="2">
        <v>585.12721052631559</v>
      </c>
      <c r="F40" s="2">
        <v>585.31471052631559</v>
      </c>
      <c r="G40" s="2">
        <v>585.65221052631546</v>
      </c>
      <c r="H40" s="2">
        <v>585.31471052631559</v>
      </c>
      <c r="I40" s="2">
        <v>585.12721052631559</v>
      </c>
      <c r="J40" s="2">
        <v>585.06721052631565</v>
      </c>
      <c r="K40" s="2">
        <v>584.91721052631567</v>
      </c>
      <c r="L40" s="2">
        <v>584.76721052631569</v>
      </c>
    </row>
    <row r="41" spans="1:12">
      <c r="A41" s="2">
        <v>2340</v>
      </c>
      <c r="B41" s="2">
        <v>584.95752631578932</v>
      </c>
      <c r="C41" s="2">
        <v>585.1075263157893</v>
      </c>
      <c r="D41" s="2">
        <v>585.25752631578928</v>
      </c>
      <c r="E41" s="2">
        <v>585.31752631578922</v>
      </c>
      <c r="F41" s="2">
        <v>585.50502631578922</v>
      </c>
      <c r="G41" s="2">
        <v>585.84252631578909</v>
      </c>
      <c r="H41" s="2">
        <v>585.50502631578922</v>
      </c>
      <c r="I41" s="2">
        <v>585.31752631578922</v>
      </c>
      <c r="J41" s="2">
        <v>585.25752631578928</v>
      </c>
      <c r="K41" s="2">
        <v>585.1075263157893</v>
      </c>
      <c r="L41" s="2">
        <v>584.95752631578932</v>
      </c>
    </row>
    <row r="42" spans="1:12">
      <c r="A42" s="2">
        <v>2400</v>
      </c>
      <c r="B42" s="2">
        <v>585.14784210526295</v>
      </c>
      <c r="C42" s="2">
        <v>585.29784210526293</v>
      </c>
      <c r="D42" s="2">
        <v>585.44784210526291</v>
      </c>
      <c r="E42" s="2">
        <v>585.50784210526285</v>
      </c>
      <c r="F42" s="2">
        <v>585.69534210526285</v>
      </c>
      <c r="G42" s="2">
        <v>586.03284210526272</v>
      </c>
      <c r="H42" s="2">
        <v>585.69534210526285</v>
      </c>
      <c r="I42" s="2">
        <v>585.50784210526285</v>
      </c>
      <c r="J42" s="2">
        <v>585.44784210526291</v>
      </c>
      <c r="K42" s="2">
        <v>585.29784210526293</v>
      </c>
      <c r="L42" s="2">
        <v>585.14784210526295</v>
      </c>
    </row>
    <row r="43" spans="1:12">
      <c r="A43" s="2">
        <v>2460</v>
      </c>
      <c r="B43" s="2">
        <v>585.33815789473658</v>
      </c>
      <c r="C43" s="2">
        <v>585.48815789473656</v>
      </c>
      <c r="D43" s="2">
        <v>585.63815789473654</v>
      </c>
      <c r="E43" s="2">
        <v>585.69815789473648</v>
      </c>
      <c r="F43" s="2">
        <v>585.88565789473648</v>
      </c>
      <c r="G43" s="2">
        <v>586.22315789473635</v>
      </c>
      <c r="H43" s="2">
        <v>585.88565789473648</v>
      </c>
      <c r="I43" s="2">
        <v>585.69815789473648</v>
      </c>
      <c r="J43" s="2">
        <v>585.63815789473654</v>
      </c>
      <c r="K43" s="2">
        <v>585.48815789473656</v>
      </c>
      <c r="L43" s="2">
        <v>585.33815789473658</v>
      </c>
    </row>
    <row r="44" spans="1:12">
      <c r="A44" s="2">
        <v>2520</v>
      </c>
      <c r="B44" s="2">
        <v>585.52847368421021</v>
      </c>
      <c r="C44" s="2">
        <v>585.67847368421019</v>
      </c>
      <c r="D44" s="2">
        <v>585.82847368421017</v>
      </c>
      <c r="E44" s="2">
        <v>585.88847368421011</v>
      </c>
      <c r="F44" s="2">
        <v>586.07597368421011</v>
      </c>
      <c r="G44" s="2">
        <v>586.41347368420998</v>
      </c>
      <c r="H44" s="2">
        <v>586.07597368421011</v>
      </c>
      <c r="I44" s="2">
        <v>585.88847368421011</v>
      </c>
      <c r="J44" s="2">
        <v>585.82847368421017</v>
      </c>
      <c r="K44" s="2">
        <v>585.67847368421019</v>
      </c>
      <c r="L44" s="2">
        <v>585.52847368421021</v>
      </c>
    </row>
    <row r="45" spans="1:12">
      <c r="A45" s="2">
        <v>2580</v>
      </c>
      <c r="B45" s="2">
        <v>585.71878947368384</v>
      </c>
      <c r="C45" s="2">
        <v>585.86878947368382</v>
      </c>
      <c r="D45" s="2">
        <v>586.0187894736838</v>
      </c>
      <c r="E45" s="2">
        <v>586.07878947368374</v>
      </c>
      <c r="F45" s="2">
        <v>586.26628947368374</v>
      </c>
      <c r="G45" s="2">
        <v>586.60378947368361</v>
      </c>
      <c r="H45" s="2">
        <v>586.26628947368374</v>
      </c>
      <c r="I45" s="2">
        <v>586.07878947368374</v>
      </c>
      <c r="J45" s="2">
        <v>586.0187894736838</v>
      </c>
      <c r="K45" s="2">
        <v>585.86878947368382</v>
      </c>
      <c r="L45" s="2">
        <v>585.71878947368384</v>
      </c>
    </row>
    <row r="46" spans="1:12">
      <c r="A46" s="2">
        <v>2640</v>
      </c>
      <c r="B46" s="2">
        <v>585.90910526315747</v>
      </c>
      <c r="C46" s="2">
        <v>586.05910526315745</v>
      </c>
      <c r="D46" s="2">
        <v>586.20910526315743</v>
      </c>
      <c r="E46" s="2">
        <v>586.26910526315737</v>
      </c>
      <c r="F46" s="2">
        <v>586.45660526315737</v>
      </c>
      <c r="G46" s="2">
        <v>586.79410526315723</v>
      </c>
      <c r="H46" s="2">
        <v>586.45660526315737</v>
      </c>
      <c r="I46" s="2">
        <v>586.26910526315737</v>
      </c>
      <c r="J46" s="2">
        <v>586.20910526315743</v>
      </c>
      <c r="K46" s="2">
        <v>586.05910526315745</v>
      </c>
      <c r="L46" s="2">
        <v>585.90910526315747</v>
      </c>
    </row>
    <row r="47" spans="1:12">
      <c r="A47" s="2">
        <v>2700</v>
      </c>
      <c r="B47" s="2">
        <v>586.0994210526311</v>
      </c>
      <c r="C47" s="2">
        <v>586.24942105263108</v>
      </c>
      <c r="D47" s="2">
        <v>586.39942105263106</v>
      </c>
      <c r="E47" s="2">
        <v>586.459421052631</v>
      </c>
      <c r="F47" s="2">
        <v>586.646921052631</v>
      </c>
      <c r="G47" s="2">
        <v>586.98442105263086</v>
      </c>
      <c r="H47" s="2">
        <v>586.646921052631</v>
      </c>
      <c r="I47" s="2">
        <v>586.459421052631</v>
      </c>
      <c r="J47" s="2">
        <v>586.39942105263106</v>
      </c>
      <c r="K47" s="2">
        <v>586.24942105263108</v>
      </c>
      <c r="L47" s="2">
        <v>586.0994210526311</v>
      </c>
    </row>
    <row r="48" spans="1:12">
      <c r="A48" s="2">
        <v>2760</v>
      </c>
      <c r="B48" s="2">
        <v>586.28973684210473</v>
      </c>
      <c r="C48" s="2">
        <v>586.43973684210471</v>
      </c>
      <c r="D48" s="2">
        <v>586.58973684210468</v>
      </c>
      <c r="E48" s="2">
        <v>586.64973684210463</v>
      </c>
      <c r="F48" s="2">
        <v>586.83723684210463</v>
      </c>
      <c r="G48" s="2">
        <v>587.17473684210449</v>
      </c>
      <c r="H48" s="2">
        <v>586.83723684210463</v>
      </c>
      <c r="I48" s="2">
        <v>586.64973684210463</v>
      </c>
      <c r="J48" s="2">
        <v>586.58973684210468</v>
      </c>
      <c r="K48" s="2">
        <v>586.43973684210471</v>
      </c>
      <c r="L48" s="2">
        <v>586.28973684210473</v>
      </c>
    </row>
    <row r="49" spans="1:12">
      <c r="A49" s="2">
        <v>2820</v>
      </c>
      <c r="B49" s="2">
        <v>586.48005263157836</v>
      </c>
      <c r="C49" s="2">
        <v>586.63005263157834</v>
      </c>
      <c r="D49" s="2">
        <v>586.78005263157831</v>
      </c>
      <c r="E49" s="2">
        <v>586.84005263157826</v>
      </c>
      <c r="F49" s="2">
        <v>587.02755263157826</v>
      </c>
      <c r="G49" s="2">
        <v>587.36505263157812</v>
      </c>
      <c r="H49" s="2">
        <v>587.02755263157826</v>
      </c>
      <c r="I49" s="2">
        <v>586.84005263157826</v>
      </c>
      <c r="J49" s="2">
        <v>586.78005263157831</v>
      </c>
      <c r="K49" s="2">
        <v>586.63005263157834</v>
      </c>
      <c r="L49" s="2">
        <v>586.48005263157836</v>
      </c>
    </row>
    <row r="50" spans="1:12">
      <c r="A50" s="2">
        <v>2880</v>
      </c>
      <c r="B50" s="2">
        <v>586.67036842105199</v>
      </c>
      <c r="C50" s="2">
        <v>586.82036842105197</v>
      </c>
      <c r="D50" s="2">
        <v>586.97036842105194</v>
      </c>
      <c r="E50" s="2">
        <v>587.03036842105189</v>
      </c>
      <c r="F50" s="2">
        <v>587.21786842105189</v>
      </c>
      <c r="G50" s="2">
        <v>587.55536842105175</v>
      </c>
      <c r="H50" s="2">
        <v>587.21786842105189</v>
      </c>
      <c r="I50" s="2">
        <v>587.03036842105189</v>
      </c>
      <c r="J50" s="2">
        <v>586.97036842105194</v>
      </c>
      <c r="K50" s="2">
        <v>586.82036842105197</v>
      </c>
      <c r="L50" s="2">
        <v>586.67036842105199</v>
      </c>
    </row>
    <row r="51" spans="1:12">
      <c r="A51" s="2">
        <v>2940</v>
      </c>
      <c r="B51" s="2">
        <v>586.86068421052562</v>
      </c>
      <c r="C51" s="2">
        <v>587.0106842105256</v>
      </c>
      <c r="D51" s="2">
        <v>587.16068421052557</v>
      </c>
      <c r="E51" s="2">
        <v>587.22068421052552</v>
      </c>
      <c r="F51" s="2">
        <v>587.40818421052552</v>
      </c>
      <c r="G51" s="2">
        <v>587.74568421052538</v>
      </c>
      <c r="H51" s="2">
        <v>587.40818421052552</v>
      </c>
      <c r="I51" s="2">
        <v>587.22068421052552</v>
      </c>
      <c r="J51" s="2">
        <v>587.16068421052557</v>
      </c>
      <c r="K51" s="2">
        <v>587.0106842105256</v>
      </c>
      <c r="L51" s="2">
        <v>586.86068421052562</v>
      </c>
    </row>
    <row r="52" spans="1:12">
      <c r="A52" s="2">
        <v>3000</v>
      </c>
      <c r="B52" s="2">
        <v>587.05099999999925</v>
      </c>
      <c r="C52" s="2">
        <v>587.20099999999923</v>
      </c>
      <c r="D52" s="2">
        <v>587.3509999999992</v>
      </c>
      <c r="E52" s="2">
        <v>587.41099999999915</v>
      </c>
      <c r="F52" s="2">
        <v>587.59849999999915</v>
      </c>
      <c r="G52" s="2">
        <v>587.93599999999901</v>
      </c>
      <c r="H52" s="2">
        <v>587.59849999999915</v>
      </c>
      <c r="I52" s="2">
        <v>587.41099999999915</v>
      </c>
      <c r="J52" s="2">
        <v>587.3509999999992</v>
      </c>
      <c r="K52" s="2">
        <v>587.20099999999923</v>
      </c>
      <c r="L52" s="2">
        <v>587.05099999999925</v>
      </c>
    </row>
    <row r="53" spans="1:12">
      <c r="A53" s="2">
        <v>3060</v>
      </c>
      <c r="B53" s="2">
        <v>587.1381999999993</v>
      </c>
      <c r="C53" s="2">
        <v>587.28819999999928</v>
      </c>
      <c r="D53" s="2">
        <v>587.43819999999926</v>
      </c>
      <c r="E53" s="2">
        <v>587.4981999999992</v>
      </c>
      <c r="F53" s="2">
        <v>587.6856999999992</v>
      </c>
      <c r="G53" s="2">
        <v>588.02319999999906</v>
      </c>
      <c r="H53" s="2">
        <v>587.6856999999992</v>
      </c>
      <c r="I53" s="2">
        <v>587.4981999999992</v>
      </c>
      <c r="J53" s="2">
        <v>587.43819999999926</v>
      </c>
      <c r="K53" s="2">
        <v>587.28819999999928</v>
      </c>
      <c r="L53" s="2">
        <v>587.1381999999993</v>
      </c>
    </row>
    <row r="54" spans="1:12">
      <c r="A54" s="2">
        <v>3120</v>
      </c>
      <c r="B54" s="2">
        <v>587.22539999999935</v>
      </c>
      <c r="C54" s="2">
        <v>587.37539999999933</v>
      </c>
      <c r="D54" s="2">
        <v>587.52539999999931</v>
      </c>
      <c r="E54" s="2">
        <v>587.58539999999925</v>
      </c>
      <c r="F54" s="2">
        <v>587.77289999999925</v>
      </c>
      <c r="G54" s="2">
        <v>588.11039999999912</v>
      </c>
      <c r="H54" s="2">
        <v>587.77289999999925</v>
      </c>
      <c r="I54" s="2">
        <v>587.58539999999925</v>
      </c>
      <c r="J54" s="2">
        <v>587.52539999999931</v>
      </c>
      <c r="K54" s="2">
        <v>587.37539999999933</v>
      </c>
      <c r="L54" s="2">
        <v>587.22539999999935</v>
      </c>
    </row>
    <row r="55" spans="1:12">
      <c r="A55" s="2">
        <v>3180</v>
      </c>
      <c r="B55" s="2">
        <v>587.31259999999941</v>
      </c>
      <c r="C55" s="2">
        <v>587.46259999999938</v>
      </c>
      <c r="D55" s="2">
        <v>587.61259999999936</v>
      </c>
      <c r="E55" s="2">
        <v>587.67259999999931</v>
      </c>
      <c r="F55" s="2">
        <v>587.86009999999931</v>
      </c>
      <c r="G55" s="2">
        <v>588.19759999999917</v>
      </c>
      <c r="H55" s="2">
        <v>587.86009999999931</v>
      </c>
      <c r="I55" s="2">
        <v>587.67259999999931</v>
      </c>
      <c r="J55" s="2">
        <v>587.61259999999936</v>
      </c>
      <c r="K55" s="2">
        <v>587.46259999999938</v>
      </c>
      <c r="L55" s="2">
        <v>587.31259999999941</v>
      </c>
    </row>
    <row r="56" spans="1:12">
      <c r="A56" s="2">
        <v>3240</v>
      </c>
      <c r="B56" s="2">
        <v>587.39979999999946</v>
      </c>
      <c r="C56" s="2">
        <v>587.54979999999944</v>
      </c>
      <c r="D56" s="2">
        <v>587.69979999999941</v>
      </c>
      <c r="E56" s="2">
        <v>587.75979999999936</v>
      </c>
      <c r="F56" s="2">
        <v>587.94729999999936</v>
      </c>
      <c r="G56" s="2">
        <v>588.28479999999922</v>
      </c>
      <c r="H56" s="2">
        <v>587.94729999999936</v>
      </c>
      <c r="I56" s="2">
        <v>587.75979999999936</v>
      </c>
      <c r="J56" s="2">
        <v>587.69979999999941</v>
      </c>
      <c r="K56" s="2">
        <v>587.54979999999944</v>
      </c>
      <c r="L56" s="2">
        <v>587.39979999999946</v>
      </c>
    </row>
    <row r="57" spans="1:12">
      <c r="A57" s="2">
        <v>3300</v>
      </c>
      <c r="B57" s="2">
        <v>587.48699999999951</v>
      </c>
      <c r="C57" s="2">
        <v>587.63699999999949</v>
      </c>
      <c r="D57" s="2">
        <v>587.78699999999947</v>
      </c>
      <c r="E57" s="2">
        <v>587.84699999999941</v>
      </c>
      <c r="F57" s="2">
        <v>588.03449999999941</v>
      </c>
      <c r="G57" s="2">
        <v>588.37199999999928</v>
      </c>
      <c r="H57" s="2">
        <v>588.03449999999941</v>
      </c>
      <c r="I57" s="2">
        <v>587.84699999999941</v>
      </c>
      <c r="J57" s="2">
        <v>587.78699999999947</v>
      </c>
      <c r="K57" s="2">
        <v>587.63699999999949</v>
      </c>
      <c r="L57" s="2">
        <v>587.48699999999951</v>
      </c>
    </row>
    <row r="58" spans="1:12">
      <c r="A58" s="2">
        <v>3360</v>
      </c>
      <c r="B58" s="2">
        <v>587.57419999999956</v>
      </c>
      <c r="C58" s="2">
        <v>587.72419999999954</v>
      </c>
      <c r="D58" s="2">
        <v>587.87419999999952</v>
      </c>
      <c r="E58" s="2">
        <v>587.93419999999946</v>
      </c>
      <c r="F58" s="2">
        <v>588.12169999999946</v>
      </c>
      <c r="G58" s="2">
        <v>588.45919999999933</v>
      </c>
      <c r="H58" s="2">
        <v>588.12169999999946</v>
      </c>
      <c r="I58" s="2">
        <v>587.93419999999946</v>
      </c>
      <c r="J58" s="2">
        <v>587.87419999999952</v>
      </c>
      <c r="K58" s="2">
        <v>587.72419999999954</v>
      </c>
      <c r="L58" s="2">
        <v>587.57419999999956</v>
      </c>
    </row>
    <row r="59" spans="1:12">
      <c r="A59" s="2">
        <v>3420</v>
      </c>
      <c r="B59" s="2">
        <v>587.66139999999962</v>
      </c>
      <c r="C59" s="2">
        <v>587.81139999999959</v>
      </c>
      <c r="D59" s="2">
        <v>587.96139999999957</v>
      </c>
      <c r="E59" s="2">
        <v>588.02139999999952</v>
      </c>
      <c r="F59" s="2">
        <v>588.20889999999952</v>
      </c>
      <c r="G59" s="2">
        <v>588.54639999999938</v>
      </c>
      <c r="H59" s="2">
        <v>588.20889999999952</v>
      </c>
      <c r="I59" s="2">
        <v>588.02139999999952</v>
      </c>
      <c r="J59" s="2">
        <v>587.96139999999957</v>
      </c>
      <c r="K59" s="2">
        <v>587.81139999999959</v>
      </c>
      <c r="L59" s="2">
        <v>587.66139999999962</v>
      </c>
    </row>
    <row r="60" spans="1:12">
      <c r="A60" s="2">
        <v>3480</v>
      </c>
      <c r="B60" s="2">
        <v>587.74859999999967</v>
      </c>
      <c r="C60" s="2">
        <v>587.89859999999965</v>
      </c>
      <c r="D60" s="2">
        <v>588.04859999999962</v>
      </c>
      <c r="E60" s="2">
        <v>588.10859999999957</v>
      </c>
      <c r="F60" s="2">
        <v>588.29609999999957</v>
      </c>
      <c r="G60" s="2">
        <v>588.63359999999943</v>
      </c>
      <c r="H60" s="2">
        <v>588.29609999999957</v>
      </c>
      <c r="I60" s="2">
        <v>588.10859999999957</v>
      </c>
      <c r="J60" s="2">
        <v>588.04859999999962</v>
      </c>
      <c r="K60" s="2">
        <v>587.89859999999965</v>
      </c>
      <c r="L60" s="2">
        <v>587.74859999999967</v>
      </c>
    </row>
    <row r="61" spans="1:12">
      <c r="A61" s="2">
        <v>3540</v>
      </c>
      <c r="B61" s="2">
        <v>587.83579999999972</v>
      </c>
      <c r="C61" s="2">
        <v>587.9857999999997</v>
      </c>
      <c r="D61" s="2">
        <v>588.13579999999968</v>
      </c>
      <c r="E61" s="2">
        <v>588.19579999999962</v>
      </c>
      <c r="F61" s="2">
        <v>588.38329999999962</v>
      </c>
      <c r="G61" s="2">
        <v>588.72079999999949</v>
      </c>
      <c r="H61" s="2">
        <v>588.38329999999962</v>
      </c>
      <c r="I61" s="2">
        <v>588.19579999999962</v>
      </c>
      <c r="J61" s="2">
        <v>588.13579999999968</v>
      </c>
      <c r="K61" s="2">
        <v>587.9857999999997</v>
      </c>
      <c r="L61" s="2">
        <v>587.83579999999972</v>
      </c>
    </row>
    <row r="62" spans="1:12">
      <c r="A62" s="2">
        <v>3600</v>
      </c>
      <c r="B62" s="2">
        <v>587.92300000000023</v>
      </c>
      <c r="C62" s="2">
        <v>588.07300000000021</v>
      </c>
      <c r="D62" s="2">
        <v>588.22300000000018</v>
      </c>
      <c r="E62" s="2">
        <v>588.28300000000013</v>
      </c>
      <c r="F62" s="2">
        <v>588.47050000000013</v>
      </c>
      <c r="G62" s="2">
        <v>588.80799999999999</v>
      </c>
      <c r="H62" s="2">
        <v>588.47050000000013</v>
      </c>
      <c r="I62" s="2">
        <v>588.28300000000013</v>
      </c>
      <c r="J62" s="2">
        <v>588.22300000000018</v>
      </c>
      <c r="K62" s="2">
        <v>588.07300000000021</v>
      </c>
      <c r="L62" s="2">
        <v>587.92300000000023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2"/>
  <sheetViews>
    <sheetView topLeftCell="A4" workbookViewId="0">
      <selection activeCell="F44" sqref="F44"/>
    </sheetView>
  </sheetViews>
  <sheetFormatPr defaultRowHeight="15"/>
  <cols>
    <col min="2" max="6" width="9.140625" style="2"/>
  </cols>
  <sheetData>
    <row r="1" spans="1:6">
      <c r="A1" t="s">
        <v>3</v>
      </c>
      <c r="B1" s="2">
        <v>30</v>
      </c>
      <c r="C1" s="2">
        <v>22.5</v>
      </c>
      <c r="D1" s="2">
        <v>15</v>
      </c>
      <c r="E1" s="2">
        <v>7.5</v>
      </c>
      <c r="F1" s="2" t="s">
        <v>0</v>
      </c>
    </row>
    <row r="2" spans="1:6">
      <c r="A2">
        <v>0</v>
      </c>
      <c r="B2" s="4">
        <v>578.60300000000018</v>
      </c>
      <c r="C2" s="4">
        <v>578.79050000000018</v>
      </c>
      <c r="D2" s="4">
        <v>578.90300000000013</v>
      </c>
      <c r="E2" s="4">
        <v>579.01550000000009</v>
      </c>
      <c r="F2" s="4">
        <v>579.12800000000004</v>
      </c>
    </row>
    <row r="3" spans="1:6">
      <c r="A3">
        <v>60</v>
      </c>
      <c r="B3" s="4">
        <v>578.77916000000016</v>
      </c>
      <c r="C3" s="4">
        <v>578.96666000000016</v>
      </c>
      <c r="D3" s="4">
        <v>579.07916000000012</v>
      </c>
      <c r="E3" s="4">
        <v>579.19166000000007</v>
      </c>
      <c r="F3" s="4">
        <v>579.30416000000002</v>
      </c>
    </row>
    <row r="4" spans="1:6">
      <c r="A4">
        <v>120</v>
      </c>
      <c r="B4" s="4">
        <v>578.95532000000014</v>
      </c>
      <c r="C4" s="4">
        <v>579.14282000000014</v>
      </c>
      <c r="D4" s="4">
        <v>579.2553200000001</v>
      </c>
      <c r="E4" s="4">
        <v>579.36782000000005</v>
      </c>
      <c r="F4" s="4">
        <v>579.48032000000001</v>
      </c>
    </row>
    <row r="5" spans="1:6">
      <c r="A5">
        <v>180</v>
      </c>
      <c r="B5" s="4">
        <v>579.13148000000012</v>
      </c>
      <c r="C5" s="4">
        <v>579.31898000000012</v>
      </c>
      <c r="D5" s="4">
        <v>579.43148000000008</v>
      </c>
      <c r="E5" s="4">
        <v>579.54398000000003</v>
      </c>
      <c r="F5" s="4">
        <v>579.65647999999999</v>
      </c>
    </row>
    <row r="6" spans="1:6">
      <c r="A6">
        <v>240</v>
      </c>
      <c r="B6" s="4">
        <v>579.30764000000011</v>
      </c>
      <c r="C6" s="4">
        <v>579.49514000000011</v>
      </c>
      <c r="D6" s="4">
        <v>579.60764000000006</v>
      </c>
      <c r="E6" s="4">
        <v>579.72014000000001</v>
      </c>
      <c r="F6" s="4">
        <v>579.83263999999997</v>
      </c>
    </row>
    <row r="7" spans="1:6">
      <c r="A7">
        <v>300</v>
      </c>
      <c r="B7" s="4">
        <v>579.48380000000009</v>
      </c>
      <c r="C7" s="4">
        <v>579.67130000000009</v>
      </c>
      <c r="D7" s="4">
        <v>579.78380000000004</v>
      </c>
      <c r="E7" s="4">
        <v>579.8963</v>
      </c>
      <c r="F7" s="4">
        <v>580.00879999999995</v>
      </c>
    </row>
    <row r="8" spans="1:6">
      <c r="A8">
        <v>360</v>
      </c>
      <c r="B8" s="4">
        <v>579.65996000000007</v>
      </c>
      <c r="C8" s="4">
        <v>579.84746000000007</v>
      </c>
      <c r="D8" s="4">
        <v>579.95996000000002</v>
      </c>
      <c r="E8" s="4">
        <v>580.07245999999998</v>
      </c>
      <c r="F8" s="4">
        <v>580.18495999999993</v>
      </c>
    </row>
    <row r="9" spans="1:6">
      <c r="A9">
        <v>420</v>
      </c>
      <c r="B9" s="4">
        <v>579.83612000000005</v>
      </c>
      <c r="C9" s="4">
        <v>580.02362000000005</v>
      </c>
      <c r="D9" s="4">
        <v>580.13612000000001</v>
      </c>
      <c r="E9" s="4">
        <v>580.24861999999996</v>
      </c>
      <c r="F9" s="4">
        <v>580.36111999999991</v>
      </c>
    </row>
    <row r="10" spans="1:6">
      <c r="A10">
        <v>480</v>
      </c>
      <c r="B10" s="4">
        <v>580.01228000000003</v>
      </c>
      <c r="C10" s="4">
        <v>580.19978000000003</v>
      </c>
      <c r="D10" s="4">
        <v>580.31227999999999</v>
      </c>
      <c r="E10" s="4">
        <v>580.42477999999994</v>
      </c>
      <c r="F10" s="4">
        <v>580.5372799999999</v>
      </c>
    </row>
    <row r="11" spans="1:6">
      <c r="A11">
        <v>540</v>
      </c>
      <c r="B11" s="4">
        <v>580.18844000000001</v>
      </c>
      <c r="C11" s="4">
        <v>580.37594000000001</v>
      </c>
      <c r="D11" s="4">
        <v>580.48843999999997</v>
      </c>
      <c r="E11" s="4">
        <v>580.60093999999992</v>
      </c>
      <c r="F11" s="4">
        <v>580.71343999999988</v>
      </c>
    </row>
    <row r="12" spans="1:6">
      <c r="A12">
        <v>600</v>
      </c>
      <c r="B12" s="4">
        <v>580.3646</v>
      </c>
      <c r="C12" s="4">
        <v>580.5521</v>
      </c>
      <c r="D12" s="4">
        <v>580.66459999999995</v>
      </c>
      <c r="E12" s="4">
        <v>580.7770999999999</v>
      </c>
      <c r="F12" s="4">
        <v>580.88959999999986</v>
      </c>
    </row>
    <row r="13" spans="1:6">
      <c r="A13">
        <v>660</v>
      </c>
      <c r="B13" s="4">
        <v>580.54075999999998</v>
      </c>
      <c r="C13" s="4">
        <v>580.72825999999998</v>
      </c>
      <c r="D13" s="4">
        <v>580.84075999999993</v>
      </c>
      <c r="E13" s="4">
        <v>580.95325999999989</v>
      </c>
      <c r="F13" s="4">
        <v>581.06575999999984</v>
      </c>
    </row>
    <row r="14" spans="1:6">
      <c r="A14">
        <v>720</v>
      </c>
      <c r="B14" s="4">
        <v>580.71691999999996</v>
      </c>
      <c r="C14" s="4">
        <v>580.90441999999996</v>
      </c>
      <c r="D14" s="4">
        <v>581.01691999999991</v>
      </c>
      <c r="E14" s="4">
        <v>581.12941999999987</v>
      </c>
      <c r="F14" s="4">
        <v>581.24191999999982</v>
      </c>
    </row>
    <row r="15" spans="1:6">
      <c r="A15">
        <v>780</v>
      </c>
      <c r="B15" s="4">
        <v>580.89307999999994</v>
      </c>
      <c r="C15" s="4">
        <v>581.08057999999994</v>
      </c>
      <c r="D15" s="4">
        <v>581.1930799999999</v>
      </c>
      <c r="E15" s="4">
        <v>581.30557999999985</v>
      </c>
      <c r="F15" s="4">
        <v>581.4180799999998</v>
      </c>
    </row>
    <row r="16" spans="1:6">
      <c r="A16">
        <v>840</v>
      </c>
      <c r="B16" s="4">
        <v>581.06923999999992</v>
      </c>
      <c r="C16" s="4">
        <v>581.25673999999992</v>
      </c>
      <c r="D16" s="4">
        <v>581.36923999999988</v>
      </c>
      <c r="E16" s="4">
        <v>581.48173999999983</v>
      </c>
      <c r="F16" s="4">
        <v>581.59423999999979</v>
      </c>
    </row>
    <row r="17" spans="1:6">
      <c r="A17">
        <v>900</v>
      </c>
      <c r="B17" s="4">
        <v>581.2453999999999</v>
      </c>
      <c r="C17" s="4">
        <v>581.4328999999999</v>
      </c>
      <c r="D17" s="4">
        <v>581.54539999999986</v>
      </c>
      <c r="E17" s="4">
        <v>581.65789999999981</v>
      </c>
      <c r="F17" s="4">
        <v>581.77039999999977</v>
      </c>
    </row>
    <row r="18" spans="1:6">
      <c r="A18">
        <v>960</v>
      </c>
      <c r="B18" s="4">
        <v>581.42155999999989</v>
      </c>
      <c r="C18" s="4">
        <v>581.60905999999989</v>
      </c>
      <c r="D18" s="4">
        <v>581.72155999999984</v>
      </c>
      <c r="E18" s="4">
        <v>581.83405999999979</v>
      </c>
      <c r="F18" s="4">
        <v>581.94655999999975</v>
      </c>
    </row>
    <row r="19" spans="1:6">
      <c r="A19">
        <v>1020</v>
      </c>
      <c r="B19" s="4">
        <v>581.59771999999987</v>
      </c>
      <c r="C19" s="4">
        <v>581.78521999999987</v>
      </c>
      <c r="D19" s="4">
        <v>581.89771999999982</v>
      </c>
      <c r="E19" s="4">
        <v>582.01021999999978</v>
      </c>
      <c r="F19" s="4">
        <v>582.12271999999973</v>
      </c>
    </row>
    <row r="20" spans="1:6">
      <c r="A20">
        <v>1080</v>
      </c>
      <c r="B20" s="4">
        <v>581.77387999999985</v>
      </c>
      <c r="C20" s="4">
        <v>581.96137999999985</v>
      </c>
      <c r="D20" s="4">
        <v>582.0738799999998</v>
      </c>
      <c r="E20" s="4">
        <v>582.18637999999976</v>
      </c>
      <c r="F20" s="4">
        <v>582.29887999999971</v>
      </c>
    </row>
    <row r="21" spans="1:6">
      <c r="A21">
        <v>1140</v>
      </c>
      <c r="B21" s="4">
        <v>581.95003999999983</v>
      </c>
      <c r="C21" s="4">
        <v>582.13753999999983</v>
      </c>
      <c r="D21" s="4">
        <v>582.25003999999979</v>
      </c>
      <c r="E21" s="4">
        <v>582.36253999999974</v>
      </c>
      <c r="F21" s="4">
        <v>582.47503999999969</v>
      </c>
    </row>
    <row r="22" spans="1:6">
      <c r="A22">
        <v>1200</v>
      </c>
      <c r="B22" s="4">
        <v>582.12619999999981</v>
      </c>
      <c r="C22" s="4">
        <v>582.31369999999981</v>
      </c>
      <c r="D22" s="4">
        <v>582.42619999999977</v>
      </c>
      <c r="E22" s="4">
        <v>582.53869999999972</v>
      </c>
      <c r="F22" s="4">
        <v>582.65119999999968</v>
      </c>
    </row>
    <row r="23" spans="1:6">
      <c r="A23">
        <v>1260</v>
      </c>
      <c r="B23" s="4">
        <v>582.30235999999979</v>
      </c>
      <c r="C23" s="4">
        <v>582.48985999999979</v>
      </c>
      <c r="D23" s="4">
        <v>582.60235999999975</v>
      </c>
      <c r="E23" s="4">
        <v>582.7148599999997</v>
      </c>
      <c r="F23" s="4">
        <v>582.82735999999966</v>
      </c>
    </row>
    <row r="24" spans="1:6">
      <c r="A24">
        <v>1320</v>
      </c>
      <c r="B24" s="4">
        <v>582.47851999999978</v>
      </c>
      <c r="C24" s="4">
        <v>582.66601999999978</v>
      </c>
      <c r="D24" s="4">
        <v>582.77851999999973</v>
      </c>
      <c r="E24" s="4">
        <v>582.89101999999968</v>
      </c>
      <c r="F24" s="4">
        <v>583.00351999999964</v>
      </c>
    </row>
    <row r="25" spans="1:6">
      <c r="A25">
        <v>1380</v>
      </c>
      <c r="B25" s="4">
        <v>582.65467999999976</v>
      </c>
      <c r="C25" s="4">
        <v>582.84217999999976</v>
      </c>
      <c r="D25" s="4">
        <v>582.95467999999971</v>
      </c>
      <c r="E25" s="4">
        <v>583.06717999999967</v>
      </c>
      <c r="F25" s="4">
        <v>583.17967999999962</v>
      </c>
    </row>
    <row r="26" spans="1:6">
      <c r="A26">
        <v>1440</v>
      </c>
      <c r="B26" s="4">
        <v>582.83083999999974</v>
      </c>
      <c r="C26" s="4">
        <v>583.01833999999974</v>
      </c>
      <c r="D26" s="4">
        <v>583.13083999999969</v>
      </c>
      <c r="E26" s="4">
        <v>583.24333999999965</v>
      </c>
      <c r="F26" s="4">
        <v>583.3558399999996</v>
      </c>
    </row>
    <row r="27" spans="1:6">
      <c r="A27">
        <v>1500</v>
      </c>
      <c r="B27" s="4">
        <v>583.00699999999972</v>
      </c>
      <c r="C27" s="4">
        <v>583.19449999999972</v>
      </c>
      <c r="D27" s="4">
        <v>583.30699999999968</v>
      </c>
      <c r="E27" s="4">
        <v>583.41949999999963</v>
      </c>
      <c r="F27" s="4">
        <v>583.53199999999958</v>
      </c>
    </row>
    <row r="28" spans="1:6">
      <c r="A28">
        <v>1560</v>
      </c>
      <c r="B28" s="4">
        <v>583.1831599999997</v>
      </c>
      <c r="C28" s="4">
        <v>583.3706599999997</v>
      </c>
      <c r="D28" s="4">
        <v>583.48315999999966</v>
      </c>
      <c r="E28" s="4">
        <v>583.59565999999961</v>
      </c>
      <c r="F28" s="4">
        <v>583.70815999999957</v>
      </c>
    </row>
    <row r="29" spans="1:6">
      <c r="A29">
        <v>1620</v>
      </c>
      <c r="B29" s="4">
        <v>583.35931999999968</v>
      </c>
      <c r="C29" s="4">
        <v>583.54681999999968</v>
      </c>
      <c r="D29" s="4">
        <v>583.65931999999964</v>
      </c>
      <c r="E29" s="4">
        <v>583.77181999999959</v>
      </c>
      <c r="F29" s="4">
        <v>583.88431999999955</v>
      </c>
    </row>
    <row r="30" spans="1:6">
      <c r="A30">
        <v>1680</v>
      </c>
      <c r="B30" s="4">
        <v>583.53547999999967</v>
      </c>
      <c r="C30" s="4">
        <v>583.72297999999967</v>
      </c>
      <c r="D30" s="4">
        <v>583.83547999999962</v>
      </c>
      <c r="E30" s="4">
        <v>583.94797999999957</v>
      </c>
      <c r="F30" s="4">
        <v>584.06047999999953</v>
      </c>
    </row>
    <row r="31" spans="1:6">
      <c r="A31">
        <v>1740</v>
      </c>
      <c r="B31" s="4">
        <v>583.71163999999965</v>
      </c>
      <c r="C31" s="4">
        <v>583.89913999999965</v>
      </c>
      <c r="D31" s="4">
        <v>584.0116399999996</v>
      </c>
      <c r="E31" s="4">
        <v>584.12413999999956</v>
      </c>
      <c r="F31" s="4">
        <v>584.23663999999951</v>
      </c>
    </row>
    <row r="32" spans="1:6">
      <c r="A32">
        <v>1800</v>
      </c>
      <c r="B32" s="4">
        <v>583.88779999999963</v>
      </c>
      <c r="C32" s="4">
        <v>584.07529999999963</v>
      </c>
      <c r="D32" s="4">
        <v>584.18779999999958</v>
      </c>
      <c r="E32" s="4">
        <v>584.30029999999954</v>
      </c>
      <c r="F32" s="4">
        <v>584.41279999999949</v>
      </c>
    </row>
    <row r="33" spans="1:6">
      <c r="A33">
        <v>1860</v>
      </c>
      <c r="B33" s="4">
        <v>584.06395999999961</v>
      </c>
      <c r="C33" s="4">
        <v>584.25145999999961</v>
      </c>
      <c r="D33" s="4">
        <v>584.36395999999957</v>
      </c>
      <c r="E33" s="4">
        <v>584.47645999999952</v>
      </c>
      <c r="F33" s="4">
        <v>584.58895999999947</v>
      </c>
    </row>
    <row r="34" spans="1:6">
      <c r="A34">
        <v>1920</v>
      </c>
      <c r="B34" s="4">
        <v>584.24011999999959</v>
      </c>
      <c r="C34" s="4">
        <v>584.42761999999959</v>
      </c>
      <c r="D34" s="4">
        <v>584.54011999999955</v>
      </c>
      <c r="E34" s="4">
        <v>584.6526199999995</v>
      </c>
      <c r="F34" s="4">
        <v>584.76511999999946</v>
      </c>
    </row>
    <row r="35" spans="1:6">
      <c r="A35">
        <v>1980</v>
      </c>
      <c r="B35" s="4">
        <v>584.41627999999957</v>
      </c>
      <c r="C35" s="4">
        <v>584.60377999999957</v>
      </c>
      <c r="D35" s="4">
        <v>584.71627999999953</v>
      </c>
      <c r="E35" s="4">
        <v>584.82877999999948</v>
      </c>
      <c r="F35" s="4">
        <v>584.94127999999944</v>
      </c>
    </row>
    <row r="36" spans="1:6">
      <c r="A36">
        <v>2040</v>
      </c>
      <c r="B36" s="4">
        <v>584.59243999999956</v>
      </c>
      <c r="C36" s="4">
        <v>584.77993999999956</v>
      </c>
      <c r="D36" s="4">
        <v>584.89243999999951</v>
      </c>
      <c r="E36" s="4">
        <v>585.00493999999946</v>
      </c>
      <c r="F36" s="4">
        <v>585.11743999999942</v>
      </c>
    </row>
    <row r="37" spans="1:6">
      <c r="A37">
        <v>2100</v>
      </c>
      <c r="B37" s="4">
        <v>584.76859999999954</v>
      </c>
      <c r="C37" s="4">
        <v>584.95609999999954</v>
      </c>
      <c r="D37" s="4">
        <v>585.06859999999949</v>
      </c>
      <c r="E37" s="4">
        <v>585.18109999999945</v>
      </c>
      <c r="F37" s="4">
        <v>585.2935999999994</v>
      </c>
    </row>
    <row r="38" spans="1:6">
      <c r="A38">
        <v>2160</v>
      </c>
      <c r="B38" s="4">
        <v>584.94475999999952</v>
      </c>
      <c r="C38" s="4">
        <v>585.13225999999952</v>
      </c>
      <c r="D38" s="4">
        <v>585.24475999999947</v>
      </c>
      <c r="E38" s="4">
        <v>585.35725999999943</v>
      </c>
      <c r="F38" s="4">
        <v>585.46975999999938</v>
      </c>
    </row>
    <row r="39" spans="1:6">
      <c r="A39">
        <v>2220</v>
      </c>
      <c r="B39" s="4">
        <v>585.1209199999995</v>
      </c>
      <c r="C39" s="4">
        <v>585.3084199999995</v>
      </c>
      <c r="D39" s="4">
        <v>585.42091999999946</v>
      </c>
      <c r="E39" s="4">
        <v>585.53341999999941</v>
      </c>
      <c r="F39" s="4">
        <v>585.64591999999936</v>
      </c>
    </row>
    <row r="40" spans="1:6">
      <c r="A40">
        <v>2280</v>
      </c>
      <c r="B40" s="4">
        <v>585.29707999999948</v>
      </c>
      <c r="C40" s="4">
        <v>585.48457999999948</v>
      </c>
      <c r="D40" s="4">
        <v>585.59707999999944</v>
      </c>
      <c r="E40" s="4">
        <v>585.70957999999939</v>
      </c>
      <c r="F40" s="4">
        <v>585.82207999999935</v>
      </c>
    </row>
    <row r="41" spans="1:6">
      <c r="A41">
        <v>2340</v>
      </c>
      <c r="B41" s="4">
        <v>585.47323999999946</v>
      </c>
      <c r="C41" s="4">
        <v>585.66073999999946</v>
      </c>
      <c r="D41" s="4">
        <v>585.77323999999942</v>
      </c>
      <c r="E41" s="4">
        <v>585.88573999999937</v>
      </c>
      <c r="F41" s="4">
        <v>585.99823999999933</v>
      </c>
    </row>
    <row r="42" spans="1:6">
      <c r="A42">
        <v>2400</v>
      </c>
      <c r="B42" s="4">
        <v>585.64939999999945</v>
      </c>
      <c r="C42" s="4">
        <v>585.83689999999945</v>
      </c>
      <c r="D42" s="4">
        <v>585.9493999999994</v>
      </c>
      <c r="E42" s="4">
        <v>586.06189999999935</v>
      </c>
      <c r="F42" s="4">
        <v>586.17439999999931</v>
      </c>
    </row>
    <row r="43" spans="1:6">
      <c r="A43">
        <v>2460</v>
      </c>
      <c r="B43" s="4">
        <v>585.82555999999943</v>
      </c>
      <c r="C43" s="4">
        <v>586.01305999999943</v>
      </c>
      <c r="D43" s="4">
        <v>586.12555999999938</v>
      </c>
      <c r="E43" s="4">
        <v>586.23805999999934</v>
      </c>
      <c r="F43" s="4">
        <v>586.35055999999929</v>
      </c>
    </row>
    <row r="44" spans="1:6">
      <c r="A44">
        <v>2520</v>
      </c>
      <c r="B44" s="4">
        <v>586.00171999999941</v>
      </c>
      <c r="C44" s="4">
        <v>586.18921999999941</v>
      </c>
      <c r="D44" s="4">
        <v>586.30171999999936</v>
      </c>
      <c r="E44" s="4">
        <v>586.41421999999932</v>
      </c>
      <c r="F44" s="4">
        <v>586.52671999999927</v>
      </c>
    </row>
    <row r="45" spans="1:6">
      <c r="A45">
        <v>2580</v>
      </c>
      <c r="B45" s="4">
        <v>586.17787999999939</v>
      </c>
      <c r="C45" s="4">
        <v>586.36537999999939</v>
      </c>
      <c r="D45" s="4">
        <v>586.47787999999935</v>
      </c>
      <c r="E45" s="4">
        <v>586.5903799999993</v>
      </c>
      <c r="F45" s="4">
        <v>586.70287999999925</v>
      </c>
    </row>
    <row r="46" spans="1:6">
      <c r="A46">
        <v>2640</v>
      </c>
      <c r="B46" s="4">
        <v>586.35403999999937</v>
      </c>
      <c r="C46" s="4">
        <v>586.54153999999937</v>
      </c>
      <c r="D46" s="4">
        <v>586.65403999999933</v>
      </c>
      <c r="E46" s="4">
        <v>586.76653999999928</v>
      </c>
      <c r="F46" s="4">
        <v>586.87903999999924</v>
      </c>
    </row>
    <row r="47" spans="1:6">
      <c r="A47">
        <v>2700</v>
      </c>
      <c r="B47" s="4">
        <v>586.53019999999935</v>
      </c>
      <c r="C47" s="4">
        <v>586.71769999999935</v>
      </c>
      <c r="D47" s="4">
        <v>586.83019999999931</v>
      </c>
      <c r="E47" s="4">
        <v>586.94269999999926</v>
      </c>
      <c r="F47" s="4">
        <v>587.05519999999922</v>
      </c>
    </row>
    <row r="48" spans="1:6">
      <c r="A48">
        <v>2760</v>
      </c>
      <c r="B48" s="4">
        <v>586.70635999999934</v>
      </c>
      <c r="C48" s="4">
        <v>586.89385999999934</v>
      </c>
      <c r="D48" s="4">
        <v>587.00635999999929</v>
      </c>
      <c r="E48" s="4">
        <v>587.11885999999924</v>
      </c>
      <c r="F48" s="4">
        <v>587.2313599999992</v>
      </c>
    </row>
    <row r="49" spans="1:6">
      <c r="A49">
        <v>2820</v>
      </c>
      <c r="B49" s="4">
        <v>586.88251999999932</v>
      </c>
      <c r="C49" s="4">
        <v>587.07001999999932</v>
      </c>
      <c r="D49" s="4">
        <v>587.18251999999927</v>
      </c>
      <c r="E49" s="4">
        <v>587.29501999999923</v>
      </c>
      <c r="F49" s="4">
        <v>587.40751999999918</v>
      </c>
    </row>
    <row r="50" spans="1:6">
      <c r="A50">
        <v>2880</v>
      </c>
      <c r="B50" s="4">
        <v>587.0586799999993</v>
      </c>
      <c r="C50" s="4">
        <v>587.2461799999993</v>
      </c>
      <c r="D50" s="4">
        <v>587.35867999999925</v>
      </c>
      <c r="E50" s="4">
        <v>587.47117999999921</v>
      </c>
      <c r="F50" s="4">
        <v>587.58367999999916</v>
      </c>
    </row>
    <row r="51" spans="1:6">
      <c r="A51">
        <v>2940</v>
      </c>
      <c r="B51" s="4">
        <v>587.23483999999928</v>
      </c>
      <c r="C51" s="4">
        <v>587.42233999999928</v>
      </c>
      <c r="D51" s="4">
        <v>587.53483999999924</v>
      </c>
      <c r="E51" s="4">
        <v>587.64733999999919</v>
      </c>
      <c r="F51" s="4">
        <v>587.75983999999914</v>
      </c>
    </row>
    <row r="52" spans="1:6">
      <c r="A52">
        <v>3000</v>
      </c>
      <c r="B52" s="4">
        <v>587.41099999999926</v>
      </c>
      <c r="C52" s="4">
        <v>587.59849999999926</v>
      </c>
      <c r="D52" s="4">
        <v>587.71099999999922</v>
      </c>
      <c r="E52" s="4">
        <v>587.82349999999917</v>
      </c>
      <c r="F52" s="4">
        <v>587.93599999999913</v>
      </c>
    </row>
    <row r="53" spans="1:6">
      <c r="A53">
        <v>3060</v>
      </c>
      <c r="B53" s="4">
        <v>587.49819999999931</v>
      </c>
      <c r="C53" s="4">
        <v>587.68569999999931</v>
      </c>
      <c r="D53" s="4">
        <v>587.79819999999927</v>
      </c>
      <c r="E53" s="4">
        <v>587.91069999999922</v>
      </c>
      <c r="F53" s="4">
        <v>588.02319999999918</v>
      </c>
    </row>
    <row r="54" spans="1:6">
      <c r="A54">
        <v>3120</v>
      </c>
      <c r="B54" s="4">
        <v>587.58539999999937</v>
      </c>
      <c r="C54" s="4">
        <v>587.77289999999937</v>
      </c>
      <c r="D54" s="4">
        <v>587.88539999999932</v>
      </c>
      <c r="E54" s="4">
        <v>587.99789999999928</v>
      </c>
      <c r="F54" s="4">
        <v>588.11039999999923</v>
      </c>
    </row>
    <row r="55" spans="1:6">
      <c r="A55">
        <v>3180</v>
      </c>
      <c r="B55" s="4">
        <v>587.67259999999942</v>
      </c>
      <c r="C55" s="4">
        <v>587.86009999999942</v>
      </c>
      <c r="D55" s="4">
        <v>587.97259999999937</v>
      </c>
      <c r="E55" s="4">
        <v>588.08509999999933</v>
      </c>
      <c r="F55" s="4">
        <v>588.19759999999928</v>
      </c>
    </row>
    <row r="56" spans="1:6">
      <c r="A56">
        <v>3240</v>
      </c>
      <c r="B56" s="4">
        <v>587.75979999999947</v>
      </c>
      <c r="C56" s="4">
        <v>587.94729999999947</v>
      </c>
      <c r="D56" s="4">
        <v>588.05979999999943</v>
      </c>
      <c r="E56" s="4">
        <v>588.17229999999938</v>
      </c>
      <c r="F56" s="4">
        <v>588.28479999999934</v>
      </c>
    </row>
    <row r="57" spans="1:6">
      <c r="A57">
        <v>3300</v>
      </c>
      <c r="B57" s="4">
        <v>587.84699999999953</v>
      </c>
      <c r="C57" s="4">
        <v>588.03449999999953</v>
      </c>
      <c r="D57" s="4">
        <v>588.14699999999948</v>
      </c>
      <c r="E57" s="4">
        <v>588.25949999999943</v>
      </c>
      <c r="F57" s="4">
        <v>588.37199999999939</v>
      </c>
    </row>
    <row r="58" spans="1:6">
      <c r="A58">
        <v>3360</v>
      </c>
      <c r="B58" s="4">
        <v>587.93419999999958</v>
      </c>
      <c r="C58" s="4">
        <v>588.12169999999958</v>
      </c>
      <c r="D58" s="4">
        <v>588.23419999999953</v>
      </c>
      <c r="E58" s="4">
        <v>588.34669999999949</v>
      </c>
      <c r="F58" s="4">
        <v>588.45919999999944</v>
      </c>
    </row>
    <row r="59" spans="1:6">
      <c r="A59">
        <v>3420</v>
      </c>
      <c r="B59" s="4">
        <v>588.02139999999963</v>
      </c>
      <c r="C59" s="4">
        <v>588.20889999999963</v>
      </c>
      <c r="D59" s="4">
        <v>588.32139999999958</v>
      </c>
      <c r="E59" s="4">
        <v>588.43389999999954</v>
      </c>
      <c r="F59" s="4">
        <v>588.54639999999949</v>
      </c>
    </row>
    <row r="60" spans="1:6">
      <c r="A60">
        <v>3480</v>
      </c>
      <c r="B60" s="4">
        <v>588.10859999999968</v>
      </c>
      <c r="C60" s="4">
        <v>588.29609999999968</v>
      </c>
      <c r="D60" s="4">
        <v>588.40859999999964</v>
      </c>
      <c r="E60" s="4">
        <v>588.52109999999959</v>
      </c>
      <c r="F60" s="4">
        <v>588.63359999999955</v>
      </c>
    </row>
    <row r="61" spans="1:6">
      <c r="A61">
        <v>3540</v>
      </c>
      <c r="B61" s="4">
        <v>588.19579999999974</v>
      </c>
      <c r="C61" s="4">
        <v>588.38329999999974</v>
      </c>
      <c r="D61" s="4">
        <v>588.49579999999969</v>
      </c>
      <c r="E61" s="4">
        <v>588.60829999999964</v>
      </c>
      <c r="F61" s="4">
        <v>588.7207999999996</v>
      </c>
    </row>
    <row r="62" spans="1:6">
      <c r="A62">
        <v>3600</v>
      </c>
      <c r="B62" s="2">
        <v>588.28300000000013</v>
      </c>
      <c r="C62" s="2">
        <v>588.47050000000013</v>
      </c>
      <c r="D62" s="2">
        <v>588.58300000000008</v>
      </c>
      <c r="E62" s="2">
        <v>588.69550000000004</v>
      </c>
      <c r="F62" s="2">
        <v>588.80799999999999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D1" sqref="D1:D1048576"/>
    </sheetView>
  </sheetViews>
  <sheetFormatPr defaultRowHeight="15"/>
  <cols>
    <col min="4" max="4" width="14.28515625" customWidth="1"/>
  </cols>
  <sheetData>
    <row r="1" spans="1:10">
      <c r="A1">
        <v>1200</v>
      </c>
      <c r="B1">
        <v>582.53399999999999</v>
      </c>
      <c r="C1">
        <v>582.53399999999999</v>
      </c>
      <c r="D1" s="8">
        <f>B1-C1</f>
        <v>0</v>
      </c>
      <c r="F1" t="s">
        <v>4</v>
      </c>
      <c r="G1">
        <v>0.06</v>
      </c>
    </row>
    <row r="2" spans="1:10">
      <c r="A2">
        <v>1260</v>
      </c>
      <c r="B2">
        <v>582.64200000000017</v>
      </c>
      <c r="C2">
        <v>582.69600000000003</v>
      </c>
      <c r="D2" s="8">
        <f t="shared" ref="D2:D31" si="0">B2-C2</f>
        <v>-5.3999999999859938E-2</v>
      </c>
      <c r="I2">
        <f>G1*2000*30</f>
        <v>3600</v>
      </c>
      <c r="J2">
        <f>I2*2.4</f>
        <v>8640</v>
      </c>
    </row>
    <row r="3" spans="1:10">
      <c r="A3">
        <v>1320</v>
      </c>
      <c r="B3">
        <v>582.74700000000018</v>
      </c>
      <c r="C3">
        <v>582.85800000000006</v>
      </c>
      <c r="D3" s="8">
        <f t="shared" si="0"/>
        <v>-0.11099999999987631</v>
      </c>
    </row>
    <row r="4" spans="1:10">
      <c r="A4">
        <v>1380</v>
      </c>
      <c r="B4">
        <v>582.93200000000013</v>
      </c>
      <c r="C4">
        <v>583.0200000000001</v>
      </c>
      <c r="D4" s="8">
        <f t="shared" si="0"/>
        <v>-8.7999999999965439E-2</v>
      </c>
    </row>
    <row r="5" spans="1:10">
      <c r="A5">
        <v>1440</v>
      </c>
      <c r="B5">
        <v>583.27300000000025</v>
      </c>
      <c r="C5">
        <v>583.18200000000013</v>
      </c>
      <c r="D5" s="8">
        <f t="shared" si="0"/>
        <v>9.1000000000121872E-2</v>
      </c>
    </row>
    <row r="6" spans="1:10">
      <c r="A6">
        <v>1500</v>
      </c>
      <c r="B6">
        <v>583.35199999999998</v>
      </c>
      <c r="C6">
        <v>583.34400000000016</v>
      </c>
      <c r="D6" s="8">
        <f t="shared" si="0"/>
        <v>7.9999999998108251E-3</v>
      </c>
    </row>
    <row r="7" spans="1:10">
      <c r="A7">
        <v>1560</v>
      </c>
      <c r="B7">
        <v>583.41899999999998</v>
      </c>
      <c r="C7">
        <v>583.5060000000002</v>
      </c>
      <c r="D7" s="8">
        <f t="shared" si="0"/>
        <v>-8.700000000021646E-2</v>
      </c>
    </row>
    <row r="8" spans="1:10">
      <c r="A8">
        <v>1620</v>
      </c>
      <c r="B8">
        <v>583.54200000000003</v>
      </c>
      <c r="C8">
        <v>583.66800000000023</v>
      </c>
      <c r="D8" s="8">
        <f t="shared" si="0"/>
        <v>-0.12600000000020373</v>
      </c>
    </row>
    <row r="9" spans="1:10">
      <c r="A9">
        <v>1680</v>
      </c>
      <c r="B9">
        <v>583.65099999999995</v>
      </c>
      <c r="C9">
        <v>583.83000000000027</v>
      </c>
      <c r="D9" s="8">
        <f t="shared" si="0"/>
        <v>-0.17900000000031469</v>
      </c>
    </row>
    <row r="10" spans="1:10">
      <c r="A10">
        <v>1740</v>
      </c>
      <c r="B10">
        <v>583.81700000000001</v>
      </c>
      <c r="C10">
        <v>583.9920000000003</v>
      </c>
      <c r="D10" s="8">
        <f t="shared" si="0"/>
        <v>-0.17500000000029559</v>
      </c>
    </row>
    <row r="11" spans="1:10">
      <c r="A11">
        <v>1800</v>
      </c>
      <c r="B11">
        <v>584.05499999999995</v>
      </c>
      <c r="C11">
        <v>584.15400000000034</v>
      </c>
      <c r="D11" s="8">
        <f t="shared" si="0"/>
        <v>-9.9000000000387445E-2</v>
      </c>
    </row>
    <row r="12" spans="1:10">
      <c r="A12">
        <v>1860</v>
      </c>
      <c r="B12">
        <v>584.32000000000005</v>
      </c>
      <c r="C12">
        <v>584.32000000000005</v>
      </c>
      <c r="D12" s="8">
        <f t="shared" si="0"/>
        <v>0</v>
      </c>
    </row>
    <row r="13" spans="1:10">
      <c r="A13">
        <v>1920</v>
      </c>
      <c r="B13">
        <v>584.43900000000008</v>
      </c>
      <c r="C13">
        <v>584.51031578947368</v>
      </c>
      <c r="D13" s="8">
        <f t="shared" si="0"/>
        <v>-7.1315789473601399E-2</v>
      </c>
    </row>
    <row r="14" spans="1:10">
      <c r="A14">
        <v>1980</v>
      </c>
      <c r="B14">
        <v>584.59900000000005</v>
      </c>
      <c r="C14">
        <v>584.70063157894731</v>
      </c>
      <c r="D14" s="8">
        <f t="shared" si="0"/>
        <v>-0.10163157894726282</v>
      </c>
    </row>
    <row r="15" spans="1:10">
      <c r="A15">
        <v>2040</v>
      </c>
      <c r="B15">
        <v>584.91</v>
      </c>
      <c r="C15">
        <v>584.89094736842094</v>
      </c>
      <c r="D15" s="8">
        <f t="shared" si="0"/>
        <v>1.9052631579029367E-2</v>
      </c>
    </row>
    <row r="16" spans="1:10">
      <c r="A16">
        <v>2100</v>
      </c>
      <c r="B16">
        <v>585.03200000000004</v>
      </c>
      <c r="C16">
        <v>585.08126315789457</v>
      </c>
      <c r="D16" s="8">
        <f t="shared" si="0"/>
        <v>-4.9263157894529286E-2</v>
      </c>
    </row>
    <row r="17" spans="1:4">
      <c r="A17">
        <v>2160</v>
      </c>
      <c r="B17">
        <v>585.24599999999998</v>
      </c>
      <c r="C17">
        <v>585.2715789473682</v>
      </c>
      <c r="D17" s="8">
        <f t="shared" si="0"/>
        <v>-2.5578947368217086E-2</v>
      </c>
    </row>
    <row r="18" spans="1:4">
      <c r="A18">
        <v>2220</v>
      </c>
      <c r="B18">
        <v>585.524</v>
      </c>
      <c r="C18">
        <v>585.46189473684183</v>
      </c>
      <c r="D18" s="8">
        <f t="shared" si="0"/>
        <v>6.2105263158173329E-2</v>
      </c>
    </row>
    <row r="19" spans="1:4">
      <c r="A19">
        <v>2280</v>
      </c>
      <c r="B19">
        <v>585.70900000000006</v>
      </c>
      <c r="C19">
        <v>585.65221052631546</v>
      </c>
      <c r="D19" s="8">
        <f t="shared" si="0"/>
        <v>5.6789473684602854E-2</v>
      </c>
    </row>
    <row r="20" spans="1:4">
      <c r="A20">
        <v>2340</v>
      </c>
      <c r="B20">
        <v>585.92600000000004</v>
      </c>
      <c r="C20">
        <v>585.84252631578909</v>
      </c>
      <c r="D20" s="8">
        <f t="shared" si="0"/>
        <v>8.3473684210957799E-2</v>
      </c>
    </row>
    <row r="21" spans="1:4">
      <c r="A21">
        <v>2400</v>
      </c>
      <c r="B21">
        <v>585.95200000000011</v>
      </c>
      <c r="C21">
        <v>586.03284210526272</v>
      </c>
      <c r="D21" s="8">
        <f t="shared" si="0"/>
        <v>-8.0842105262604491E-2</v>
      </c>
    </row>
    <row r="22" spans="1:4">
      <c r="A22">
        <v>2460</v>
      </c>
      <c r="B22">
        <v>586.17500000000018</v>
      </c>
      <c r="C22">
        <v>586.22315789473635</v>
      </c>
      <c r="D22" s="8">
        <f t="shared" si="0"/>
        <v>-4.8157894736164053E-2</v>
      </c>
    </row>
    <row r="23" spans="1:4">
      <c r="A23">
        <v>2520</v>
      </c>
      <c r="B23">
        <v>586.45000000000016</v>
      </c>
      <c r="C23">
        <v>586.41347368420998</v>
      </c>
      <c r="D23" s="8">
        <f t="shared" si="0"/>
        <v>3.6526315790183617E-2</v>
      </c>
    </row>
    <row r="24" spans="1:4">
      <c r="A24">
        <v>2580</v>
      </c>
      <c r="B24">
        <v>586.61200000000008</v>
      </c>
      <c r="C24">
        <v>586.60378947368361</v>
      </c>
      <c r="D24" s="8">
        <f t="shared" si="0"/>
        <v>8.2105263164748976E-3</v>
      </c>
    </row>
    <row r="25" spans="1:4">
      <c r="A25">
        <v>2640</v>
      </c>
      <c r="B25">
        <v>586.8420000000001</v>
      </c>
      <c r="C25">
        <v>586.79410526315723</v>
      </c>
      <c r="D25" s="8">
        <f t="shared" si="0"/>
        <v>4.7894736842863495E-2</v>
      </c>
    </row>
    <row r="26" spans="1:4">
      <c r="A26">
        <v>2700</v>
      </c>
      <c r="B26">
        <v>587.03700000000015</v>
      </c>
      <c r="C26">
        <v>586.98442105263086</v>
      </c>
      <c r="D26" s="8">
        <f t="shared" si="0"/>
        <v>5.2578947369283924E-2</v>
      </c>
    </row>
    <row r="27" spans="1:4">
      <c r="A27">
        <v>2760</v>
      </c>
      <c r="B27">
        <v>587.19800000000021</v>
      </c>
      <c r="C27">
        <v>587.17473684210449</v>
      </c>
      <c r="D27" s="8">
        <f t="shared" si="0"/>
        <v>2.3263157895712538E-2</v>
      </c>
    </row>
    <row r="28" spans="1:4">
      <c r="A28">
        <v>2820</v>
      </c>
      <c r="B28">
        <v>587.42100000000028</v>
      </c>
      <c r="C28">
        <v>587.36505263157812</v>
      </c>
      <c r="D28" s="8">
        <f t="shared" si="0"/>
        <v>5.5947368422152977E-2</v>
      </c>
    </row>
    <row r="29" spans="1:4">
      <c r="A29">
        <v>2880</v>
      </c>
      <c r="B29">
        <v>587.58300000000031</v>
      </c>
      <c r="C29">
        <v>587.55536842105175</v>
      </c>
      <c r="D29" s="8">
        <f t="shared" si="0"/>
        <v>2.7631578948557944E-2</v>
      </c>
    </row>
    <row r="30" spans="1:4">
      <c r="A30">
        <v>2940</v>
      </c>
      <c r="B30">
        <v>587.78100000000029</v>
      </c>
      <c r="C30">
        <v>587.74568421052538</v>
      </c>
      <c r="D30" s="8">
        <f t="shared" si="0"/>
        <v>3.5315789474907433E-2</v>
      </c>
    </row>
    <row r="31" spans="1:4">
      <c r="A31">
        <v>3000</v>
      </c>
      <c r="B31">
        <v>587.93600000000004</v>
      </c>
      <c r="C31">
        <v>587.93599999999901</v>
      </c>
      <c r="D31" s="8">
        <f t="shared" si="0"/>
        <v>1.0231815394945443E-12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64"/>
  <sheetViews>
    <sheetView tabSelected="1" topLeftCell="A40" workbookViewId="0">
      <selection activeCell="L48" sqref="L48"/>
    </sheetView>
  </sheetViews>
  <sheetFormatPr defaultRowHeight="15"/>
  <cols>
    <col min="1" max="3" width="9.140625" style="2"/>
  </cols>
  <sheetData>
    <row r="1" spans="1:14">
      <c r="A1" s="2" t="s">
        <v>1</v>
      </c>
      <c r="B1" s="2" t="s">
        <v>2</v>
      </c>
      <c r="C1" s="2" t="s">
        <v>14</v>
      </c>
      <c r="D1" s="2" t="s">
        <v>10</v>
      </c>
      <c r="F1" s="2" t="s">
        <v>15</v>
      </c>
      <c r="L1" t="s">
        <v>11</v>
      </c>
    </row>
    <row r="2" spans="1:14">
      <c r="A2" s="2">
        <v>0</v>
      </c>
      <c r="B2" s="2">
        <v>579.428</v>
      </c>
      <c r="D2" s="2">
        <f>B2</f>
        <v>579.428</v>
      </c>
      <c r="E2" s="4">
        <f>B2-D2</f>
        <v>0</v>
      </c>
      <c r="H2">
        <f>B4-B52</f>
        <v>-8.3819999999999482</v>
      </c>
      <c r="L2">
        <f>B13-B2</f>
        <v>1.5310000000000628</v>
      </c>
    </row>
    <row r="3" spans="1:14">
      <c r="A3" s="2">
        <v>60</v>
      </c>
      <c r="B3" s="2">
        <v>579.51100000000008</v>
      </c>
      <c r="D3" s="4">
        <f t="shared" ref="D3:D13" si="0">D2+$L$4</f>
        <v>579.56718181818178</v>
      </c>
      <c r="E3" s="4">
        <f t="shared" ref="E3:E52" si="1">B3-D3</f>
        <v>-5.6181818181698873E-2</v>
      </c>
      <c r="H3">
        <f>H2/2880</f>
        <v>-2.9104166666666488E-3</v>
      </c>
      <c r="L3">
        <f>L2/660</f>
        <v>2.3196969696970648E-3</v>
      </c>
    </row>
    <row r="4" spans="1:14">
      <c r="A4" s="2">
        <v>120</v>
      </c>
      <c r="B4" s="2">
        <v>579.55400000000009</v>
      </c>
      <c r="C4" s="2">
        <v>579.55400000000009</v>
      </c>
      <c r="D4" s="4">
        <f t="shared" si="0"/>
        <v>579.70636363636356</v>
      </c>
      <c r="E4" s="4">
        <f t="shared" si="1"/>
        <v>-0.15236363636347505</v>
      </c>
      <c r="F4">
        <f>C4-B4</f>
        <v>0</v>
      </c>
      <c r="H4">
        <f>H3*100</f>
        <v>-0.29104166666666487</v>
      </c>
      <c r="L4">
        <f>L3*60</f>
        <v>0.1391818181818239</v>
      </c>
    </row>
    <row r="5" spans="1:14">
      <c r="A5" s="2">
        <v>180</v>
      </c>
      <c r="B5" s="2">
        <v>579.6930000000001</v>
      </c>
      <c r="C5" s="2">
        <f>C4+$H$6</f>
        <v>579.72862000000009</v>
      </c>
      <c r="D5" s="4">
        <f t="shared" si="0"/>
        <v>579.84554545454534</v>
      </c>
      <c r="E5" s="4">
        <f t="shared" si="1"/>
        <v>-0.15254545454524759</v>
      </c>
      <c r="F5">
        <f t="shared" ref="F5:F62" si="2">C5-B5</f>
        <v>3.5619999999994434E-2</v>
      </c>
      <c r="H5">
        <f>H4*60/100</f>
        <v>-0.17462499999999892</v>
      </c>
    </row>
    <row r="6" spans="1:14">
      <c r="A6" s="2">
        <v>240</v>
      </c>
      <c r="B6" s="2">
        <v>579.80500000000006</v>
      </c>
      <c r="C6" s="2">
        <f t="shared" ref="C6:C52" si="3">C5+$H$6</f>
        <v>579.9032400000001</v>
      </c>
      <c r="D6" s="4">
        <f t="shared" si="0"/>
        <v>579.98472727272713</v>
      </c>
      <c r="E6" s="4">
        <f t="shared" si="1"/>
        <v>-0.17972727272706379</v>
      </c>
      <c r="F6">
        <f t="shared" si="2"/>
        <v>9.8240000000032524E-2</v>
      </c>
      <c r="H6">
        <v>0.17462</v>
      </c>
    </row>
    <row r="7" spans="1:14">
      <c r="A7" s="2">
        <v>300</v>
      </c>
      <c r="B7" s="2">
        <v>579.89800000000002</v>
      </c>
      <c r="C7" s="2">
        <f t="shared" si="3"/>
        <v>580.0778600000001</v>
      </c>
      <c r="D7" s="4">
        <f t="shared" si="0"/>
        <v>580.12390909090891</v>
      </c>
      <c r="E7" s="4">
        <f t="shared" si="1"/>
        <v>-0.22590909090888545</v>
      </c>
      <c r="F7">
        <f t="shared" si="2"/>
        <v>0.17986000000007607</v>
      </c>
      <c r="J7">
        <f>B27-B38</f>
        <v>-1.8940000000000055</v>
      </c>
    </row>
    <row r="8" spans="1:14">
      <c r="A8" s="2">
        <v>360</v>
      </c>
      <c r="B8" s="2">
        <v>580.11199999999997</v>
      </c>
      <c r="C8" s="2">
        <f t="shared" si="3"/>
        <v>580.25248000000011</v>
      </c>
      <c r="D8" s="4">
        <f t="shared" si="0"/>
        <v>580.26309090909069</v>
      </c>
      <c r="E8" s="4">
        <f t="shared" si="1"/>
        <v>-0.1510909090907262</v>
      </c>
      <c r="F8">
        <f t="shared" si="2"/>
        <v>0.14048000000013872</v>
      </c>
      <c r="J8">
        <f>J7/660</f>
        <v>-2.8696969696969778E-3</v>
      </c>
    </row>
    <row r="9" spans="1:14">
      <c r="A9" s="2">
        <v>420</v>
      </c>
      <c r="B9" s="2">
        <v>580.23</v>
      </c>
      <c r="C9" s="2">
        <f t="shared" si="3"/>
        <v>580.42710000000011</v>
      </c>
      <c r="D9" s="4">
        <f t="shared" si="0"/>
        <v>580.40227272727248</v>
      </c>
      <c r="E9" s="4">
        <f t="shared" si="1"/>
        <v>-0.1722727272724569</v>
      </c>
      <c r="F9">
        <f t="shared" si="2"/>
        <v>0.19710000000009131</v>
      </c>
      <c r="J9">
        <f>J8*100</f>
        <v>-0.28696969696969776</v>
      </c>
    </row>
    <row r="10" spans="1:14">
      <c r="A10" s="2">
        <v>480</v>
      </c>
      <c r="B10" s="2">
        <v>580.40200000000004</v>
      </c>
      <c r="C10" s="2">
        <f t="shared" si="3"/>
        <v>580.60172000000011</v>
      </c>
      <c r="D10" s="4">
        <f t="shared" si="0"/>
        <v>580.54145454545426</v>
      </c>
      <c r="E10" s="4">
        <f t="shared" si="1"/>
        <v>-0.13945454545421399</v>
      </c>
      <c r="F10" s="18">
        <f t="shared" si="2"/>
        <v>0.19972000000007029</v>
      </c>
      <c r="J10">
        <f>J9*60/100</f>
        <v>-0.17218181818181866</v>
      </c>
    </row>
    <row r="11" spans="1:14">
      <c r="A11" s="2">
        <v>540</v>
      </c>
      <c r="B11" s="2">
        <v>580.52600000000007</v>
      </c>
      <c r="C11" s="2">
        <f t="shared" si="3"/>
        <v>580.77634000000012</v>
      </c>
      <c r="D11" s="4">
        <f t="shared" si="0"/>
        <v>580.68063636363604</v>
      </c>
      <c r="E11" s="4">
        <f t="shared" si="1"/>
        <v>-0.15463636363597288</v>
      </c>
      <c r="F11" s="18">
        <f t="shared" si="2"/>
        <v>0.25034000000005108</v>
      </c>
    </row>
    <row r="12" spans="1:14">
      <c r="A12" s="2">
        <v>600</v>
      </c>
      <c r="B12" s="2">
        <v>580.79899999999998</v>
      </c>
      <c r="C12" s="2">
        <f t="shared" si="3"/>
        <v>580.95096000000012</v>
      </c>
      <c r="D12" s="4">
        <f t="shared" si="0"/>
        <v>580.81981818181782</v>
      </c>
      <c r="E12" s="4">
        <f t="shared" si="1"/>
        <v>-2.0818181817844561E-2</v>
      </c>
      <c r="F12">
        <f t="shared" si="2"/>
        <v>0.15196000000014465</v>
      </c>
    </row>
    <row r="13" spans="1:14">
      <c r="A13" s="2">
        <v>660</v>
      </c>
      <c r="B13" s="2">
        <v>580.95900000000006</v>
      </c>
      <c r="C13" s="2">
        <f t="shared" si="3"/>
        <v>581.12558000000013</v>
      </c>
      <c r="D13" s="4">
        <f t="shared" si="0"/>
        <v>580.95899999999961</v>
      </c>
      <c r="E13" s="4">
        <f t="shared" si="1"/>
        <v>0</v>
      </c>
      <c r="F13">
        <f t="shared" si="2"/>
        <v>0.16658000000006723</v>
      </c>
      <c r="L13" s="2" t="s">
        <v>12</v>
      </c>
    </row>
    <row r="14" spans="1:14">
      <c r="A14" s="2">
        <v>720</v>
      </c>
      <c r="B14" s="2">
        <v>581.15200000000004</v>
      </c>
      <c r="C14" s="2">
        <f t="shared" si="3"/>
        <v>581.30020000000013</v>
      </c>
      <c r="D14" s="4">
        <f>D13+$L$16</f>
        <v>581.1369999999996</v>
      </c>
      <c r="E14" s="17">
        <f t="shared" si="1"/>
        <v>1.5000000000441105E-2</v>
      </c>
      <c r="F14">
        <f t="shared" si="2"/>
        <v>0.14820000000008804</v>
      </c>
      <c r="L14" s="4">
        <f>B26-D13</f>
        <v>2.3140000000006467</v>
      </c>
      <c r="N14">
        <f>1440-660</f>
        <v>780</v>
      </c>
    </row>
    <row r="15" spans="1:14">
      <c r="A15" s="2">
        <v>780</v>
      </c>
      <c r="B15" s="2">
        <v>581.24199999999996</v>
      </c>
      <c r="C15" s="2">
        <f t="shared" si="3"/>
        <v>581.47482000000014</v>
      </c>
      <c r="D15" s="4">
        <f t="shared" ref="D15:D26" si="4">D14+$L$16</f>
        <v>581.3149999999996</v>
      </c>
      <c r="E15" s="17">
        <f t="shared" si="1"/>
        <v>-7.2999999999638021E-2</v>
      </c>
      <c r="F15" s="18">
        <f t="shared" si="2"/>
        <v>0.23282000000017433</v>
      </c>
      <c r="L15" s="2">
        <f>L14/780</f>
        <v>2.9666666666674957E-3</v>
      </c>
    </row>
    <row r="16" spans="1:14">
      <c r="A16" s="2">
        <v>840</v>
      </c>
      <c r="B16" s="2">
        <v>581.49099999999999</v>
      </c>
      <c r="C16" s="2">
        <f t="shared" si="3"/>
        <v>581.64944000000014</v>
      </c>
      <c r="D16" s="4">
        <f t="shared" si="4"/>
        <v>581.4929999999996</v>
      </c>
      <c r="E16" s="17">
        <f t="shared" si="1"/>
        <v>-1.9999999996116458E-3</v>
      </c>
      <c r="F16">
        <f t="shared" si="2"/>
        <v>0.15844000000015512</v>
      </c>
      <c r="L16" s="2">
        <f>L15*60</f>
        <v>0.17800000000004973</v>
      </c>
    </row>
    <row r="17" spans="1:12">
      <c r="A17" s="2">
        <v>900</v>
      </c>
      <c r="B17" s="2">
        <v>581.67399999999998</v>
      </c>
      <c r="C17" s="2">
        <f t="shared" si="3"/>
        <v>581.82406000000015</v>
      </c>
      <c r="D17" s="4">
        <f t="shared" si="4"/>
        <v>581.67099999999959</v>
      </c>
      <c r="E17" s="17">
        <f t="shared" si="1"/>
        <v>3.0000000003838068E-3</v>
      </c>
      <c r="F17">
        <f t="shared" si="2"/>
        <v>0.15006000000016684</v>
      </c>
      <c r="J17">
        <f>C27-B38</f>
        <v>-1.8940000000000055</v>
      </c>
    </row>
    <row r="18" spans="1:12">
      <c r="A18" s="2">
        <v>960</v>
      </c>
      <c r="B18" s="2">
        <v>581.79399999999998</v>
      </c>
      <c r="C18" s="2">
        <f t="shared" si="3"/>
        <v>581.99868000000015</v>
      </c>
      <c r="D18" s="4">
        <f t="shared" si="4"/>
        <v>581.84899999999959</v>
      </c>
      <c r="E18" s="17">
        <f t="shared" si="1"/>
        <v>-5.4999999999608917E-2</v>
      </c>
      <c r="F18">
        <f t="shared" si="2"/>
        <v>0.20468000000016673</v>
      </c>
      <c r="J18">
        <f>J17/660</f>
        <v>-2.8696969696969778E-3</v>
      </c>
    </row>
    <row r="19" spans="1:12">
      <c r="A19" s="2">
        <v>1020</v>
      </c>
      <c r="B19" s="2">
        <v>582.0680000000001</v>
      </c>
      <c r="C19" s="2">
        <f t="shared" si="3"/>
        <v>582.17330000000015</v>
      </c>
      <c r="D19" s="4">
        <f t="shared" si="4"/>
        <v>582.02699999999959</v>
      </c>
      <c r="E19" s="17">
        <f t="shared" si="1"/>
        <v>4.1000000000508408E-2</v>
      </c>
      <c r="F19">
        <f t="shared" si="2"/>
        <v>0.10530000000005657</v>
      </c>
      <c r="J19">
        <f>J18*100</f>
        <v>-0.28696969696969776</v>
      </c>
    </row>
    <row r="20" spans="1:12">
      <c r="A20" s="2">
        <v>1080</v>
      </c>
      <c r="B20" s="2">
        <v>582.21199999999999</v>
      </c>
      <c r="C20" s="2">
        <f t="shared" si="3"/>
        <v>582.34792000000016</v>
      </c>
      <c r="D20" s="4">
        <f t="shared" si="4"/>
        <v>582.20499999999959</v>
      </c>
      <c r="E20" s="17">
        <f t="shared" si="1"/>
        <v>7.0000000004029062E-3</v>
      </c>
      <c r="F20">
        <f t="shared" si="2"/>
        <v>0.13592000000016924</v>
      </c>
      <c r="J20">
        <f>J19*60/100</f>
        <v>-0.17218181818181866</v>
      </c>
    </row>
    <row r="21" spans="1:12">
      <c r="A21" s="2">
        <v>1140</v>
      </c>
      <c r="B21" s="2">
        <v>582.42600000000004</v>
      </c>
      <c r="C21" s="2">
        <f t="shared" si="3"/>
        <v>582.52254000000016</v>
      </c>
      <c r="D21" s="4">
        <f t="shared" si="4"/>
        <v>582.38299999999958</v>
      </c>
      <c r="E21" s="17">
        <f t="shared" si="1"/>
        <v>4.3000000000461114E-2</v>
      </c>
      <c r="F21">
        <f t="shared" si="2"/>
        <v>9.6540000000118198E-2</v>
      </c>
      <c r="J21">
        <f>J20*-1</f>
        <v>0.17218181818181866</v>
      </c>
    </row>
    <row r="22" spans="1:12">
      <c r="A22" s="2">
        <v>1200</v>
      </c>
      <c r="B22" s="2">
        <v>582.53399999999999</v>
      </c>
      <c r="C22" s="2">
        <f t="shared" si="3"/>
        <v>582.69716000000017</v>
      </c>
      <c r="D22" s="4">
        <f t="shared" si="4"/>
        <v>582.56099999999958</v>
      </c>
      <c r="E22" s="17">
        <f t="shared" si="1"/>
        <v>-2.6999999999588908E-2</v>
      </c>
      <c r="F22">
        <f t="shared" si="2"/>
        <v>0.16316000000017539</v>
      </c>
    </row>
    <row r="23" spans="1:12">
      <c r="A23" s="2">
        <v>1260</v>
      </c>
      <c r="B23" s="2">
        <v>582.64200000000017</v>
      </c>
      <c r="C23" s="2">
        <f t="shared" si="3"/>
        <v>582.87178000000017</v>
      </c>
      <c r="D23" s="4">
        <f t="shared" si="4"/>
        <v>582.73899999999958</v>
      </c>
      <c r="E23" s="17">
        <f t="shared" si="1"/>
        <v>-9.6999999999411557E-2</v>
      </c>
      <c r="F23" s="18">
        <f t="shared" si="2"/>
        <v>0.2297800000000052</v>
      </c>
    </row>
    <row r="24" spans="1:12">
      <c r="A24" s="2">
        <v>1320</v>
      </c>
      <c r="B24" s="2">
        <v>582.74700000000018</v>
      </c>
      <c r="C24" s="2">
        <f t="shared" si="3"/>
        <v>583.04640000000018</v>
      </c>
      <c r="D24" s="4">
        <f t="shared" si="4"/>
        <v>582.91699999999958</v>
      </c>
      <c r="E24" s="17">
        <f t="shared" si="1"/>
        <v>-0.16999999999939064</v>
      </c>
      <c r="F24" s="18">
        <f t="shared" si="2"/>
        <v>0.29939999999999145</v>
      </c>
    </row>
    <row r="25" spans="1:12">
      <c r="A25" s="2">
        <v>1380</v>
      </c>
      <c r="B25" s="2">
        <v>582.93200000000013</v>
      </c>
      <c r="C25" s="2">
        <f t="shared" si="3"/>
        <v>583.22102000000018</v>
      </c>
      <c r="D25" s="4">
        <f t="shared" si="4"/>
        <v>583.09499999999957</v>
      </c>
      <c r="E25" s="17">
        <f t="shared" si="1"/>
        <v>-0.16299999999944248</v>
      </c>
      <c r="F25" s="18">
        <f t="shared" si="2"/>
        <v>0.28902000000005046</v>
      </c>
    </row>
    <row r="26" spans="1:12">
      <c r="A26" s="2">
        <v>1440</v>
      </c>
      <c r="B26" s="2">
        <v>583.27300000000025</v>
      </c>
      <c r="C26" s="2">
        <f t="shared" si="3"/>
        <v>583.39564000000018</v>
      </c>
      <c r="D26" s="4">
        <f t="shared" si="4"/>
        <v>583.27299999999957</v>
      </c>
      <c r="E26" s="17">
        <f t="shared" si="1"/>
        <v>0</v>
      </c>
      <c r="F26">
        <f t="shared" si="2"/>
        <v>0.12263999999993302</v>
      </c>
    </row>
    <row r="27" spans="1:12">
      <c r="A27" s="15">
        <v>1500</v>
      </c>
      <c r="B27" s="15">
        <v>583.35199999999998</v>
      </c>
      <c r="C27" s="15">
        <v>583.35199999999998</v>
      </c>
      <c r="D27" s="16">
        <f>D26+$L$31</f>
        <v>583.45234615384572</v>
      </c>
      <c r="E27" s="16">
        <f t="shared" si="1"/>
        <v>-0.10034615384574863</v>
      </c>
      <c r="F27" s="18">
        <f t="shared" si="2"/>
        <v>0</v>
      </c>
    </row>
    <row r="28" spans="1:12">
      <c r="A28" s="15">
        <v>1560</v>
      </c>
      <c r="B28" s="15">
        <v>583.41899999999998</v>
      </c>
      <c r="C28" s="2">
        <f>C27+$J$21</f>
        <v>583.52418181818177</v>
      </c>
      <c r="D28" s="16">
        <f t="shared" ref="D28:D52" si="5">D27+$L$31</f>
        <v>583.63169230769188</v>
      </c>
      <c r="E28" s="17">
        <f t="shared" si="1"/>
        <v>-0.21269230769189562</v>
      </c>
      <c r="F28" s="18">
        <f t="shared" si="2"/>
        <v>0.10518181818179073</v>
      </c>
      <c r="L28" t="s">
        <v>13</v>
      </c>
    </row>
    <row r="29" spans="1:12">
      <c r="A29" s="15">
        <v>1620</v>
      </c>
      <c r="B29" s="15">
        <v>583.54200000000003</v>
      </c>
      <c r="C29" s="2">
        <f t="shared" ref="C29:C38" si="6">C28+$J$21</f>
        <v>583.69636363636357</v>
      </c>
      <c r="D29" s="16">
        <f t="shared" si="5"/>
        <v>583.81103846153803</v>
      </c>
      <c r="E29" s="17">
        <f t="shared" si="1"/>
        <v>-0.26903846153800259</v>
      </c>
      <c r="F29" s="18">
        <f t="shared" si="2"/>
        <v>0.15436363636354145</v>
      </c>
      <c r="L29" s="3">
        <f>B52-D26</f>
        <v>4.6630000000004657</v>
      </c>
    </row>
    <row r="30" spans="1:12">
      <c r="A30" s="15">
        <v>1680</v>
      </c>
      <c r="B30" s="15">
        <v>583.65099999999995</v>
      </c>
      <c r="C30" s="2">
        <f t="shared" si="6"/>
        <v>583.86854545454537</v>
      </c>
      <c r="D30" s="16">
        <f t="shared" si="5"/>
        <v>583.99038461538419</v>
      </c>
      <c r="E30" s="17">
        <f t="shared" si="1"/>
        <v>-0.33938461538423326</v>
      </c>
      <c r="F30" s="18">
        <f t="shared" si="2"/>
        <v>0.21754545454541585</v>
      </c>
      <c r="L30">
        <f>L29/1560</f>
        <v>2.9891025641028625E-3</v>
      </c>
    </row>
    <row r="31" spans="1:12">
      <c r="A31" s="15">
        <v>1740</v>
      </c>
      <c r="B31" s="15">
        <v>583.81700000000001</v>
      </c>
      <c r="C31" s="2">
        <f t="shared" si="6"/>
        <v>584.04072727272717</v>
      </c>
      <c r="D31" s="16">
        <f t="shared" si="5"/>
        <v>584.16973076923034</v>
      </c>
      <c r="E31" s="17">
        <f t="shared" si="1"/>
        <v>-0.35273076923033386</v>
      </c>
      <c r="F31" s="18">
        <f t="shared" si="2"/>
        <v>0.2237272727271602</v>
      </c>
      <c r="L31">
        <f>L30*60</f>
        <v>0.17934615384617175</v>
      </c>
    </row>
    <row r="32" spans="1:12">
      <c r="A32" s="15">
        <v>1800</v>
      </c>
      <c r="B32" s="15">
        <v>584.05499999999995</v>
      </c>
      <c r="C32" s="2">
        <f t="shared" si="6"/>
        <v>584.21290909090897</v>
      </c>
      <c r="D32" s="16">
        <f t="shared" si="5"/>
        <v>584.3490769230765</v>
      </c>
      <c r="E32" s="17">
        <f t="shared" si="1"/>
        <v>-0.29407692307654543</v>
      </c>
      <c r="F32" s="18">
        <f t="shared" si="2"/>
        <v>0.1579090909090155</v>
      </c>
    </row>
    <row r="33" spans="1:12">
      <c r="A33" s="15">
        <v>1860</v>
      </c>
      <c r="B33" s="15">
        <v>584.32000000000005</v>
      </c>
      <c r="C33" s="2">
        <f t="shared" si="6"/>
        <v>584.38509090909076</v>
      </c>
      <c r="D33" s="16">
        <f t="shared" si="5"/>
        <v>584.52842307692265</v>
      </c>
      <c r="E33" s="17">
        <f t="shared" si="1"/>
        <v>-0.20842307692259965</v>
      </c>
      <c r="F33" s="18">
        <f t="shared" si="2"/>
        <v>6.5090909090713467E-2</v>
      </c>
    </row>
    <row r="34" spans="1:12">
      <c r="A34" s="15">
        <v>1920</v>
      </c>
      <c r="B34" s="15">
        <v>584.43900000000008</v>
      </c>
      <c r="C34" s="2">
        <f t="shared" si="6"/>
        <v>584.55727272727256</v>
      </c>
      <c r="D34" s="16">
        <f t="shared" si="5"/>
        <v>584.7077692307688</v>
      </c>
      <c r="E34" s="17">
        <f t="shared" si="1"/>
        <v>-0.26876923076872572</v>
      </c>
      <c r="F34" s="18">
        <f t="shared" si="2"/>
        <v>0.11827272727248328</v>
      </c>
      <c r="J34">
        <f>C38-B52</f>
        <v>-2.6900000000002819</v>
      </c>
    </row>
    <row r="35" spans="1:12">
      <c r="A35" s="15">
        <v>1980</v>
      </c>
      <c r="B35" s="15">
        <v>584.59900000000005</v>
      </c>
      <c r="C35" s="2">
        <f t="shared" si="6"/>
        <v>584.72945454545436</v>
      </c>
      <c r="D35" s="16">
        <f t="shared" si="5"/>
        <v>584.88711538461496</v>
      </c>
      <c r="E35" s="17">
        <f t="shared" si="1"/>
        <v>-0.28811538461491182</v>
      </c>
      <c r="F35" s="18">
        <f t="shared" si="2"/>
        <v>0.13045454545431312</v>
      </c>
      <c r="J35">
        <f>J34/840</f>
        <v>-3.2023809523812879E-3</v>
      </c>
    </row>
    <row r="36" spans="1:12">
      <c r="A36" s="15">
        <v>2040</v>
      </c>
      <c r="B36" s="15">
        <v>584.91</v>
      </c>
      <c r="C36" s="2">
        <f t="shared" si="6"/>
        <v>584.90163636363616</v>
      </c>
      <c r="D36" s="16">
        <f t="shared" si="5"/>
        <v>585.06646153846111</v>
      </c>
      <c r="E36" s="16">
        <f t="shared" si="1"/>
        <v>-0.1564615384611443</v>
      </c>
      <c r="F36" s="18">
        <f t="shared" si="2"/>
        <v>-8.3636363638106559E-3</v>
      </c>
      <c r="J36">
        <f>J35*100</f>
        <v>-0.32023809523812879</v>
      </c>
    </row>
    <row r="37" spans="1:12">
      <c r="A37" s="15">
        <v>2100</v>
      </c>
      <c r="B37" s="15">
        <v>585.03200000000004</v>
      </c>
      <c r="C37" s="2">
        <f t="shared" si="6"/>
        <v>585.07381818181796</v>
      </c>
      <c r="D37" s="16">
        <f t="shared" si="5"/>
        <v>585.24580769230727</v>
      </c>
      <c r="E37" s="17">
        <f t="shared" si="1"/>
        <v>-0.21380769230722763</v>
      </c>
      <c r="F37" s="18">
        <f t="shared" si="2"/>
        <v>4.1818181817916411E-2</v>
      </c>
      <c r="J37">
        <f>J36*60/100</f>
        <v>-0.19214285714287727</v>
      </c>
    </row>
    <row r="38" spans="1:12">
      <c r="A38" s="15">
        <v>2160</v>
      </c>
      <c r="B38" s="15">
        <v>585.24599999999998</v>
      </c>
      <c r="C38" s="2">
        <f t="shared" si="6"/>
        <v>585.24599999999975</v>
      </c>
      <c r="D38" s="16">
        <f t="shared" si="5"/>
        <v>585.42515384615342</v>
      </c>
      <c r="E38" s="16">
        <f t="shared" si="1"/>
        <v>-0.1791538461534401</v>
      </c>
      <c r="F38" s="18">
        <f t="shared" si="2"/>
        <v>0</v>
      </c>
      <c r="J38">
        <f>J37*-1</f>
        <v>0.19214285714287727</v>
      </c>
    </row>
    <row r="39" spans="1:12">
      <c r="A39" s="15">
        <v>2220</v>
      </c>
      <c r="B39" s="15">
        <v>585.524</v>
      </c>
      <c r="C39" s="2">
        <f>C38+$H$43</f>
        <v>585.44557142857116</v>
      </c>
      <c r="D39" s="16">
        <f t="shared" si="5"/>
        <v>585.60449999999958</v>
      </c>
      <c r="E39" s="16">
        <f t="shared" si="1"/>
        <v>-8.0499999999574356E-2</v>
      </c>
      <c r="F39">
        <f t="shared" si="2"/>
        <v>-7.8428571428844407E-2</v>
      </c>
    </row>
    <row r="40" spans="1:12">
      <c r="A40" s="15">
        <v>2280</v>
      </c>
      <c r="B40" s="15">
        <v>585.70900000000006</v>
      </c>
      <c r="C40" s="2">
        <f t="shared" ref="C40:C51" si="7">C39+$H$43</f>
        <v>585.64514285714256</v>
      </c>
      <c r="D40" s="16">
        <f t="shared" si="5"/>
        <v>585.78384615384573</v>
      </c>
      <c r="E40" s="16">
        <f t="shared" si="1"/>
        <v>-7.4846153845669505E-2</v>
      </c>
      <c r="F40">
        <f t="shared" si="2"/>
        <v>-6.3857142857500548E-2</v>
      </c>
      <c r="H40">
        <f>C52-C38</f>
        <v>2.7940000000002101</v>
      </c>
    </row>
    <row r="41" spans="1:12">
      <c r="A41" s="15">
        <v>2340</v>
      </c>
      <c r="B41" s="15">
        <v>585.92600000000004</v>
      </c>
      <c r="C41" s="2">
        <f t="shared" si="7"/>
        <v>585.84471428571396</v>
      </c>
      <c r="D41" s="16">
        <f t="shared" si="5"/>
        <v>585.96319230769188</v>
      </c>
      <c r="E41" s="16">
        <f t="shared" si="1"/>
        <v>-3.7192307691839233E-2</v>
      </c>
      <c r="F41">
        <f t="shared" si="2"/>
        <v>-8.1285714286082111E-2</v>
      </c>
      <c r="H41">
        <f>H40/840</f>
        <v>3.3261904761907263E-3</v>
      </c>
    </row>
    <row r="42" spans="1:12">
      <c r="A42" s="15">
        <v>2400</v>
      </c>
      <c r="B42" s="15">
        <v>585.95200000000011</v>
      </c>
      <c r="C42" s="2">
        <f t="shared" si="7"/>
        <v>586.04428571428537</v>
      </c>
      <c r="D42" s="16">
        <f t="shared" si="5"/>
        <v>586.14253846153804</v>
      </c>
      <c r="E42" s="16">
        <f t="shared" si="1"/>
        <v>-0.1905384615379262</v>
      </c>
      <c r="F42" s="18">
        <f t="shared" si="2"/>
        <v>9.2285714285253562E-2</v>
      </c>
      <c r="H42">
        <f>H41*100</f>
        <v>0.33261904761907263</v>
      </c>
    </row>
    <row r="43" spans="1:12">
      <c r="A43" s="15">
        <v>2460</v>
      </c>
      <c r="B43" s="15">
        <v>586.17500000000018</v>
      </c>
      <c r="C43" s="2">
        <f t="shared" si="7"/>
        <v>586.24385714285677</v>
      </c>
      <c r="D43" s="16">
        <f t="shared" si="5"/>
        <v>586.32188461538419</v>
      </c>
      <c r="E43" s="16">
        <f t="shared" si="1"/>
        <v>-0.14688461538401043</v>
      </c>
      <c r="F43" s="18">
        <f t="shared" si="2"/>
        <v>6.8857142856586506E-2</v>
      </c>
      <c r="H43">
        <f>H42*60/100</f>
        <v>0.19957142857144358</v>
      </c>
    </row>
    <row r="44" spans="1:12">
      <c r="A44" s="15">
        <v>2520</v>
      </c>
      <c r="B44" s="15">
        <v>586.45000000000016</v>
      </c>
      <c r="C44" s="2">
        <f t="shared" si="7"/>
        <v>586.44342857142817</v>
      </c>
      <c r="D44" s="16">
        <f t="shared" si="5"/>
        <v>586.50123076923035</v>
      </c>
      <c r="E44" s="16">
        <f t="shared" si="1"/>
        <v>-5.1230769230187434E-2</v>
      </c>
      <c r="F44">
        <f t="shared" si="2"/>
        <v>-6.5714285719877807E-3</v>
      </c>
    </row>
    <row r="45" spans="1:12">
      <c r="A45" s="15">
        <v>2580</v>
      </c>
      <c r="B45" s="15">
        <v>586.61200000000008</v>
      </c>
      <c r="C45" s="2">
        <f t="shared" si="7"/>
        <v>586.64299999999957</v>
      </c>
      <c r="D45" s="16">
        <f t="shared" si="5"/>
        <v>586.6805769230765</v>
      </c>
      <c r="E45" s="16">
        <f t="shared" si="1"/>
        <v>-6.8576923076420826E-2</v>
      </c>
      <c r="F45">
        <f t="shared" si="2"/>
        <v>3.0999999999494321E-2</v>
      </c>
      <c r="J45">
        <f>588.658-C52</f>
        <v>0.61800000000005184</v>
      </c>
    </row>
    <row r="46" spans="1:12">
      <c r="A46" s="15">
        <v>2640</v>
      </c>
      <c r="B46" s="15">
        <v>586.8420000000001</v>
      </c>
      <c r="C46" s="2">
        <f t="shared" si="7"/>
        <v>586.84257142857098</v>
      </c>
      <c r="D46" s="16">
        <f t="shared" si="5"/>
        <v>586.85992307692266</v>
      </c>
      <c r="E46" s="16">
        <f t="shared" si="1"/>
        <v>-1.7923076922556902E-2</v>
      </c>
      <c r="F46">
        <f t="shared" si="2"/>
        <v>5.714285708791067E-4</v>
      </c>
      <c r="J46">
        <f>J45/600</f>
        <v>1.0300000000000864E-3</v>
      </c>
    </row>
    <row r="47" spans="1:12">
      <c r="A47" s="15">
        <v>2700</v>
      </c>
      <c r="B47" s="15">
        <v>587.03700000000015</v>
      </c>
      <c r="C47" s="2">
        <f t="shared" si="7"/>
        <v>587.04214285714238</v>
      </c>
      <c r="D47" s="16">
        <f t="shared" si="5"/>
        <v>587.03926923076881</v>
      </c>
      <c r="E47" s="16">
        <f t="shared" si="1"/>
        <v>-2.2692307686611457E-3</v>
      </c>
      <c r="F47">
        <f t="shared" si="2"/>
        <v>5.1428571422320601E-3</v>
      </c>
      <c r="H47" s="3">
        <f>MIN(E27:E47)</f>
        <v>-0.35273076923033386</v>
      </c>
      <c r="J47">
        <f>J46*100</f>
        <v>0.10300000000000864</v>
      </c>
      <c r="L47">
        <f>J47*60/100</f>
        <v>6.1800000000005184E-2</v>
      </c>
    </row>
    <row r="48" spans="1:12">
      <c r="A48" s="2">
        <v>2760</v>
      </c>
      <c r="B48" s="2">
        <v>587.19800000000021</v>
      </c>
      <c r="C48" s="2">
        <f t="shared" si="7"/>
        <v>587.24171428571378</v>
      </c>
      <c r="D48" s="16">
        <f t="shared" si="5"/>
        <v>587.21861538461496</v>
      </c>
      <c r="E48" s="16">
        <f t="shared" si="1"/>
        <v>-2.0615384614757204E-2</v>
      </c>
      <c r="F48">
        <f t="shared" si="2"/>
        <v>4.3714285713576828E-2</v>
      </c>
      <c r="H48" s="3">
        <f>MAX(E2:E52)</f>
        <v>4.3000000000461114E-2</v>
      </c>
      <c r="J48">
        <f>J47*60/100</f>
        <v>6.1800000000005184E-2</v>
      </c>
    </row>
    <row r="49" spans="1:11">
      <c r="A49" s="2">
        <v>2820</v>
      </c>
      <c r="B49" s="2">
        <v>587.42100000000028</v>
      </c>
      <c r="C49" s="2">
        <f t="shared" si="7"/>
        <v>587.44128571428519</v>
      </c>
      <c r="D49" s="16">
        <f t="shared" si="5"/>
        <v>587.39796153846112</v>
      </c>
      <c r="E49" s="16">
        <f t="shared" si="1"/>
        <v>2.3038461539158561E-2</v>
      </c>
      <c r="F49">
        <f t="shared" si="2"/>
        <v>2.0285714284909773E-2</v>
      </c>
    </row>
    <row r="50" spans="1:11">
      <c r="A50" s="2">
        <v>2880</v>
      </c>
      <c r="B50" s="2">
        <v>587.58300000000031</v>
      </c>
      <c r="C50" s="2">
        <f t="shared" si="7"/>
        <v>587.64085714285659</v>
      </c>
      <c r="D50" s="16">
        <f t="shared" si="5"/>
        <v>587.57730769230727</v>
      </c>
      <c r="E50" s="16">
        <f t="shared" si="1"/>
        <v>5.6923076930388561E-3</v>
      </c>
      <c r="F50">
        <f t="shared" si="2"/>
        <v>5.7857142856278188E-2</v>
      </c>
    </row>
    <row r="51" spans="1:11">
      <c r="A51" s="2">
        <v>2940</v>
      </c>
      <c r="B51" s="2">
        <v>587.78100000000029</v>
      </c>
      <c r="C51" s="2">
        <f t="shared" si="7"/>
        <v>587.84042857142799</v>
      </c>
      <c r="D51" s="16">
        <f t="shared" si="5"/>
        <v>587.75665384615343</v>
      </c>
      <c r="E51" s="16">
        <f t="shared" si="1"/>
        <v>2.4346153846863672E-2</v>
      </c>
      <c r="F51">
        <f t="shared" si="2"/>
        <v>5.9428571427702082E-2</v>
      </c>
      <c r="I51">
        <v>587.72500000000002</v>
      </c>
    </row>
    <row r="52" spans="1:11">
      <c r="A52" s="2">
        <v>3000</v>
      </c>
      <c r="B52" s="2">
        <v>587.93600000000004</v>
      </c>
      <c r="C52" s="2">
        <v>588.04</v>
      </c>
      <c r="D52" s="16">
        <f t="shared" si="5"/>
        <v>587.93599999999958</v>
      </c>
      <c r="E52" s="16">
        <f t="shared" si="1"/>
        <v>0</v>
      </c>
      <c r="F52">
        <f t="shared" si="2"/>
        <v>0.10399999999992815</v>
      </c>
      <c r="I52">
        <v>587.95900000000006</v>
      </c>
      <c r="J52">
        <v>0</v>
      </c>
      <c r="K52">
        <f>I52-0.73</f>
        <v>587.22900000000004</v>
      </c>
    </row>
    <row r="53" spans="1:11">
      <c r="A53" s="2">
        <v>3060</v>
      </c>
      <c r="B53" s="2">
        <v>588.13</v>
      </c>
      <c r="C53" s="2">
        <f>C52+$J$48</f>
        <v>588.10179999999991</v>
      </c>
      <c r="F53">
        <f t="shared" si="2"/>
        <v>-2.8200000000083492E-2</v>
      </c>
      <c r="I53">
        <v>588.14</v>
      </c>
      <c r="J53">
        <v>60</v>
      </c>
      <c r="K53">
        <f t="shared" ref="K53:K62" si="8">I53-0.73</f>
        <v>587.41</v>
      </c>
    </row>
    <row r="54" spans="1:11">
      <c r="A54" s="2">
        <v>3120</v>
      </c>
      <c r="B54" s="2">
        <v>587.81299999999999</v>
      </c>
      <c r="C54" s="2">
        <f t="shared" ref="C54:C62" si="9">C53+$J$48</f>
        <v>588.16359999999986</v>
      </c>
      <c r="F54">
        <f t="shared" si="2"/>
        <v>0.35059999999987213</v>
      </c>
      <c r="I54">
        <v>587.82299999999998</v>
      </c>
      <c r="J54">
        <v>120</v>
      </c>
      <c r="K54">
        <f t="shared" si="8"/>
        <v>587.09299999999996</v>
      </c>
    </row>
    <row r="55" spans="1:11">
      <c r="A55" s="2">
        <v>3180</v>
      </c>
      <c r="B55" s="2">
        <v>587.88800000000003</v>
      </c>
      <c r="C55" s="2">
        <f t="shared" si="9"/>
        <v>588.22539999999981</v>
      </c>
      <c r="F55">
        <f t="shared" si="2"/>
        <v>0.33739999999977499</v>
      </c>
      <c r="I55">
        <v>587.89800000000002</v>
      </c>
      <c r="J55">
        <v>180</v>
      </c>
      <c r="K55">
        <f t="shared" si="8"/>
        <v>587.16800000000001</v>
      </c>
    </row>
    <row r="56" spans="1:11">
      <c r="A56" s="2">
        <v>3240</v>
      </c>
      <c r="B56" s="2">
        <v>587.96600000000001</v>
      </c>
      <c r="C56" s="2">
        <f t="shared" si="9"/>
        <v>588.28719999999976</v>
      </c>
      <c r="F56">
        <f t="shared" si="2"/>
        <v>0.3211999999997488</v>
      </c>
      <c r="I56">
        <v>587.97699999999998</v>
      </c>
      <c r="J56">
        <v>240</v>
      </c>
      <c r="K56">
        <f t="shared" si="8"/>
        <v>587.24699999999996</v>
      </c>
    </row>
    <row r="57" spans="1:11">
      <c r="A57" s="2">
        <v>3300</v>
      </c>
      <c r="B57" s="2">
        <v>588.03300000000002</v>
      </c>
      <c r="C57" s="2">
        <f t="shared" si="9"/>
        <v>588.34899999999971</v>
      </c>
      <c r="F57">
        <f t="shared" si="2"/>
        <v>0.31599999999968986</v>
      </c>
      <c r="I57">
        <v>588.04300000000001</v>
      </c>
      <c r="J57">
        <v>300</v>
      </c>
      <c r="K57">
        <f t="shared" si="8"/>
        <v>587.31299999999999</v>
      </c>
    </row>
    <row r="58" spans="1:11">
      <c r="A58" s="2">
        <v>3360</v>
      </c>
      <c r="B58" s="2">
        <v>588.07299999999998</v>
      </c>
      <c r="C58" s="2">
        <f t="shared" si="9"/>
        <v>588.41079999999965</v>
      </c>
      <c r="F58">
        <f t="shared" si="2"/>
        <v>0.33779999999967458</v>
      </c>
      <c r="I58">
        <v>588.08299999999997</v>
      </c>
      <c r="J58">
        <v>360</v>
      </c>
      <c r="K58">
        <f t="shared" si="8"/>
        <v>587.35299999999995</v>
      </c>
    </row>
    <row r="59" spans="1:11">
      <c r="A59" s="2">
        <v>3420</v>
      </c>
      <c r="B59" s="2">
        <v>588.10900000000004</v>
      </c>
      <c r="C59" s="2">
        <f t="shared" si="9"/>
        <v>588.4725999999996</v>
      </c>
      <c r="F59">
        <f t="shared" si="2"/>
        <v>0.36359999999956472</v>
      </c>
      <c r="I59">
        <v>588.11900000000003</v>
      </c>
      <c r="J59">
        <v>420</v>
      </c>
      <c r="K59">
        <f t="shared" si="8"/>
        <v>587.38900000000001</v>
      </c>
    </row>
    <row r="60" spans="1:11">
      <c r="A60" s="2">
        <v>3480</v>
      </c>
      <c r="B60" s="2">
        <v>588.11300000000006</v>
      </c>
      <c r="C60" s="2">
        <f t="shared" si="9"/>
        <v>588.53439999999955</v>
      </c>
      <c r="F60">
        <f t="shared" si="2"/>
        <v>0.42139999999949396</v>
      </c>
      <c r="I60">
        <v>588.12300000000005</v>
      </c>
      <c r="J60">
        <v>480</v>
      </c>
      <c r="K60">
        <f t="shared" si="8"/>
        <v>587.39300000000003</v>
      </c>
    </row>
    <row r="61" spans="1:11">
      <c r="A61" s="2">
        <v>3540</v>
      </c>
      <c r="B61" s="2">
        <v>588.05799999999999</v>
      </c>
      <c r="C61" s="2">
        <f t="shared" si="9"/>
        <v>588.5961999999995</v>
      </c>
      <c r="F61">
        <f t="shared" si="2"/>
        <v>0.53819999999950596</v>
      </c>
      <c r="I61">
        <v>588.06799999999998</v>
      </c>
      <c r="J61">
        <v>540</v>
      </c>
      <c r="K61">
        <f t="shared" si="8"/>
        <v>587.33799999999997</v>
      </c>
    </row>
    <row r="62" spans="1:11">
      <c r="A62" s="2">
        <v>3600</v>
      </c>
      <c r="B62" s="2">
        <v>588.05799999999999</v>
      </c>
      <c r="C62" s="2">
        <f t="shared" si="9"/>
        <v>588.65799999999945</v>
      </c>
      <c r="F62">
        <f t="shared" si="2"/>
        <v>0.5999999999994543</v>
      </c>
      <c r="I62">
        <v>588.06799999999998</v>
      </c>
      <c r="J62">
        <v>600</v>
      </c>
      <c r="K62">
        <f t="shared" si="8"/>
        <v>587.33799999999997</v>
      </c>
    </row>
    <row r="64" spans="1:11">
      <c r="B64" s="2">
        <v>0.31700000000000728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Sheet1</vt:lpstr>
      <vt:lpstr>Sheet3</vt:lpstr>
      <vt:lpstr>Sheet5</vt:lpstr>
      <vt:lpstr>Sheet4</vt:lpstr>
      <vt:lpstr>Sheet6</vt:lpstr>
      <vt:lpstr>Sheet2</vt:lpstr>
      <vt:lpstr>Chart1</vt:lpstr>
      <vt:lpstr>Chart3</vt:lpstr>
    </vt:vector>
  </TitlesOfParts>
  <Company>Shamfuture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Shamfuture</dc:creator>
  <cp:lastModifiedBy>Shamfuture</cp:lastModifiedBy>
  <dcterms:created xsi:type="dcterms:W3CDTF">2018-01-30T06:06:29Z</dcterms:created>
  <dcterms:modified xsi:type="dcterms:W3CDTF">2018-10-23T10:05:44Z</dcterms:modified>
</cp:coreProperties>
</file>