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42" i="1"/>
  <c r="N41"/>
  <c r="L8"/>
  <c r="K8"/>
  <c r="J8"/>
  <c r="J7"/>
  <c r="K4"/>
  <c r="L4" s="1"/>
  <c r="J4"/>
  <c r="J3"/>
  <c r="D12"/>
  <c r="D11"/>
  <c r="D10"/>
  <c r="D9"/>
  <c r="D8"/>
  <c r="D7"/>
  <c r="D6"/>
  <c r="D5"/>
  <c r="D4"/>
  <c r="D3"/>
  <c r="D2"/>
  <c r="D51"/>
  <c r="D50"/>
  <c r="D49"/>
  <c r="D48"/>
  <c r="F47"/>
  <c r="D47"/>
  <c r="F46"/>
  <c r="D46"/>
  <c r="G46" s="1"/>
  <c r="H46" s="1"/>
  <c r="D45"/>
  <c r="D44"/>
  <c r="F43"/>
  <c r="D43"/>
  <c r="F42"/>
  <c r="D42"/>
  <c r="D41"/>
  <c r="X36"/>
  <c r="X35"/>
  <c r="X34"/>
  <c r="X33"/>
  <c r="Z32"/>
  <c r="X32"/>
  <c r="Z31"/>
  <c r="X31"/>
  <c r="G47" s="1"/>
  <c r="H47" s="1"/>
  <c r="X30"/>
  <c r="X29"/>
  <c r="Z28"/>
  <c r="X28"/>
  <c r="Z27"/>
  <c r="X27"/>
  <c r="X26"/>
  <c r="N36"/>
  <c r="N35"/>
  <c r="N34"/>
  <c r="N33"/>
  <c r="P32"/>
  <c r="N32"/>
  <c r="P31"/>
  <c r="N31"/>
  <c r="N30"/>
  <c r="N29"/>
  <c r="P28"/>
  <c r="N28"/>
  <c r="P27"/>
  <c r="N27"/>
  <c r="N26"/>
  <c r="D36"/>
  <c r="D35"/>
  <c r="D34"/>
  <c r="D33"/>
  <c r="F32"/>
  <c r="D32"/>
  <c r="Q32" s="1"/>
  <c r="R32" s="1"/>
  <c r="F31"/>
  <c r="D31"/>
  <c r="D30"/>
  <c r="Q28" s="1"/>
  <c r="R28" s="1"/>
  <c r="D29"/>
  <c r="F28"/>
  <c r="D28"/>
  <c r="G27"/>
  <c r="H27" s="1"/>
  <c r="F27"/>
  <c r="D27"/>
  <c r="D26"/>
  <c r="X24"/>
  <c r="X23"/>
  <c r="X22"/>
  <c r="X21"/>
  <c r="Z20"/>
  <c r="X20"/>
  <c r="Z19"/>
  <c r="X19"/>
  <c r="X18"/>
  <c r="X17"/>
  <c r="Z16"/>
  <c r="X16"/>
  <c r="Z15"/>
  <c r="X15"/>
  <c r="X14"/>
  <c r="N24"/>
  <c r="N23"/>
  <c r="N22"/>
  <c r="N21"/>
  <c r="P20"/>
  <c r="N20"/>
  <c r="P19"/>
  <c r="N19"/>
  <c r="N18"/>
  <c r="N17"/>
  <c r="P16"/>
  <c r="N16"/>
  <c r="P15"/>
  <c r="N15"/>
  <c r="N14"/>
  <c r="D24"/>
  <c r="D23"/>
  <c r="D22"/>
  <c r="D21"/>
  <c r="F20"/>
  <c r="D20"/>
  <c r="F19"/>
  <c r="D19"/>
  <c r="G19" s="1"/>
  <c r="H19" s="1"/>
  <c r="D18"/>
  <c r="D17"/>
  <c r="F16"/>
  <c r="D16"/>
  <c r="F15"/>
  <c r="D15"/>
  <c r="D14"/>
  <c r="R12"/>
  <c r="R11"/>
  <c r="R10"/>
  <c r="R9"/>
  <c r="T8"/>
  <c r="R8"/>
  <c r="T7"/>
  <c r="R7"/>
  <c r="U7" s="1"/>
  <c r="V7" s="1"/>
  <c r="R6"/>
  <c r="R5"/>
  <c r="T4"/>
  <c r="R4"/>
  <c r="T3"/>
  <c r="R3"/>
  <c r="R2"/>
  <c r="H12"/>
  <c r="H11"/>
  <c r="H10"/>
  <c r="H9"/>
  <c r="H8"/>
  <c r="H7"/>
  <c r="K7" s="1"/>
  <c r="L7" s="1"/>
  <c r="M7" s="1"/>
  <c r="H6"/>
  <c r="H5"/>
  <c r="H4"/>
  <c r="H3"/>
  <c r="H2"/>
  <c r="AA16" l="1"/>
  <c r="AB16" s="1"/>
  <c r="AA27"/>
  <c r="AB27" s="1"/>
  <c r="G43"/>
  <c r="H43" s="1"/>
  <c r="AA31"/>
  <c r="AB31" s="1"/>
  <c r="AA28"/>
  <c r="AB28" s="1"/>
  <c r="G28"/>
  <c r="H28" s="1"/>
  <c r="J27" s="1"/>
  <c r="Q19"/>
  <c r="R19" s="1"/>
  <c r="G16"/>
  <c r="H16" s="1"/>
  <c r="K3"/>
  <c r="L3" s="1"/>
  <c r="M3" s="1"/>
  <c r="J11" s="1"/>
  <c r="U4"/>
  <c r="V4" s="1"/>
  <c r="Q16"/>
  <c r="R16" s="1"/>
  <c r="Q15"/>
  <c r="R15" s="1"/>
  <c r="U3"/>
  <c r="V3" s="1"/>
  <c r="G20"/>
  <c r="H20" s="1"/>
  <c r="J19" s="1"/>
  <c r="Q31"/>
  <c r="R31" s="1"/>
  <c r="T31" s="1"/>
  <c r="AA20"/>
  <c r="AB20" s="1"/>
  <c r="G31"/>
  <c r="H31" s="1"/>
  <c r="J46"/>
  <c r="AA19"/>
  <c r="AB19" s="1"/>
  <c r="AA15"/>
  <c r="AB15" s="1"/>
  <c r="Q27"/>
  <c r="R27" s="1"/>
  <c r="T27" s="1"/>
  <c r="U8"/>
  <c r="V8" s="1"/>
  <c r="X7" s="1"/>
  <c r="Q20"/>
  <c r="R20" s="1"/>
  <c r="G32"/>
  <c r="H32" s="1"/>
  <c r="AA32"/>
  <c r="AB32" s="1"/>
  <c r="AD31" s="1"/>
  <c r="G15"/>
  <c r="H15" s="1"/>
  <c r="G42"/>
  <c r="H42" s="1"/>
  <c r="J31" l="1"/>
  <c r="AD15"/>
  <c r="AD19"/>
  <c r="Z23" s="1"/>
  <c r="T15"/>
  <c r="T19"/>
  <c r="J42"/>
  <c r="F50" s="1"/>
  <c r="AD27"/>
  <c r="Z35" s="1"/>
  <c r="F35"/>
  <c r="J15"/>
  <c r="F23" s="1"/>
  <c r="X3"/>
  <c r="T11" s="1"/>
  <c r="P35"/>
  <c r="P23" l="1"/>
</calcChain>
</file>

<file path=xl/sharedStrings.xml><?xml version="1.0" encoding="utf-8"?>
<sst xmlns="http://schemas.openxmlformats.org/spreadsheetml/2006/main" count="260" uniqueCount="34">
  <si>
    <t>CH-3060</t>
  </si>
  <si>
    <t xml:space="preserve">Existing </t>
  </si>
  <si>
    <t>Design</t>
  </si>
  <si>
    <t>DIFF</t>
  </si>
  <si>
    <t>150L</t>
  </si>
  <si>
    <t>East</t>
  </si>
  <si>
    <t>CH</t>
  </si>
  <si>
    <t>AVG</t>
  </si>
  <si>
    <t>Area</t>
  </si>
  <si>
    <t>Cut</t>
  </si>
  <si>
    <t>Fill</t>
  </si>
  <si>
    <t>100L</t>
  </si>
  <si>
    <t>50L</t>
  </si>
  <si>
    <t>30L</t>
  </si>
  <si>
    <t>22.5L</t>
  </si>
  <si>
    <t>CL</t>
  </si>
  <si>
    <t>West</t>
  </si>
  <si>
    <t>22.5R</t>
  </si>
  <si>
    <t>30R</t>
  </si>
  <si>
    <t>50R</t>
  </si>
  <si>
    <t>100R</t>
  </si>
  <si>
    <t xml:space="preserve">Total Volume = </t>
  </si>
  <si>
    <t>150R</t>
  </si>
  <si>
    <t>CH-3120</t>
  </si>
  <si>
    <t>CH-3180</t>
  </si>
  <si>
    <t>CH-3240</t>
  </si>
  <si>
    <t>CH-3300</t>
  </si>
  <si>
    <t>CH-3360</t>
  </si>
  <si>
    <t>CH-3420</t>
  </si>
  <si>
    <t>CH-3480</t>
  </si>
  <si>
    <t>CH-3540</t>
  </si>
  <si>
    <t>CH-3000</t>
  </si>
  <si>
    <t>Total Cut</t>
  </si>
  <si>
    <t>Total Fill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</si>
</sst>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17"/>
  <sheetViews>
    <sheetView tabSelected="1" workbookViewId="0">
      <selection activeCell="E13" sqref="E13"/>
    </sheetView>
  </sheetViews>
  <sheetFormatPr defaultRowHeight="15"/>
  <cols>
    <col min="1" max="1" width="8.140625" bestFit="1" customWidth="1"/>
    <col min="2" max="2" width="9" bestFit="1" customWidth="1"/>
    <col min="3" max="3" width="7.5703125" bestFit="1" customWidth="1"/>
    <col min="4" max="4" width="12" bestFit="1" customWidth="1"/>
    <col min="5" max="5" width="14.85546875" bestFit="1" customWidth="1"/>
    <col min="6" max="6" width="11.7109375" bestFit="1" customWidth="1"/>
    <col min="7" max="7" width="8.7109375" bestFit="1" customWidth="1"/>
    <col min="8" max="8" width="10.7109375" bestFit="1" customWidth="1"/>
    <col min="9" max="9" width="14.85546875" bestFit="1" customWidth="1"/>
    <col min="10" max="10" width="10.7109375" bestFit="1" customWidth="1"/>
    <col min="11" max="11" width="8.7109375" bestFit="1" customWidth="1"/>
    <col min="12" max="12" width="9.7109375" bestFit="1" customWidth="1"/>
    <col min="13" max="14" width="10" bestFit="1" customWidth="1"/>
    <col min="15" max="15" width="14.85546875" bestFit="1" customWidth="1"/>
    <col min="16" max="16" width="10.7109375" bestFit="1" customWidth="1"/>
    <col min="17" max="17" width="8.7109375" bestFit="1" customWidth="1"/>
    <col min="18" max="18" width="9.7109375" bestFit="1" customWidth="1"/>
    <col min="19" max="19" width="14.85546875" bestFit="1" customWidth="1"/>
    <col min="20" max="20" width="10.7109375" bestFit="1" customWidth="1"/>
    <col min="21" max="21" width="8.7109375" bestFit="1" customWidth="1"/>
    <col min="22" max="22" width="9.7109375" bestFit="1" customWidth="1"/>
    <col min="23" max="23" width="7.5703125" bestFit="1" customWidth="1"/>
    <col min="24" max="24" width="9.7109375" bestFit="1" customWidth="1"/>
    <col min="25" max="25" width="14.85546875" bestFit="1" customWidth="1"/>
    <col min="26" max="26" width="11.7109375" bestFit="1" customWidth="1"/>
    <col min="27" max="27" width="8.7109375" bestFit="1" customWidth="1"/>
    <col min="28" max="28" width="9.7109375" bestFit="1" customWidth="1"/>
    <col min="29" max="29" width="4" bestFit="1" customWidth="1"/>
    <col min="30" max="30" width="10.7109375" bestFit="1" customWidth="1"/>
  </cols>
  <sheetData>
    <row r="1" spans="1:30">
      <c r="A1" s="1" t="s">
        <v>31</v>
      </c>
      <c r="B1" s="2" t="s">
        <v>1</v>
      </c>
      <c r="C1" s="3" t="s">
        <v>2</v>
      </c>
      <c r="D1" s="4" t="s">
        <v>3</v>
      </c>
      <c r="E1" s="1" t="s">
        <v>0</v>
      </c>
      <c r="F1" s="2" t="s">
        <v>1</v>
      </c>
      <c r="G1" s="3" t="s">
        <v>2</v>
      </c>
      <c r="H1" s="4" t="s">
        <v>3</v>
      </c>
      <c r="O1" s="1" t="s">
        <v>23</v>
      </c>
      <c r="P1" s="2" t="s">
        <v>1</v>
      </c>
      <c r="Q1" s="3" t="s">
        <v>2</v>
      </c>
      <c r="R1" s="4" t="s">
        <v>3</v>
      </c>
    </row>
    <row r="2" spans="1:30">
      <c r="A2" s="1" t="s">
        <v>4</v>
      </c>
      <c r="B2" s="1">
        <v>587.70399999999995</v>
      </c>
      <c r="C2" s="5">
        <v>587.05099999999925</v>
      </c>
      <c r="D2" s="1">
        <f>B2-C2</f>
        <v>0.65300000000070213</v>
      </c>
      <c r="E2" s="1" t="s">
        <v>4</v>
      </c>
      <c r="F2" s="1">
        <v>587.94500000000005</v>
      </c>
      <c r="G2" s="5">
        <v>587.13819999999942</v>
      </c>
      <c r="H2" s="6">
        <f>F2-G2</f>
        <v>0.80680000000063501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4</v>
      </c>
      <c r="P2" s="1">
        <v>587.87</v>
      </c>
      <c r="Q2" s="5">
        <v>587.22539999999947</v>
      </c>
      <c r="R2" s="1">
        <f>P2-Q2</f>
        <v>0.64460000000053697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30">
      <c r="A3" s="1" t="s">
        <v>11</v>
      </c>
      <c r="B3" s="1">
        <v>587.49400000000003</v>
      </c>
      <c r="C3" s="5">
        <v>587.20099999999923</v>
      </c>
      <c r="D3" s="1">
        <f t="shared" ref="D3:D12" si="0">B3-C3</f>
        <v>0.29300000000080217</v>
      </c>
      <c r="E3" s="1" t="s">
        <v>11</v>
      </c>
      <c r="F3" s="1">
        <v>587.60199999999998</v>
      </c>
      <c r="G3" s="5">
        <v>587.28819999999939</v>
      </c>
      <c r="H3" s="1">
        <f t="shared" ref="H3:H12" si="1">F3-G3</f>
        <v>0.31380000000058317</v>
      </c>
      <c r="I3" s="1"/>
      <c r="J3" s="1" t="str">
        <f>E1</f>
        <v>CH-3060</v>
      </c>
      <c r="K3" s="1">
        <f>AVERAGE(H6:H7)</f>
        <v>0.20605000000074369</v>
      </c>
      <c r="L3" s="1">
        <f>K3*22.5</f>
        <v>4.6361250000167331</v>
      </c>
      <c r="M3" s="1">
        <f>AVERAGE(L3:L4)*60</f>
        <v>131.82750000113401</v>
      </c>
      <c r="N3">
        <v>0</v>
      </c>
      <c r="O3" s="1" t="s">
        <v>11</v>
      </c>
      <c r="P3" s="1">
        <v>587.73599999999999</v>
      </c>
      <c r="Q3" s="5">
        <v>587.37539999999944</v>
      </c>
      <c r="R3" s="1">
        <f t="shared" ref="R3:R12" si="2">P3-Q3</f>
        <v>0.36060000000054515</v>
      </c>
      <c r="S3" s="1"/>
      <c r="T3" s="1" t="str">
        <f>O1</f>
        <v>CH-3120</v>
      </c>
      <c r="U3" s="1">
        <f>AVERAGE(R6:R7)</f>
        <v>-0.25664999999929705</v>
      </c>
      <c r="V3" s="1">
        <f>U3*22.5</f>
        <v>-5.7746249999841837</v>
      </c>
      <c r="W3" s="1">
        <v>0</v>
      </c>
      <c r="X3" s="1">
        <f>AVERAGE(V3:V4)*60</f>
        <v>-34.154999999023516</v>
      </c>
    </row>
    <row r="4" spans="1:30">
      <c r="A4" s="1" t="s">
        <v>12</v>
      </c>
      <c r="B4" s="1">
        <v>587.52200000000005</v>
      </c>
      <c r="C4" s="5">
        <v>587.3509999999992</v>
      </c>
      <c r="D4" s="1">
        <f t="shared" si="0"/>
        <v>0.17100000000084492</v>
      </c>
      <c r="E4" s="1" t="s">
        <v>12</v>
      </c>
      <c r="F4" s="1">
        <v>587.59100000000001</v>
      </c>
      <c r="G4" s="5">
        <v>587.43819999999937</v>
      </c>
      <c r="H4" s="1">
        <f t="shared" si="1"/>
        <v>0.15280000000063865</v>
      </c>
      <c r="I4" s="1"/>
      <c r="J4" s="1" t="str">
        <f>A1</f>
        <v>CH-3000</v>
      </c>
      <c r="K4" s="1">
        <f>AVERAGE(D6:D7)</f>
        <v>-1.0749999999063675E-2</v>
      </c>
      <c r="L4" s="1">
        <f>K4*22.5</f>
        <v>-0.24187499997893269</v>
      </c>
      <c r="M4" s="1"/>
      <c r="N4" s="1"/>
      <c r="O4" s="1" t="s">
        <v>12</v>
      </c>
      <c r="P4" s="1">
        <v>587.69799999999998</v>
      </c>
      <c r="Q4" s="5">
        <v>587.52539999999942</v>
      </c>
      <c r="R4" s="1">
        <f t="shared" si="2"/>
        <v>0.17260000000055697</v>
      </c>
      <c r="S4" s="1"/>
      <c r="T4" s="1" t="str">
        <f>E1</f>
        <v>CH-3060</v>
      </c>
      <c r="U4" s="1">
        <f>AVERAGE(H6:H7)</f>
        <v>0.20605000000074369</v>
      </c>
      <c r="V4" s="1">
        <f>U4*22.5</f>
        <v>4.6361250000167331</v>
      </c>
      <c r="W4" s="1"/>
      <c r="X4" s="1"/>
    </row>
    <row r="5" spans="1:30">
      <c r="A5" s="1" t="s">
        <v>13</v>
      </c>
      <c r="B5" s="1">
        <v>587.41300000000001</v>
      </c>
      <c r="C5" s="5">
        <v>587.41099999999915</v>
      </c>
      <c r="D5" s="1">
        <f t="shared" si="0"/>
        <v>2.000000000862201E-3</v>
      </c>
      <c r="E5" s="1" t="s">
        <v>13</v>
      </c>
      <c r="F5" s="1">
        <v>587.68899999999996</v>
      </c>
      <c r="G5" s="5">
        <v>587.49819999999931</v>
      </c>
      <c r="H5" s="1">
        <f t="shared" si="1"/>
        <v>0.19080000000064956</v>
      </c>
      <c r="I5" s="1"/>
      <c r="J5" s="1"/>
      <c r="K5" s="1"/>
      <c r="L5" s="1"/>
      <c r="M5" s="1"/>
      <c r="N5" s="1"/>
      <c r="O5" s="1" t="s">
        <v>13</v>
      </c>
      <c r="P5" s="1">
        <v>587.62750000000005</v>
      </c>
      <c r="Q5" s="5">
        <v>587.58539999999937</v>
      </c>
      <c r="R5" s="1">
        <f t="shared" si="2"/>
        <v>4.2100000000687032E-2</v>
      </c>
      <c r="S5" s="1"/>
      <c r="T5" s="1"/>
      <c r="U5" s="1"/>
      <c r="V5" s="1"/>
      <c r="W5" s="1"/>
      <c r="X5" s="1"/>
    </row>
    <row r="6" spans="1:30">
      <c r="A6" s="1" t="s">
        <v>14</v>
      </c>
      <c r="B6" s="1">
        <v>587.577</v>
      </c>
      <c r="C6" s="5">
        <v>587.59849999999915</v>
      </c>
      <c r="D6" s="1">
        <f t="shared" si="0"/>
        <v>-2.1499999999150532E-2</v>
      </c>
      <c r="E6" s="1" t="s">
        <v>14</v>
      </c>
      <c r="F6" s="1">
        <v>587.99099999999999</v>
      </c>
      <c r="G6" s="5">
        <v>587.68569999999931</v>
      </c>
      <c r="H6" s="1">
        <f t="shared" si="1"/>
        <v>0.30530000000067048</v>
      </c>
      <c r="I6" s="1"/>
      <c r="J6" s="1"/>
      <c r="K6" s="1" t="s">
        <v>7</v>
      </c>
      <c r="L6" s="1" t="s">
        <v>8</v>
      </c>
      <c r="M6" s="1" t="s">
        <v>9</v>
      </c>
      <c r="N6" s="1" t="s">
        <v>10</v>
      </c>
      <c r="O6" s="1" t="s">
        <v>14</v>
      </c>
      <c r="P6" s="1">
        <v>587.55700000000002</v>
      </c>
      <c r="Q6" s="5">
        <v>587.77289999999937</v>
      </c>
      <c r="R6" s="1">
        <f t="shared" si="2"/>
        <v>-0.21589999999935117</v>
      </c>
      <c r="S6" s="1"/>
      <c r="T6" s="1"/>
      <c r="U6" s="1" t="s">
        <v>7</v>
      </c>
      <c r="V6" s="1" t="s">
        <v>8</v>
      </c>
      <c r="W6" s="1" t="s">
        <v>9</v>
      </c>
      <c r="X6" s="1" t="s">
        <v>10</v>
      </c>
    </row>
    <row r="7" spans="1:30">
      <c r="A7" s="1" t="s">
        <v>15</v>
      </c>
      <c r="B7" s="1">
        <v>587.93600000000004</v>
      </c>
      <c r="C7" s="5">
        <v>587.93599999999901</v>
      </c>
      <c r="D7" s="5">
        <f t="shared" si="0"/>
        <v>1.0231815394945443E-12</v>
      </c>
      <c r="E7" s="1" t="s">
        <v>15</v>
      </c>
      <c r="F7" s="1">
        <v>588.13</v>
      </c>
      <c r="G7" s="5">
        <v>588.02319999999918</v>
      </c>
      <c r="H7" s="1">
        <f t="shared" si="1"/>
        <v>0.10680000000081691</v>
      </c>
      <c r="I7" s="1" t="s">
        <v>16</v>
      </c>
      <c r="J7" s="1" t="str">
        <f>E1</f>
        <v>CH-3060</v>
      </c>
      <c r="K7" s="1">
        <f>AVERAGE(H7:H8)</f>
        <v>0.16330000000078826</v>
      </c>
      <c r="L7" s="1">
        <f>K7*22.5</f>
        <v>3.6742500000177358</v>
      </c>
      <c r="M7" s="1">
        <f>AVERAGE(L7:L8)*60</f>
        <v>134.3587500011509</v>
      </c>
      <c r="N7">
        <v>0</v>
      </c>
      <c r="O7" s="1" t="s">
        <v>15</v>
      </c>
      <c r="P7" s="1">
        <v>587.81299999999999</v>
      </c>
      <c r="Q7" s="5">
        <v>588.11039999999923</v>
      </c>
      <c r="R7" s="1">
        <f t="shared" si="2"/>
        <v>-0.29739999999924294</v>
      </c>
      <c r="S7" s="1" t="s">
        <v>16</v>
      </c>
      <c r="T7" s="1" t="str">
        <f>O1</f>
        <v>CH-3120</v>
      </c>
      <c r="U7" s="1">
        <f>AVERAGE(R7:R8)</f>
        <v>-0.22964999999931024</v>
      </c>
      <c r="V7" s="1">
        <f>U7*22.5</f>
        <v>-5.1671249999844804</v>
      </c>
      <c r="W7" s="1">
        <v>0</v>
      </c>
      <c r="X7" s="1">
        <f>AVERAGE(V7:V8)*60</f>
        <v>-44.786249999002337</v>
      </c>
    </row>
    <row r="8" spans="1:30">
      <c r="A8" s="1" t="s">
        <v>17</v>
      </c>
      <c r="B8" s="1">
        <v>587.66999999999996</v>
      </c>
      <c r="C8" s="5">
        <v>587.59849999999915</v>
      </c>
      <c r="D8" s="1">
        <f t="shared" si="0"/>
        <v>7.150000000081036E-2</v>
      </c>
      <c r="E8" s="1" t="s">
        <v>17</v>
      </c>
      <c r="F8" s="1">
        <v>587.90550000000007</v>
      </c>
      <c r="G8" s="5">
        <v>587.68569999999931</v>
      </c>
      <c r="H8" s="1">
        <f t="shared" si="1"/>
        <v>0.21980000000075961</v>
      </c>
      <c r="I8" s="1"/>
      <c r="J8" s="1" t="str">
        <f>A1</f>
        <v>CH-3000</v>
      </c>
      <c r="K8" s="1">
        <f>AVERAGE(D7:D8)</f>
        <v>3.5750000000916771E-2</v>
      </c>
      <c r="L8" s="1">
        <f>K8*22.5</f>
        <v>0.80437500002062734</v>
      </c>
      <c r="M8" s="1"/>
      <c r="N8" s="1"/>
      <c r="O8" s="1" t="s">
        <v>17</v>
      </c>
      <c r="P8" s="1">
        <v>587.61099999999999</v>
      </c>
      <c r="Q8" s="5">
        <v>587.77289999999937</v>
      </c>
      <c r="R8" s="1">
        <f t="shared" si="2"/>
        <v>-0.16189999999937754</v>
      </c>
      <c r="S8" s="1"/>
      <c r="T8" s="1" t="str">
        <f>E1</f>
        <v>CH-3060</v>
      </c>
      <c r="U8" s="1">
        <f>AVERAGE(H7:H8)</f>
        <v>0.16330000000078826</v>
      </c>
      <c r="V8" s="1">
        <f>U8*22.5</f>
        <v>3.6742500000177358</v>
      </c>
      <c r="W8" s="1"/>
      <c r="X8" s="1"/>
    </row>
    <row r="9" spans="1:30">
      <c r="A9" s="1" t="s">
        <v>18</v>
      </c>
      <c r="B9" s="1">
        <v>587.60299999999995</v>
      </c>
      <c r="C9" s="5">
        <v>587.41099999999915</v>
      </c>
      <c r="D9" s="1">
        <f t="shared" si="0"/>
        <v>0.19200000000080308</v>
      </c>
      <c r="E9" s="1" t="s">
        <v>18</v>
      </c>
      <c r="F9" s="1">
        <v>587.72900000000004</v>
      </c>
      <c r="G9" s="5">
        <v>587.49819999999931</v>
      </c>
      <c r="H9" s="1">
        <f t="shared" si="1"/>
        <v>0.23080000000072687</v>
      </c>
      <c r="I9" s="1"/>
      <c r="J9" s="1"/>
      <c r="K9" s="1"/>
      <c r="L9" s="1"/>
      <c r="M9" s="1"/>
      <c r="N9" s="1"/>
      <c r="O9" s="1" t="s">
        <v>18</v>
      </c>
      <c r="P9" s="1">
        <v>587.49699999999996</v>
      </c>
      <c r="Q9" s="5">
        <v>587.58539999999937</v>
      </c>
      <c r="R9" s="1">
        <f t="shared" si="2"/>
        <v>-8.8399999999410284E-2</v>
      </c>
      <c r="S9" s="1"/>
      <c r="T9" s="1"/>
      <c r="U9" s="1"/>
      <c r="V9" s="1"/>
      <c r="W9" s="1"/>
      <c r="X9" s="1"/>
    </row>
    <row r="10" spans="1:30">
      <c r="A10" s="1" t="s">
        <v>19</v>
      </c>
      <c r="B10" s="1">
        <v>587.34500000000003</v>
      </c>
      <c r="C10" s="5">
        <v>587.3509999999992</v>
      </c>
      <c r="D10" s="1">
        <f t="shared" si="0"/>
        <v>-5.9999999991759978E-3</v>
      </c>
      <c r="E10" s="1" t="s">
        <v>19</v>
      </c>
      <c r="F10" s="1">
        <v>587.279</v>
      </c>
      <c r="G10" s="5">
        <v>587.43819999999937</v>
      </c>
      <c r="H10" s="1">
        <f t="shared" si="1"/>
        <v>-0.15919999999937318</v>
      </c>
      <c r="I10" s="1"/>
      <c r="J10" s="1"/>
      <c r="K10" s="1"/>
      <c r="L10" s="1"/>
      <c r="M10" s="1"/>
      <c r="N10" s="1"/>
      <c r="O10" s="1" t="s">
        <v>19</v>
      </c>
      <c r="P10" s="1">
        <v>587.42200000000003</v>
      </c>
      <c r="Q10" s="5">
        <v>587.52539999999942</v>
      </c>
      <c r="R10" s="1">
        <f t="shared" si="2"/>
        <v>-0.10339999999939664</v>
      </c>
      <c r="S10" s="1"/>
      <c r="T10" s="1"/>
      <c r="U10" s="1"/>
      <c r="V10" s="1"/>
      <c r="W10" s="1"/>
      <c r="X10" s="1"/>
    </row>
    <row r="11" spans="1:30">
      <c r="A11" s="1" t="s">
        <v>20</v>
      </c>
      <c r="B11" s="1">
        <v>586.85699999999997</v>
      </c>
      <c r="C11" s="5">
        <v>587.20099999999923</v>
      </c>
      <c r="D11" s="1">
        <f t="shared" si="0"/>
        <v>-0.34399999999925512</v>
      </c>
      <c r="E11" s="1" t="s">
        <v>20</v>
      </c>
      <c r="F11" s="1">
        <v>587.2115</v>
      </c>
      <c r="G11" s="5">
        <v>587.28819999999939</v>
      </c>
      <c r="H11" s="1">
        <f t="shared" si="1"/>
        <v>-7.6699999999391366E-2</v>
      </c>
      <c r="I11" s="1" t="s">
        <v>21</v>
      </c>
      <c r="J11" s="1">
        <f>M7+M3</f>
        <v>266.18625000228491</v>
      </c>
      <c r="K11" s="1"/>
      <c r="L11" s="1"/>
      <c r="M11" s="1"/>
      <c r="N11" s="1"/>
      <c r="O11" s="1" t="s">
        <v>20</v>
      </c>
      <c r="P11" s="1">
        <v>587.34699999999998</v>
      </c>
      <c r="Q11" s="5">
        <v>587.37539999999944</v>
      </c>
      <c r="R11" s="1">
        <f t="shared" si="2"/>
        <v>-2.8399999999464853E-2</v>
      </c>
      <c r="S11" s="1" t="s">
        <v>21</v>
      </c>
      <c r="T11" s="1">
        <f>X7+X3</f>
        <v>-78.941249998025853</v>
      </c>
      <c r="U11" s="1"/>
      <c r="V11" s="1"/>
      <c r="W11" s="1"/>
      <c r="X11" s="1"/>
    </row>
    <row r="12" spans="1:30">
      <c r="A12" s="1" t="s">
        <v>22</v>
      </c>
      <c r="B12" s="1">
        <v>586.98599999999999</v>
      </c>
      <c r="C12" s="5">
        <v>587.05099999999925</v>
      </c>
      <c r="D12" s="1">
        <f t="shared" si="0"/>
        <v>-6.4999999999258762E-2</v>
      </c>
      <c r="E12" s="1" t="s">
        <v>22</v>
      </c>
      <c r="F12" s="1">
        <v>587.14400000000001</v>
      </c>
      <c r="G12" s="5">
        <v>587.13819999999942</v>
      </c>
      <c r="H12" s="1">
        <f t="shared" si="1"/>
        <v>5.800000000590444E-3</v>
      </c>
      <c r="O12" s="1" t="s">
        <v>22</v>
      </c>
      <c r="P12" s="1">
        <v>587.30700000000002</v>
      </c>
      <c r="Q12" s="5">
        <v>587.22539999999947</v>
      </c>
      <c r="R12" s="1">
        <f t="shared" si="2"/>
        <v>8.1600000000548789E-2</v>
      </c>
    </row>
    <row r="13" spans="1:30">
      <c r="A13" s="1" t="s">
        <v>24</v>
      </c>
      <c r="B13" s="2" t="s">
        <v>1</v>
      </c>
      <c r="C13" s="3" t="s">
        <v>2</v>
      </c>
      <c r="D13" s="4" t="s">
        <v>3</v>
      </c>
      <c r="K13" s="1" t="s">
        <v>25</v>
      </c>
      <c r="L13" s="2" t="s">
        <v>1</v>
      </c>
      <c r="M13" s="3" t="s">
        <v>2</v>
      </c>
      <c r="N13" s="4" t="s">
        <v>3</v>
      </c>
      <c r="U13" s="1" t="s">
        <v>26</v>
      </c>
      <c r="V13" s="2" t="s">
        <v>1</v>
      </c>
      <c r="W13" s="3" t="s">
        <v>2</v>
      </c>
      <c r="X13" s="4" t="s">
        <v>3</v>
      </c>
    </row>
    <row r="14" spans="1:30">
      <c r="A14" s="1" t="s">
        <v>4</v>
      </c>
      <c r="B14" s="1">
        <v>587.84199999999998</v>
      </c>
      <c r="C14" s="5">
        <v>587.31259999999952</v>
      </c>
      <c r="D14" s="1">
        <f>B14-C14</f>
        <v>0.52940000000046439</v>
      </c>
      <c r="E14" s="1" t="s">
        <v>5</v>
      </c>
      <c r="F14" s="1" t="s">
        <v>6</v>
      </c>
      <c r="G14" s="1" t="s">
        <v>7</v>
      </c>
      <c r="H14" s="1" t="s">
        <v>8</v>
      </c>
      <c r="I14" s="1" t="s">
        <v>9</v>
      </c>
      <c r="J14" s="1" t="s">
        <v>10</v>
      </c>
      <c r="K14" s="1" t="s">
        <v>4</v>
      </c>
      <c r="L14" s="1">
        <v>587.97299999999996</v>
      </c>
      <c r="M14" s="5">
        <v>587.39979999999957</v>
      </c>
      <c r="N14" s="1">
        <f>L14-M14</f>
        <v>0.57320000000038362</v>
      </c>
      <c r="O14" s="1" t="s">
        <v>5</v>
      </c>
      <c r="P14" s="1" t="s">
        <v>6</v>
      </c>
      <c r="Q14" s="1" t="s">
        <v>7</v>
      </c>
      <c r="R14" s="1" t="s">
        <v>8</v>
      </c>
      <c r="S14" s="1" t="s">
        <v>9</v>
      </c>
      <c r="T14" s="1" t="s">
        <v>10</v>
      </c>
      <c r="U14" s="1" t="s">
        <v>4</v>
      </c>
      <c r="V14" s="1">
        <v>588.07299999999998</v>
      </c>
      <c r="W14" s="5">
        <v>587.48699999999963</v>
      </c>
      <c r="X14" s="1">
        <f>V14-W14</f>
        <v>0.58600000000035379</v>
      </c>
      <c r="Y14" s="1" t="s">
        <v>5</v>
      </c>
      <c r="Z14" s="1" t="s">
        <v>6</v>
      </c>
      <c r="AA14" s="1" t="s">
        <v>7</v>
      </c>
      <c r="AB14" s="1" t="s">
        <v>8</v>
      </c>
      <c r="AC14" s="1" t="s">
        <v>9</v>
      </c>
      <c r="AD14" s="1" t="s">
        <v>10</v>
      </c>
    </row>
    <row r="15" spans="1:30">
      <c r="A15" s="1" t="s">
        <v>11</v>
      </c>
      <c r="B15" s="1">
        <v>587.80799999999999</v>
      </c>
      <c r="C15" s="5">
        <v>587.4625999999995</v>
      </c>
      <c r="D15" s="1">
        <f t="shared" ref="D15:D24" si="3">B15-C15</f>
        <v>0.34540000000049531</v>
      </c>
      <c r="E15" s="1"/>
      <c r="F15" s="1" t="str">
        <f>A13</f>
        <v>CH-3180</v>
      </c>
      <c r="G15" s="1">
        <f>AVERAGE(D18:D19)</f>
        <v>-0.39334999999931597</v>
      </c>
      <c r="H15" s="1">
        <f>G15*22.5</f>
        <v>-8.8503749999846093</v>
      </c>
      <c r="I15" s="1">
        <v>0</v>
      </c>
      <c r="J15" s="1">
        <f>AVERAGE(H15:H16)*60</f>
        <v>-438.74999999906379</v>
      </c>
      <c r="K15" s="1" t="s">
        <v>11</v>
      </c>
      <c r="L15" s="1">
        <v>587.88800000000003</v>
      </c>
      <c r="M15" s="5">
        <v>587.54979999999955</v>
      </c>
      <c r="N15" s="1">
        <f t="shared" ref="N15:N24" si="4">L15-M15</f>
        <v>0.33820000000048367</v>
      </c>
      <c r="O15" s="1"/>
      <c r="P15" s="1" t="str">
        <f>K13</f>
        <v>CH-3240</v>
      </c>
      <c r="Q15" s="1">
        <f>AVERAGE(N18:N19)</f>
        <v>-0.19379999999938491</v>
      </c>
      <c r="R15" s="1">
        <f>Q15*22.5</f>
        <v>-4.3604999999861604</v>
      </c>
      <c r="S15" s="1">
        <v>0</v>
      </c>
      <c r="T15" s="1">
        <f>AVERAGE(R15:R16)*60</f>
        <v>-396.32624999912309</v>
      </c>
      <c r="U15" s="1" t="s">
        <v>11</v>
      </c>
      <c r="V15" s="1">
        <v>588.00699999999995</v>
      </c>
      <c r="W15" s="5">
        <v>587.6369999999996</v>
      </c>
      <c r="X15" s="1">
        <f t="shared" ref="X15:X24" si="5">V15-W15</f>
        <v>0.37000000000034561</v>
      </c>
      <c r="Y15" s="1"/>
      <c r="Z15" s="1" t="str">
        <f>U13</f>
        <v>CH-3300</v>
      </c>
      <c r="AA15" s="1">
        <f>AVERAGE(X18:X19)</f>
        <v>-0.23274999999944157</v>
      </c>
      <c r="AB15" s="1">
        <f>AA15*22.5</f>
        <v>-5.2368749999874353</v>
      </c>
      <c r="AC15" s="1">
        <v>0</v>
      </c>
      <c r="AD15" s="1">
        <f>AVERAGE(AB15:AB16)*60</f>
        <v>-287.92124999920787</v>
      </c>
    </row>
    <row r="16" spans="1:30">
      <c r="A16" s="1" t="s">
        <v>12</v>
      </c>
      <c r="B16" s="1">
        <v>587.75300000000004</v>
      </c>
      <c r="C16" s="5">
        <v>587.61259999999947</v>
      </c>
      <c r="D16" s="1">
        <f t="shared" si="3"/>
        <v>0.14040000000056807</v>
      </c>
      <c r="E16" s="1"/>
      <c r="F16" s="1" t="str">
        <f>O1</f>
        <v>CH-3120</v>
      </c>
      <c r="G16" s="1">
        <f>AVERAGE(R6:R7)</f>
        <v>-0.25664999999929705</v>
      </c>
      <c r="H16" s="1">
        <f>G16*22.5</f>
        <v>-5.7746249999841837</v>
      </c>
      <c r="I16" s="1"/>
      <c r="J16" s="1"/>
      <c r="K16" s="1" t="s">
        <v>12</v>
      </c>
      <c r="L16" s="1">
        <v>587.83600000000001</v>
      </c>
      <c r="M16" s="5">
        <v>587.69979999999953</v>
      </c>
      <c r="N16" s="1">
        <f t="shared" si="4"/>
        <v>0.13620000000048549</v>
      </c>
      <c r="O16" s="1"/>
      <c r="P16" s="1" t="str">
        <f>A13</f>
        <v>CH-3180</v>
      </c>
      <c r="Q16" s="1">
        <f>AVERAGE(D18:D19)</f>
        <v>-0.39334999999931597</v>
      </c>
      <c r="R16" s="1">
        <f>Q16*22.5</f>
        <v>-8.8503749999846093</v>
      </c>
      <c r="S16" s="1"/>
      <c r="T16" s="1"/>
      <c r="U16" s="1" t="s">
        <v>12</v>
      </c>
      <c r="V16" s="1">
        <v>587.94799999999998</v>
      </c>
      <c r="W16" s="5">
        <v>587.78699999999958</v>
      </c>
      <c r="X16" s="1">
        <f t="shared" si="5"/>
        <v>0.16100000000039927</v>
      </c>
      <c r="Y16" s="1"/>
      <c r="Z16" s="1" t="str">
        <f>K13</f>
        <v>CH-3240</v>
      </c>
      <c r="AA16" s="1">
        <f>AVERAGE(N18:N19)</f>
        <v>-0.19379999999938491</v>
      </c>
      <c r="AB16" s="1">
        <f>AA16*22.5</f>
        <v>-4.3604999999861604</v>
      </c>
      <c r="AC16" s="1"/>
      <c r="AD16" s="1"/>
    </row>
    <row r="17" spans="1:30">
      <c r="A17" s="1" t="s">
        <v>13</v>
      </c>
      <c r="B17" s="1">
        <v>587.72900000000004</v>
      </c>
      <c r="C17" s="5">
        <v>587.67259999999942</v>
      </c>
      <c r="D17" s="1">
        <f t="shared" si="3"/>
        <v>5.6400000000621731E-2</v>
      </c>
      <c r="E17" s="1"/>
      <c r="F17" s="1"/>
      <c r="G17" s="1"/>
      <c r="H17" s="1"/>
      <c r="I17" s="1"/>
      <c r="J17" s="1"/>
      <c r="K17" s="1" t="s">
        <v>13</v>
      </c>
      <c r="L17" s="1">
        <v>587.91899999999998</v>
      </c>
      <c r="M17" s="5">
        <v>587.75979999999947</v>
      </c>
      <c r="N17" s="1">
        <f t="shared" si="4"/>
        <v>0.15920000000051004</v>
      </c>
      <c r="O17" s="1"/>
      <c r="P17" s="1"/>
      <c r="Q17" s="1"/>
      <c r="R17" s="1"/>
      <c r="S17" s="1"/>
      <c r="T17" s="1"/>
      <c r="U17" s="1" t="s">
        <v>13</v>
      </c>
      <c r="V17" s="1">
        <v>587.89</v>
      </c>
      <c r="W17" s="5">
        <v>587.84699999999953</v>
      </c>
      <c r="X17" s="1">
        <f t="shared" si="5"/>
        <v>4.3000000000461114E-2</v>
      </c>
      <c r="Y17" s="1"/>
      <c r="Z17" s="1"/>
      <c r="AA17" s="1"/>
      <c r="AB17" s="1"/>
      <c r="AC17" s="1"/>
      <c r="AD17" s="1"/>
    </row>
    <row r="18" spans="1:30">
      <c r="A18" s="1" t="s">
        <v>14</v>
      </c>
      <c r="B18" s="1">
        <v>587.38300000000004</v>
      </c>
      <c r="C18" s="5">
        <v>587.86009999999942</v>
      </c>
      <c r="D18" s="1">
        <f t="shared" si="3"/>
        <v>-0.47709999999938191</v>
      </c>
      <c r="E18" s="1"/>
      <c r="F18" s="1"/>
      <c r="G18" s="1" t="s">
        <v>7</v>
      </c>
      <c r="H18" s="1" t="s">
        <v>8</v>
      </c>
      <c r="I18" s="1" t="s">
        <v>9</v>
      </c>
      <c r="J18" s="1" t="s">
        <v>10</v>
      </c>
      <c r="K18" s="1" t="s">
        <v>14</v>
      </c>
      <c r="L18" s="1">
        <v>587.87850000000003</v>
      </c>
      <c r="M18" s="5">
        <v>587.94729999999947</v>
      </c>
      <c r="N18" s="1">
        <f t="shared" si="4"/>
        <v>-6.8799999999441752E-2</v>
      </c>
      <c r="O18" s="1"/>
      <c r="P18" s="1"/>
      <c r="Q18" s="1" t="s">
        <v>7</v>
      </c>
      <c r="R18" s="1" t="s">
        <v>8</v>
      </c>
      <c r="S18" s="1" t="s">
        <v>9</v>
      </c>
      <c r="T18" s="1" t="s">
        <v>10</v>
      </c>
      <c r="U18" s="1" t="s">
        <v>14</v>
      </c>
      <c r="V18" s="1">
        <v>587.90800000000002</v>
      </c>
      <c r="W18" s="5">
        <v>588.03449999999953</v>
      </c>
      <c r="X18" s="1">
        <f t="shared" si="5"/>
        <v>-0.12649999999950978</v>
      </c>
      <c r="Y18" s="1"/>
      <c r="Z18" s="1"/>
      <c r="AA18" s="1" t="s">
        <v>7</v>
      </c>
      <c r="AB18" s="1" t="s">
        <v>8</v>
      </c>
      <c r="AC18" s="1" t="s">
        <v>9</v>
      </c>
      <c r="AD18" s="1" t="s">
        <v>10</v>
      </c>
    </row>
    <row r="19" spans="1:30">
      <c r="A19" s="1" t="s">
        <v>15</v>
      </c>
      <c r="B19" s="1">
        <v>587.88800000000003</v>
      </c>
      <c r="C19" s="5">
        <v>588.19759999999928</v>
      </c>
      <c r="D19" s="1">
        <f t="shared" si="3"/>
        <v>-0.30959999999925003</v>
      </c>
      <c r="E19" s="1" t="s">
        <v>16</v>
      </c>
      <c r="F19" s="1" t="str">
        <f>A13</f>
        <v>CH-3180</v>
      </c>
      <c r="G19" s="1">
        <f>AVERAGE(D19:D20)</f>
        <v>-0.23659999999932779</v>
      </c>
      <c r="H19" s="1">
        <f>G19*22.5</f>
        <v>-5.3234999999848753</v>
      </c>
      <c r="I19" s="1">
        <v>0</v>
      </c>
      <c r="J19" s="1">
        <f>AVERAGE(H19:H20)*60</f>
        <v>-314.71874999908067</v>
      </c>
      <c r="K19" s="1" t="s">
        <v>15</v>
      </c>
      <c r="L19" s="1">
        <v>587.96600000000001</v>
      </c>
      <c r="M19" s="5">
        <v>588.28479999999934</v>
      </c>
      <c r="N19" s="1">
        <f t="shared" si="4"/>
        <v>-0.31879999999932807</v>
      </c>
      <c r="O19" s="1" t="s">
        <v>16</v>
      </c>
      <c r="P19" s="1" t="str">
        <f>K13</f>
        <v>CH-3240</v>
      </c>
      <c r="Q19" s="1">
        <f>AVERAGE(N19:N20)</f>
        <v>-0.25129999999938946</v>
      </c>
      <c r="R19" s="1">
        <f>Q19*22.5</f>
        <v>-5.6542499999862628</v>
      </c>
      <c r="S19" s="1">
        <v>0</v>
      </c>
      <c r="T19" s="1">
        <f>AVERAGE(R19:R20)*60</f>
        <v>-329.33249999913414</v>
      </c>
      <c r="U19" s="1" t="s">
        <v>15</v>
      </c>
      <c r="V19" s="1">
        <v>588.03300000000002</v>
      </c>
      <c r="W19" s="5">
        <v>588.37199999999939</v>
      </c>
      <c r="X19" s="1">
        <f t="shared" si="5"/>
        <v>-0.33899999999937336</v>
      </c>
      <c r="Y19" s="1" t="s">
        <v>16</v>
      </c>
      <c r="Z19" s="1" t="str">
        <f>U13</f>
        <v>CH-3300</v>
      </c>
      <c r="AA19" s="1">
        <f>AVERAGE(X19:X20)</f>
        <v>-0.23099999999942611</v>
      </c>
      <c r="AB19" s="1">
        <f>AA19*22.5</f>
        <v>-5.1974999999870874</v>
      </c>
      <c r="AC19" s="1">
        <v>0</v>
      </c>
      <c r="AD19" s="1">
        <f>AVERAGE(AB19:AB20)*60</f>
        <v>-325.55249999920051</v>
      </c>
    </row>
    <row r="20" spans="1:30">
      <c r="A20" s="1" t="s">
        <v>17</v>
      </c>
      <c r="B20" s="1">
        <v>587.69650000000001</v>
      </c>
      <c r="C20" s="5">
        <v>587.86009999999942</v>
      </c>
      <c r="D20" s="1">
        <f t="shared" si="3"/>
        <v>-0.16359999999940555</v>
      </c>
      <c r="E20" s="1"/>
      <c r="F20" s="1" t="str">
        <f>O1</f>
        <v>CH-3120</v>
      </c>
      <c r="G20" s="1">
        <f>AVERAGE(R7:R8)</f>
        <v>-0.22964999999931024</v>
      </c>
      <c r="H20" s="1">
        <f>G20*22.5</f>
        <v>-5.1671249999844804</v>
      </c>
      <c r="I20" s="1"/>
      <c r="J20" s="1"/>
      <c r="K20" s="1" t="s">
        <v>17</v>
      </c>
      <c r="L20" s="1">
        <v>587.76350000000002</v>
      </c>
      <c r="M20" s="5">
        <v>587.94729999999947</v>
      </c>
      <c r="N20" s="1">
        <f t="shared" si="4"/>
        <v>-0.18379999999945085</v>
      </c>
      <c r="O20" s="1"/>
      <c r="P20" s="1" t="str">
        <f>A13</f>
        <v>CH-3180</v>
      </c>
      <c r="Q20" s="1">
        <f>AVERAGE(D19:D20)</f>
        <v>-0.23659999999932779</v>
      </c>
      <c r="R20" s="1">
        <f>Q20*22.5</f>
        <v>-5.3234999999848753</v>
      </c>
      <c r="S20" s="1"/>
      <c r="T20" s="1"/>
      <c r="U20" s="1" t="s">
        <v>17</v>
      </c>
      <c r="V20" s="1">
        <v>587.91150000000005</v>
      </c>
      <c r="W20" s="5">
        <v>588.03449999999953</v>
      </c>
      <c r="X20" s="1">
        <f t="shared" si="5"/>
        <v>-0.12299999999947886</v>
      </c>
      <c r="Y20" s="1"/>
      <c r="Z20" s="1" t="str">
        <f>K13</f>
        <v>CH-3240</v>
      </c>
      <c r="AA20" s="1">
        <f>AVERAGE(N19:N20)</f>
        <v>-0.25129999999938946</v>
      </c>
      <c r="AB20" s="1">
        <f>AA20*22.5</f>
        <v>-5.6542499999862628</v>
      </c>
      <c r="AC20" s="1"/>
      <c r="AD20" s="1"/>
    </row>
    <row r="21" spans="1:30">
      <c r="A21" s="1" t="s">
        <v>18</v>
      </c>
      <c r="B21" s="1">
        <v>587.62199999999996</v>
      </c>
      <c r="C21" s="5">
        <v>587.67259999999942</v>
      </c>
      <c r="D21" s="1">
        <f t="shared" si="3"/>
        <v>-5.0599999999462852E-2</v>
      </c>
      <c r="E21" s="1"/>
      <c r="F21" s="1"/>
      <c r="G21" s="1"/>
      <c r="H21" s="1"/>
      <c r="I21" s="1"/>
      <c r="J21" s="1"/>
      <c r="K21" s="1" t="s">
        <v>18</v>
      </c>
      <c r="L21" s="1">
        <v>587.68899999999996</v>
      </c>
      <c r="M21" s="5">
        <v>587.75979999999947</v>
      </c>
      <c r="N21" s="1">
        <f t="shared" si="4"/>
        <v>-7.0799999999508145E-2</v>
      </c>
      <c r="O21" s="1"/>
      <c r="P21" s="1"/>
      <c r="Q21" s="1"/>
      <c r="R21" s="1"/>
      <c r="S21" s="1"/>
      <c r="T21" s="1"/>
      <c r="U21" s="1" t="s">
        <v>18</v>
      </c>
      <c r="V21" s="1">
        <v>587.89700000000005</v>
      </c>
      <c r="W21" s="5">
        <v>587.84699999999953</v>
      </c>
      <c r="X21" s="1">
        <f t="shared" si="5"/>
        <v>5.0000000000522959E-2</v>
      </c>
      <c r="Y21" s="1"/>
      <c r="Z21" s="1"/>
      <c r="AA21" s="1"/>
      <c r="AB21" s="1"/>
      <c r="AC21" s="1"/>
      <c r="AD21" s="1"/>
    </row>
    <row r="22" spans="1:30">
      <c r="A22" s="1" t="s">
        <v>19</v>
      </c>
      <c r="B22" s="1">
        <v>587.67200000000003</v>
      </c>
      <c r="C22" s="5">
        <v>587.61259999999947</v>
      </c>
      <c r="D22" s="1">
        <f t="shared" si="3"/>
        <v>5.940000000055079E-2</v>
      </c>
      <c r="E22" s="1"/>
      <c r="F22" s="1"/>
      <c r="G22" s="1"/>
      <c r="H22" s="1"/>
      <c r="I22" s="1"/>
      <c r="J22" s="1"/>
      <c r="K22" s="1" t="s">
        <v>19</v>
      </c>
      <c r="L22" s="1">
        <v>587.73599999999999</v>
      </c>
      <c r="M22" s="5">
        <v>587.69979999999953</v>
      </c>
      <c r="N22" s="1">
        <f t="shared" si="4"/>
        <v>3.6200000000462751E-2</v>
      </c>
      <c r="O22" s="1"/>
      <c r="P22" s="1"/>
      <c r="Q22" s="1"/>
      <c r="R22" s="1"/>
      <c r="S22" s="1"/>
      <c r="T22" s="1"/>
      <c r="U22" s="1" t="s">
        <v>19</v>
      </c>
      <c r="V22" s="1">
        <v>587.82849999999996</v>
      </c>
      <c r="W22" s="5">
        <v>587.78699999999958</v>
      </c>
      <c r="X22" s="1">
        <f t="shared" si="5"/>
        <v>4.1500000000382897E-2</v>
      </c>
      <c r="Y22" s="1"/>
      <c r="Z22" s="1"/>
      <c r="AA22" s="1"/>
      <c r="AB22" s="1"/>
      <c r="AC22" s="1"/>
      <c r="AD22" s="1"/>
    </row>
    <row r="23" spans="1:30">
      <c r="A23" s="1" t="s">
        <v>20</v>
      </c>
      <c r="B23" s="1">
        <v>587.61599999999999</v>
      </c>
      <c r="C23" s="5">
        <v>587.4625999999995</v>
      </c>
      <c r="D23" s="1">
        <f t="shared" si="3"/>
        <v>0.15340000000048803</v>
      </c>
      <c r="E23" s="1" t="s">
        <v>21</v>
      </c>
      <c r="F23" s="1">
        <f>J19+J15</f>
        <v>-753.4687499981444</v>
      </c>
      <c r="G23" s="1"/>
      <c r="H23" s="1"/>
      <c r="I23" s="1"/>
      <c r="J23" s="1"/>
      <c r="K23" s="1" t="s">
        <v>20</v>
      </c>
      <c r="L23" s="1">
        <v>587.71600000000001</v>
      </c>
      <c r="M23" s="5">
        <v>587.54979999999955</v>
      </c>
      <c r="N23" s="1">
        <f t="shared" si="4"/>
        <v>0.1662000000004582</v>
      </c>
      <c r="O23" s="1" t="s">
        <v>21</v>
      </c>
      <c r="P23" s="1">
        <f>T19+T15</f>
        <v>-725.65874999825724</v>
      </c>
      <c r="Q23" s="1"/>
      <c r="R23" s="1"/>
      <c r="S23" s="1"/>
      <c r="T23" s="1"/>
      <c r="U23" s="1" t="s">
        <v>20</v>
      </c>
      <c r="V23" s="1">
        <v>587.76</v>
      </c>
      <c r="W23" s="5">
        <v>587.6369999999996</v>
      </c>
      <c r="X23" s="1">
        <f t="shared" si="5"/>
        <v>0.12300000000038835</v>
      </c>
      <c r="Y23" s="1" t="s">
        <v>21</v>
      </c>
      <c r="Z23" s="1">
        <f>AD19+AD15</f>
        <v>-613.47374999840838</v>
      </c>
      <c r="AA23" s="1"/>
      <c r="AB23" s="1"/>
      <c r="AC23" s="1"/>
      <c r="AD23" s="1"/>
    </row>
    <row r="24" spans="1:30">
      <c r="A24" s="1" t="s">
        <v>22</v>
      </c>
      <c r="B24" s="1">
        <v>587.51800000000003</v>
      </c>
      <c r="C24" s="5">
        <v>587.31259999999952</v>
      </c>
      <c r="D24" s="1">
        <f t="shared" si="3"/>
        <v>0.20540000000050895</v>
      </c>
      <c r="K24" s="1" t="s">
        <v>22</v>
      </c>
      <c r="L24" s="1">
        <v>587.66899999999998</v>
      </c>
      <c r="M24" s="5">
        <v>587.39979999999957</v>
      </c>
      <c r="N24" s="1">
        <f t="shared" si="4"/>
        <v>0.26920000000041</v>
      </c>
      <c r="U24" s="1" t="s">
        <v>22</v>
      </c>
      <c r="V24" s="1">
        <v>587.74300000000005</v>
      </c>
      <c r="W24" s="5">
        <v>587.48699999999963</v>
      </c>
      <c r="X24" s="1">
        <f t="shared" si="5"/>
        <v>0.25600000000042655</v>
      </c>
    </row>
    <row r="25" spans="1:30">
      <c r="A25" s="1" t="s">
        <v>27</v>
      </c>
      <c r="B25" s="2" t="s">
        <v>1</v>
      </c>
      <c r="C25" s="3" t="s">
        <v>2</v>
      </c>
      <c r="D25" s="4" t="s">
        <v>3</v>
      </c>
      <c r="K25" s="1" t="s">
        <v>28</v>
      </c>
      <c r="L25" s="2" t="s">
        <v>1</v>
      </c>
      <c r="M25" s="3" t="s">
        <v>2</v>
      </c>
      <c r="N25" s="4" t="s">
        <v>3</v>
      </c>
      <c r="U25" s="1" t="s">
        <v>29</v>
      </c>
      <c r="V25" s="2" t="s">
        <v>1</v>
      </c>
      <c r="W25" s="3" t="s">
        <v>2</v>
      </c>
      <c r="X25" s="4" t="s">
        <v>3</v>
      </c>
    </row>
    <row r="26" spans="1:30">
      <c r="A26" s="1" t="s">
        <v>4</v>
      </c>
      <c r="B26" s="1">
        <v>588.12</v>
      </c>
      <c r="C26" s="5">
        <v>587.57419999999968</v>
      </c>
      <c r="D26" s="1">
        <f>B26-C26</f>
        <v>0.54580000000032669</v>
      </c>
      <c r="E26" s="1" t="s">
        <v>5</v>
      </c>
      <c r="F26" s="1" t="s">
        <v>6</v>
      </c>
      <c r="G26" s="1" t="s">
        <v>7</v>
      </c>
      <c r="H26" s="1" t="s">
        <v>8</v>
      </c>
      <c r="I26" s="1" t="s">
        <v>9</v>
      </c>
      <c r="J26" s="1" t="s">
        <v>10</v>
      </c>
      <c r="K26" s="1" t="s">
        <v>4</v>
      </c>
      <c r="L26" s="1">
        <v>588.05899999999997</v>
      </c>
      <c r="M26" s="5">
        <v>587.66139999999973</v>
      </c>
      <c r="N26" s="1">
        <f>L26-M26</f>
        <v>0.39760000000023865</v>
      </c>
      <c r="O26" s="1" t="s">
        <v>5</v>
      </c>
      <c r="P26" s="1" t="s">
        <v>6</v>
      </c>
      <c r="Q26" s="1" t="s">
        <v>7</v>
      </c>
      <c r="R26" s="1" t="s">
        <v>8</v>
      </c>
      <c r="S26" s="1" t="s">
        <v>9</v>
      </c>
      <c r="T26" s="1" t="s">
        <v>10</v>
      </c>
      <c r="U26" s="1" t="s">
        <v>4</v>
      </c>
      <c r="V26" s="7">
        <v>588.01800000000003</v>
      </c>
      <c r="W26" s="5">
        <v>587.74859999999978</v>
      </c>
      <c r="X26" s="1">
        <f>V26-W26</f>
        <v>0.26940000000024611</v>
      </c>
      <c r="Y26" s="1" t="s">
        <v>5</v>
      </c>
      <c r="Z26" s="1" t="s">
        <v>6</v>
      </c>
      <c r="AA26" s="1" t="s">
        <v>7</v>
      </c>
      <c r="AB26" s="1" t="s">
        <v>8</v>
      </c>
      <c r="AC26" s="1" t="s">
        <v>9</v>
      </c>
      <c r="AD26" s="1" t="s">
        <v>10</v>
      </c>
    </row>
    <row r="27" spans="1:30">
      <c r="A27" s="1" t="s">
        <v>11</v>
      </c>
      <c r="B27" s="1">
        <v>587.96299999999997</v>
      </c>
      <c r="C27" s="5">
        <v>587.72419999999966</v>
      </c>
      <c r="D27" s="1">
        <f t="shared" ref="D27:D36" si="6">B27-C27</f>
        <v>0.23880000000031032</v>
      </c>
      <c r="E27" s="1"/>
      <c r="F27" s="1" t="str">
        <f>A25</f>
        <v>CH-3360</v>
      </c>
      <c r="G27" s="1">
        <f>AVERAGE(D30:D31)</f>
        <v>-0.30369999999953734</v>
      </c>
      <c r="H27" s="1">
        <f>G27*22.5</f>
        <v>-6.8332499999895902</v>
      </c>
      <c r="I27" s="1">
        <v>0</v>
      </c>
      <c r="J27" s="1">
        <f>AVERAGE(H27:H28)*60</f>
        <v>-362.10374999931076</v>
      </c>
      <c r="K27" s="1" t="s">
        <v>11</v>
      </c>
      <c r="L27" s="1">
        <v>588.01700000000005</v>
      </c>
      <c r="M27" s="5">
        <v>587.81139999999971</v>
      </c>
      <c r="N27" s="1">
        <f t="shared" ref="N27:N36" si="7">L27-M27</f>
        <v>0.20560000000034506</v>
      </c>
      <c r="O27" s="1"/>
      <c r="P27" s="1" t="str">
        <f>K25</f>
        <v>CH-3420</v>
      </c>
      <c r="Q27" s="1">
        <f>AVERAGE(N30:N31)</f>
        <v>-0.3628999999995699</v>
      </c>
      <c r="R27" s="1">
        <f>Q27*22.5</f>
        <v>-8.1652499999903227</v>
      </c>
      <c r="S27" s="1">
        <v>0</v>
      </c>
      <c r="T27" s="1">
        <f>AVERAGE(R27:R28)*60</f>
        <v>-449.95499999939739</v>
      </c>
      <c r="U27" s="1" t="s">
        <v>11</v>
      </c>
      <c r="V27" s="7">
        <v>588.00199999999995</v>
      </c>
      <c r="W27" s="5">
        <v>587.89859999999976</v>
      </c>
      <c r="X27" s="1">
        <f t="shared" ref="X27:X36" si="8">V27-W27</f>
        <v>0.10340000000019245</v>
      </c>
      <c r="Y27" s="1"/>
      <c r="Z27" s="1" t="str">
        <f>U25</f>
        <v>CH-3480</v>
      </c>
      <c r="AA27" s="1">
        <f>AVERAGE(X30:X31)</f>
        <v>-0.47359999999957836</v>
      </c>
      <c r="AB27" s="1">
        <f>AA27*22.5</f>
        <v>-10.655999999990513</v>
      </c>
      <c r="AC27" s="1">
        <v>0</v>
      </c>
      <c r="AD27" s="1">
        <f>AVERAGE(AB27:AB28)*60</f>
        <v>-564.63749999942502</v>
      </c>
    </row>
    <row r="28" spans="1:30">
      <c r="A28" s="1" t="s">
        <v>12</v>
      </c>
      <c r="B28" s="1">
        <v>588.06200000000001</v>
      </c>
      <c r="C28" s="5">
        <v>587.87419999999963</v>
      </c>
      <c r="D28" s="1">
        <f t="shared" si="6"/>
        <v>0.18780000000037944</v>
      </c>
      <c r="E28" s="1"/>
      <c r="F28" s="1" t="str">
        <f>U13</f>
        <v>CH-3300</v>
      </c>
      <c r="G28" s="1">
        <f>AVERAGE(X18:X19)</f>
        <v>-0.23274999999944157</v>
      </c>
      <c r="H28" s="1">
        <f>G28*22.5</f>
        <v>-5.2368749999874353</v>
      </c>
      <c r="I28" s="1"/>
      <c r="J28" s="1"/>
      <c r="K28" s="1" t="s">
        <v>12</v>
      </c>
      <c r="L28" s="1">
        <v>587.95699999999999</v>
      </c>
      <c r="M28" s="5">
        <v>587.96139999999968</v>
      </c>
      <c r="N28" s="1">
        <f t="shared" si="7"/>
        <v>-4.3999999996913175E-3</v>
      </c>
      <c r="O28" s="1"/>
      <c r="P28" s="1" t="str">
        <f>A25</f>
        <v>CH-3360</v>
      </c>
      <c r="Q28" s="1">
        <f>AVERAGE(D30:D31)</f>
        <v>-0.30369999999953734</v>
      </c>
      <c r="R28" s="1">
        <f>Q28*22.5</f>
        <v>-6.8332499999895902</v>
      </c>
      <c r="S28" s="1"/>
      <c r="T28" s="1"/>
      <c r="U28" s="1" t="s">
        <v>12</v>
      </c>
      <c r="V28" s="1">
        <v>587.92149999999992</v>
      </c>
      <c r="W28" s="5">
        <v>588.04859999999974</v>
      </c>
      <c r="X28" s="1">
        <f t="shared" si="8"/>
        <v>-0.12709999999981392</v>
      </c>
      <c r="Y28" s="1"/>
      <c r="Z28" s="1" t="str">
        <f>K25</f>
        <v>CH-3420</v>
      </c>
      <c r="AA28" s="1">
        <f>AVERAGE(N30:N31)</f>
        <v>-0.3628999999995699</v>
      </c>
      <c r="AB28" s="1">
        <f>AA28*22.5</f>
        <v>-8.1652499999903227</v>
      </c>
      <c r="AC28" s="1"/>
      <c r="AD28" s="1"/>
    </row>
    <row r="29" spans="1:30">
      <c r="A29" s="1" t="s">
        <v>13</v>
      </c>
      <c r="B29" s="1">
        <v>587.94100000000003</v>
      </c>
      <c r="C29" s="5">
        <v>587.93419999999958</v>
      </c>
      <c r="D29" s="1">
        <f t="shared" si="6"/>
        <v>6.8000000004531103E-3</v>
      </c>
      <c r="E29" s="1"/>
      <c r="F29" s="1"/>
      <c r="G29" s="1"/>
      <c r="H29" s="1"/>
      <c r="I29" s="1"/>
      <c r="J29" s="1"/>
      <c r="K29" s="1" t="s">
        <v>13</v>
      </c>
      <c r="L29" s="1">
        <v>587.91300000000001</v>
      </c>
      <c r="M29" s="5">
        <v>588.02139999999963</v>
      </c>
      <c r="N29" s="1">
        <f t="shared" si="7"/>
        <v>-0.10839999999961947</v>
      </c>
      <c r="O29" s="1"/>
      <c r="P29" s="1"/>
      <c r="Q29" s="1"/>
      <c r="R29" s="1"/>
      <c r="S29" s="1"/>
      <c r="T29" s="1"/>
      <c r="U29" s="1" t="s">
        <v>13</v>
      </c>
      <c r="V29" s="7">
        <v>587.84100000000001</v>
      </c>
      <c r="W29" s="5">
        <v>588.10859999999968</v>
      </c>
      <c r="X29" s="1">
        <f t="shared" si="8"/>
        <v>-0.26759999999967476</v>
      </c>
      <c r="Y29" s="1"/>
      <c r="Z29" s="1"/>
      <c r="AA29" s="1"/>
      <c r="AB29" s="1"/>
      <c r="AC29" s="1"/>
      <c r="AD29" s="1"/>
    </row>
    <row r="30" spans="1:30">
      <c r="A30" s="1" t="s">
        <v>14</v>
      </c>
      <c r="B30" s="1">
        <v>587.90049999999997</v>
      </c>
      <c r="C30" s="5">
        <v>588.12169999999958</v>
      </c>
      <c r="D30" s="1">
        <f t="shared" si="6"/>
        <v>-0.22119999999961237</v>
      </c>
      <c r="E30" s="1"/>
      <c r="F30" s="1"/>
      <c r="G30" s="1" t="s">
        <v>7</v>
      </c>
      <c r="H30" s="1" t="s">
        <v>8</v>
      </c>
      <c r="I30" s="1" t="s">
        <v>9</v>
      </c>
      <c r="J30" s="1" t="s">
        <v>10</v>
      </c>
      <c r="K30" s="1" t="s">
        <v>14</v>
      </c>
      <c r="L30" s="1">
        <v>587.92049999999995</v>
      </c>
      <c r="M30" s="5">
        <v>588.20889999999963</v>
      </c>
      <c r="N30" s="1">
        <f t="shared" si="7"/>
        <v>-0.28839999999968313</v>
      </c>
      <c r="O30" s="1"/>
      <c r="P30" s="1"/>
      <c r="Q30" s="1" t="s">
        <v>7</v>
      </c>
      <c r="R30" s="1" t="s">
        <v>8</v>
      </c>
      <c r="S30" s="1" t="s">
        <v>9</v>
      </c>
      <c r="T30" s="1" t="s">
        <v>10</v>
      </c>
      <c r="U30" s="1" t="s">
        <v>14</v>
      </c>
      <c r="V30" s="1">
        <v>587.86950000000002</v>
      </c>
      <c r="W30" s="5">
        <v>588.29609999999968</v>
      </c>
      <c r="X30" s="1">
        <f t="shared" si="8"/>
        <v>-0.42659999999966658</v>
      </c>
      <c r="Y30" s="1"/>
      <c r="Z30" s="1"/>
      <c r="AA30" s="1" t="s">
        <v>7</v>
      </c>
      <c r="AB30" s="1" t="s">
        <v>8</v>
      </c>
      <c r="AC30" s="1" t="s">
        <v>9</v>
      </c>
      <c r="AD30" s="1" t="s">
        <v>10</v>
      </c>
    </row>
    <row r="31" spans="1:30">
      <c r="A31" s="1" t="s">
        <v>15</v>
      </c>
      <c r="B31" s="1">
        <v>588.07299999999998</v>
      </c>
      <c r="C31" s="5">
        <v>588.45919999999944</v>
      </c>
      <c r="D31" s="1">
        <f t="shared" si="6"/>
        <v>-0.38619999999946231</v>
      </c>
      <c r="E31" s="1" t="s">
        <v>16</v>
      </c>
      <c r="F31" s="1" t="str">
        <f>A25</f>
        <v>CH-3360</v>
      </c>
      <c r="G31" s="1">
        <f>AVERAGE(D31:D32)</f>
        <v>-0.30369999999953734</v>
      </c>
      <c r="H31" s="1">
        <f>G31*22.5</f>
        <v>-6.8332499999895902</v>
      </c>
      <c r="I31" s="1">
        <v>0</v>
      </c>
      <c r="J31" s="1">
        <f>AVERAGE(H31:H32)*60</f>
        <v>-360.92249999930033</v>
      </c>
      <c r="K31" s="1" t="s">
        <v>15</v>
      </c>
      <c r="L31" s="1">
        <v>588.10900000000004</v>
      </c>
      <c r="M31" s="5">
        <v>588.54639999999949</v>
      </c>
      <c r="N31" s="1">
        <f t="shared" si="7"/>
        <v>-0.43739999999945667</v>
      </c>
      <c r="O31" s="1" t="s">
        <v>16</v>
      </c>
      <c r="P31" s="1" t="str">
        <f>K25</f>
        <v>CH-3420</v>
      </c>
      <c r="Q31" s="1">
        <f>AVERAGE(N31:N32)</f>
        <v>-0.36414999999954034</v>
      </c>
      <c r="R31" s="1">
        <f>Q31*22.5</f>
        <v>-8.1933749999896577</v>
      </c>
      <c r="S31" s="1">
        <v>0</v>
      </c>
      <c r="T31" s="1">
        <f>AVERAGE(R31:R32)*60</f>
        <v>-450.79874999937743</v>
      </c>
      <c r="U31" s="1" t="s">
        <v>15</v>
      </c>
      <c r="V31" s="1">
        <v>588.11300000000006</v>
      </c>
      <c r="W31" s="5">
        <v>588.63359999999955</v>
      </c>
      <c r="X31" s="1">
        <f t="shared" si="8"/>
        <v>-0.52059999999949014</v>
      </c>
      <c r="Y31" s="1" t="s">
        <v>16</v>
      </c>
      <c r="Z31" s="1" t="str">
        <f>U25</f>
        <v>CH-3480</v>
      </c>
      <c r="AA31" s="1">
        <f>AVERAGE(X31:X32)</f>
        <v>-0.45659999999958245</v>
      </c>
      <c r="AB31" s="1">
        <f>AA31*22.5</f>
        <v>-10.273499999990605</v>
      </c>
      <c r="AC31" s="1">
        <v>0</v>
      </c>
      <c r="AD31" s="1">
        <f>AVERAGE(AB31:AB32)*60</f>
        <v>-554.00624999940783</v>
      </c>
    </row>
    <row r="32" spans="1:30">
      <c r="A32" s="1" t="s">
        <v>17</v>
      </c>
      <c r="B32" s="1">
        <v>587.90049999999997</v>
      </c>
      <c r="C32" s="5">
        <v>588.12169999999958</v>
      </c>
      <c r="D32" s="1">
        <f t="shared" si="6"/>
        <v>-0.22119999999961237</v>
      </c>
      <c r="E32" s="1"/>
      <c r="F32" s="1" t="str">
        <f>U13</f>
        <v>CH-3300</v>
      </c>
      <c r="G32" s="1">
        <f>AVERAGE(X19:X20)</f>
        <v>-0.23099999999942611</v>
      </c>
      <c r="H32" s="1">
        <f>G32*22.5</f>
        <v>-5.1974999999870874</v>
      </c>
      <c r="I32" s="1"/>
      <c r="J32" s="1"/>
      <c r="K32" s="1" t="s">
        <v>17</v>
      </c>
      <c r="L32" s="1">
        <v>587.91800000000001</v>
      </c>
      <c r="M32" s="5">
        <v>588.20889999999963</v>
      </c>
      <c r="N32" s="1">
        <f t="shared" si="7"/>
        <v>-0.29089999999962401</v>
      </c>
      <c r="O32" s="1"/>
      <c r="P32" s="1" t="str">
        <f>A25</f>
        <v>CH-3360</v>
      </c>
      <c r="Q32" s="1">
        <f>AVERAGE(D31:D32)</f>
        <v>-0.30369999999953734</v>
      </c>
      <c r="R32" s="1">
        <f>Q32*22.5</f>
        <v>-6.8332499999895902</v>
      </c>
      <c r="S32" s="1"/>
      <c r="T32" s="1"/>
      <c r="U32" s="1" t="s">
        <v>17</v>
      </c>
      <c r="V32" s="1">
        <v>587.90350000000001</v>
      </c>
      <c r="W32" s="5">
        <v>588.29609999999968</v>
      </c>
      <c r="X32" s="1">
        <f t="shared" si="8"/>
        <v>-0.39259999999967476</v>
      </c>
      <c r="Y32" s="1"/>
      <c r="Z32" s="1" t="str">
        <f>K25</f>
        <v>CH-3420</v>
      </c>
      <c r="AA32" s="1">
        <f>AVERAGE(N31:N32)</f>
        <v>-0.36414999999954034</v>
      </c>
      <c r="AB32" s="1">
        <f>AA32*22.5</f>
        <v>-8.1933749999896577</v>
      </c>
      <c r="AC32" s="1"/>
      <c r="AD32" s="1"/>
    </row>
    <row r="33" spans="1:30">
      <c r="A33" s="1" t="s">
        <v>18</v>
      </c>
      <c r="B33" s="1">
        <v>587.94100000000003</v>
      </c>
      <c r="C33" s="5">
        <v>587.93419999999958</v>
      </c>
      <c r="D33" s="1">
        <f t="shared" si="6"/>
        <v>6.8000000004531103E-3</v>
      </c>
      <c r="E33" s="1"/>
      <c r="F33" s="1"/>
      <c r="G33" s="1"/>
      <c r="H33" s="1"/>
      <c r="I33" s="1"/>
      <c r="J33" s="1"/>
      <c r="K33" s="1" t="s">
        <v>18</v>
      </c>
      <c r="L33" s="1">
        <v>587.90800000000002</v>
      </c>
      <c r="M33" s="5">
        <v>588.02139999999963</v>
      </c>
      <c r="N33" s="1">
        <f t="shared" si="7"/>
        <v>-0.11339999999961492</v>
      </c>
      <c r="O33" s="1"/>
      <c r="P33" s="1"/>
      <c r="Q33" s="1"/>
      <c r="R33" s="1"/>
      <c r="S33" s="1"/>
      <c r="T33" s="1"/>
      <c r="U33" s="1" t="s">
        <v>18</v>
      </c>
      <c r="V33" s="7">
        <v>587.90899999999999</v>
      </c>
      <c r="W33" s="5">
        <v>588.10859999999968</v>
      </c>
      <c r="X33" s="1">
        <f t="shared" si="8"/>
        <v>-0.19959999999969114</v>
      </c>
      <c r="Y33" s="1"/>
      <c r="Z33" s="1"/>
      <c r="AA33" s="1"/>
      <c r="AB33" s="1"/>
      <c r="AC33" s="1"/>
      <c r="AD33" s="1"/>
    </row>
    <row r="34" spans="1:30">
      <c r="A34" s="1" t="s">
        <v>19</v>
      </c>
      <c r="B34" s="1">
        <v>587.90300000000002</v>
      </c>
      <c r="C34" s="5">
        <v>587.87419999999963</v>
      </c>
      <c r="D34" s="1">
        <f t="shared" si="6"/>
        <v>2.8800000000387627E-2</v>
      </c>
      <c r="E34" s="1"/>
      <c r="F34" s="1"/>
      <c r="G34" s="1"/>
      <c r="H34" s="1"/>
      <c r="I34" s="1"/>
      <c r="J34" s="1"/>
      <c r="K34" s="1" t="s">
        <v>19</v>
      </c>
      <c r="L34" s="1">
        <v>587.86599999999999</v>
      </c>
      <c r="M34" s="5">
        <v>587.96139999999968</v>
      </c>
      <c r="N34" s="1">
        <f t="shared" si="7"/>
        <v>-9.5399999999699503E-2</v>
      </c>
      <c r="O34" s="1"/>
      <c r="P34" s="1"/>
      <c r="Q34" s="1"/>
      <c r="R34" s="1"/>
      <c r="S34" s="1"/>
      <c r="T34" s="1"/>
      <c r="U34" s="1" t="s">
        <v>19</v>
      </c>
      <c r="V34" s="1">
        <v>587.90550000000007</v>
      </c>
      <c r="W34" s="5">
        <v>588.04859999999974</v>
      </c>
      <c r="X34" s="1">
        <f t="shared" si="8"/>
        <v>-0.14309999999966294</v>
      </c>
      <c r="Y34" s="1"/>
      <c r="Z34" s="1"/>
      <c r="AA34" s="1"/>
      <c r="AB34" s="1"/>
      <c r="AC34" s="1"/>
      <c r="AD34" s="1"/>
    </row>
    <row r="35" spans="1:30">
      <c r="A35" s="1" t="s">
        <v>20</v>
      </c>
      <c r="B35" s="1">
        <v>587.85900000000004</v>
      </c>
      <c r="C35" s="5">
        <v>587.72419999999966</v>
      </c>
      <c r="D35" s="1">
        <f t="shared" si="6"/>
        <v>0.13480000000038217</v>
      </c>
      <c r="E35" s="1" t="s">
        <v>21</v>
      </c>
      <c r="F35" s="1">
        <f>J31+J27</f>
        <v>-723.02624999861109</v>
      </c>
      <c r="G35" s="1"/>
      <c r="H35" s="1"/>
      <c r="I35" s="1"/>
      <c r="J35" s="1"/>
      <c r="K35" s="1" t="s">
        <v>20</v>
      </c>
      <c r="L35" s="1">
        <v>587.91700000000003</v>
      </c>
      <c r="M35" s="5">
        <v>587.81139999999971</v>
      </c>
      <c r="N35" s="1">
        <f t="shared" si="7"/>
        <v>0.10560000000032232</v>
      </c>
      <c r="O35" s="1" t="s">
        <v>21</v>
      </c>
      <c r="P35" s="1">
        <f>T31+T27</f>
        <v>-900.75374999877477</v>
      </c>
      <c r="Q35" s="1"/>
      <c r="R35" s="1"/>
      <c r="S35" s="1"/>
      <c r="T35" s="1"/>
      <c r="U35" s="1" t="s">
        <v>20</v>
      </c>
      <c r="V35" s="7">
        <v>587.90200000000004</v>
      </c>
      <c r="W35" s="5">
        <v>587.89859999999976</v>
      </c>
      <c r="X35" s="1">
        <f t="shared" si="8"/>
        <v>3.4000000002833985E-3</v>
      </c>
      <c r="Y35" s="1" t="s">
        <v>21</v>
      </c>
      <c r="Z35" s="1">
        <f>AD31+AD27</f>
        <v>-1118.6437499988328</v>
      </c>
      <c r="AA35" s="1"/>
      <c r="AB35" s="1"/>
      <c r="AC35" s="1"/>
      <c r="AD35" s="1"/>
    </row>
    <row r="36" spans="1:30">
      <c r="A36" s="1" t="s">
        <v>22</v>
      </c>
      <c r="B36" s="1">
        <v>587.81100000000004</v>
      </c>
      <c r="C36" s="5">
        <v>587.57419999999968</v>
      </c>
      <c r="D36" s="1">
        <f t="shared" si="6"/>
        <v>0.23680000000035761</v>
      </c>
      <c r="K36" s="1" t="s">
        <v>22</v>
      </c>
      <c r="L36" s="1">
        <v>587.85400000000004</v>
      </c>
      <c r="M36" s="5">
        <v>587.66139999999973</v>
      </c>
      <c r="N36" s="1">
        <f t="shared" si="7"/>
        <v>0.19260000000031141</v>
      </c>
      <c r="U36" s="1" t="s">
        <v>22</v>
      </c>
      <c r="V36" s="7">
        <v>587.90300000000002</v>
      </c>
      <c r="W36" s="5">
        <v>587.74859999999978</v>
      </c>
      <c r="X36" s="1">
        <f t="shared" si="8"/>
        <v>0.15440000000023701</v>
      </c>
    </row>
    <row r="39" spans="1:30">
      <c r="B39" s="1"/>
      <c r="C39" s="1"/>
      <c r="D39" s="1"/>
    </row>
    <row r="40" spans="1:30">
      <c r="A40" s="1" t="s">
        <v>30</v>
      </c>
      <c r="B40" s="2" t="s">
        <v>1</v>
      </c>
      <c r="C40" s="3" t="s">
        <v>2</v>
      </c>
      <c r="D40" s="4" t="s">
        <v>3</v>
      </c>
    </row>
    <row r="41" spans="1:30">
      <c r="A41" s="1" t="s">
        <v>4</v>
      </c>
      <c r="B41" s="1">
        <v>588.00900000000001</v>
      </c>
      <c r="C41" s="5">
        <v>587.83579999999984</v>
      </c>
      <c r="D41" s="1">
        <f>B41-C41</f>
        <v>0.17320000000017899</v>
      </c>
      <c r="E41" s="1" t="s">
        <v>5</v>
      </c>
      <c r="F41" s="1" t="s">
        <v>6</v>
      </c>
      <c r="G41" s="1" t="s">
        <v>7</v>
      </c>
      <c r="H41" s="1" t="s">
        <v>8</v>
      </c>
      <c r="I41" s="1" t="s">
        <v>9</v>
      </c>
      <c r="J41" s="1" t="s">
        <v>10</v>
      </c>
      <c r="M41" s="1" t="s">
        <v>32</v>
      </c>
      <c r="N41">
        <f>SUM(I46,I42,AC31,AC27,S31,S27,I31,I27,I19,I15,,S15,S19,AC19,AC15,W7,W3,M3,M7)</f>
        <v>266.18625000228491</v>
      </c>
    </row>
    <row r="42" spans="1:30">
      <c r="A42" s="1" t="s">
        <v>11</v>
      </c>
      <c r="B42" s="1">
        <v>588.00900000000001</v>
      </c>
      <c r="C42" s="5">
        <v>587.98579999999981</v>
      </c>
      <c r="D42" s="1">
        <f t="shared" ref="D42:D51" si="9">B42-C42</f>
        <v>2.3200000000201726E-2</v>
      </c>
      <c r="E42" s="1"/>
      <c r="F42" s="1" t="str">
        <f>A40</f>
        <v>CH-3540</v>
      </c>
      <c r="G42" s="1">
        <f>AVERAGE(D45:D46)</f>
        <v>-0.58454999999969459</v>
      </c>
      <c r="H42" s="1">
        <f>G42*22.5</f>
        <v>-13.152374999993128</v>
      </c>
      <c r="I42" s="1">
        <v>0</v>
      </c>
      <c r="J42" s="1">
        <f>AVERAGE(H42:H43)*60</f>
        <v>-714.25124999950924</v>
      </c>
      <c r="M42" t="s">
        <v>33</v>
      </c>
      <c r="N42">
        <f>SUM(J46,J42,J31,J27,T31,T27,AD31,AD27,J19,J15,N7,N3,X3,X7,AD19,AD15,T19,T15,)</f>
        <v>-6322.7249999880805</v>
      </c>
    </row>
    <row r="43" spans="1:30">
      <c r="A43" s="1" t="s">
        <v>12</v>
      </c>
      <c r="B43" s="1">
        <v>587.95699999999999</v>
      </c>
      <c r="C43" s="5">
        <v>588.13579999999979</v>
      </c>
      <c r="D43" s="1">
        <f t="shared" si="9"/>
        <v>-0.17879999999979646</v>
      </c>
      <c r="E43" s="1"/>
      <c r="F43" s="1" t="str">
        <f>U25</f>
        <v>CH-3480</v>
      </c>
      <c r="G43" s="1">
        <f>AVERAGE(X30:X31)</f>
        <v>-0.47359999999957836</v>
      </c>
      <c r="H43" s="1">
        <f>G43*22.5</f>
        <v>-10.655999999990513</v>
      </c>
      <c r="I43" s="1"/>
      <c r="J43" s="1"/>
    </row>
    <row r="44" spans="1:30">
      <c r="A44" s="1" t="s">
        <v>13</v>
      </c>
      <c r="B44" s="1">
        <v>587.87199999999996</v>
      </c>
      <c r="C44" s="5">
        <v>588.19579999999974</v>
      </c>
      <c r="D44" s="1">
        <f t="shared" si="9"/>
        <v>-0.32379999999977827</v>
      </c>
      <c r="E44" s="1"/>
      <c r="F44" s="1"/>
      <c r="G44" s="1"/>
      <c r="H44" s="1"/>
      <c r="I44" s="1"/>
      <c r="J44" s="1"/>
    </row>
    <row r="45" spans="1:30">
      <c r="A45" s="1" t="s">
        <v>14</v>
      </c>
      <c r="B45" s="1">
        <v>587.87699999999995</v>
      </c>
      <c r="C45" s="5">
        <v>588.38329999999974</v>
      </c>
      <c r="D45" s="1">
        <f t="shared" si="9"/>
        <v>-0.50629999999978281</v>
      </c>
      <c r="E45" s="1"/>
      <c r="F45" s="1"/>
      <c r="G45" s="1" t="s">
        <v>7</v>
      </c>
      <c r="H45" s="1" t="s">
        <v>8</v>
      </c>
      <c r="I45" s="1" t="s">
        <v>9</v>
      </c>
      <c r="J45" s="1" t="s">
        <v>10</v>
      </c>
    </row>
    <row r="46" spans="1:30">
      <c r="A46" s="1" t="s">
        <v>15</v>
      </c>
      <c r="B46" s="1">
        <v>588.05799999999999</v>
      </c>
      <c r="C46" s="5">
        <v>588.7207999999996</v>
      </c>
      <c r="D46" s="1">
        <f t="shared" si="9"/>
        <v>-0.66279999999960637</v>
      </c>
      <c r="E46" s="1" t="s">
        <v>16</v>
      </c>
      <c r="F46" s="1" t="str">
        <f>A40</f>
        <v>CH-3540</v>
      </c>
      <c r="G46" s="1">
        <f>AVERAGE(D46:D47)</f>
        <v>-0.57229999999970005</v>
      </c>
      <c r="H46" s="1">
        <f>G46*22.5</f>
        <v>-12.876749999993251</v>
      </c>
      <c r="I46" s="1">
        <v>0</v>
      </c>
      <c r="J46" s="1">
        <f>AVERAGE(H46:H47)*60</f>
        <v>-694.50749999951563</v>
      </c>
    </row>
    <row r="47" spans="1:30">
      <c r="A47" s="1" t="s">
        <v>17</v>
      </c>
      <c r="B47" s="1">
        <v>587.90149999999994</v>
      </c>
      <c r="C47" s="5">
        <v>588.38329999999974</v>
      </c>
      <c r="D47" s="1">
        <f t="shared" si="9"/>
        <v>-0.48179999999979373</v>
      </c>
      <c r="E47" s="1"/>
      <c r="F47" s="1" t="str">
        <f>U25</f>
        <v>CH-3480</v>
      </c>
      <c r="G47" s="1">
        <f>AVERAGE(X31:X32)</f>
        <v>-0.45659999999958245</v>
      </c>
      <c r="H47" s="1">
        <f>G47*22.5</f>
        <v>-10.273499999990605</v>
      </c>
      <c r="I47" s="1"/>
      <c r="J47" s="1"/>
    </row>
    <row r="48" spans="1:30">
      <c r="A48" s="1" t="s">
        <v>18</v>
      </c>
      <c r="B48" s="1">
        <v>587.95600000000002</v>
      </c>
      <c r="C48" s="5">
        <v>588.19579999999974</v>
      </c>
      <c r="D48" s="1">
        <f t="shared" si="9"/>
        <v>-0.23979999999971824</v>
      </c>
      <c r="E48" s="1"/>
      <c r="F48" s="1"/>
      <c r="G48" s="1"/>
      <c r="H48" s="1"/>
      <c r="I48" s="1"/>
      <c r="J48" s="1"/>
    </row>
    <row r="49" spans="1:10">
      <c r="A49" s="1" t="s">
        <v>19</v>
      </c>
      <c r="B49" s="1">
        <v>587.93150000000003</v>
      </c>
      <c r="C49" s="5">
        <v>588.13579999999979</v>
      </c>
      <c r="D49" s="1">
        <f t="shared" si="9"/>
        <v>-0.20429999999976189</v>
      </c>
      <c r="E49" s="1"/>
      <c r="F49" s="1"/>
      <c r="G49" s="1"/>
      <c r="H49" s="1"/>
      <c r="I49" s="1"/>
      <c r="J49" s="1"/>
    </row>
    <row r="50" spans="1:10">
      <c r="A50" s="1" t="s">
        <v>20</v>
      </c>
      <c r="B50" s="1">
        <v>587.90700000000004</v>
      </c>
      <c r="C50" s="5">
        <v>587.98579999999981</v>
      </c>
      <c r="D50" s="1">
        <f t="shared" si="9"/>
        <v>-7.8799999999773718E-2</v>
      </c>
      <c r="E50" s="1" t="s">
        <v>21</v>
      </c>
      <c r="F50" s="1">
        <f>J46+J42</f>
        <v>-1408.758749999025</v>
      </c>
      <c r="G50" s="1"/>
      <c r="H50" s="1"/>
      <c r="I50" s="1"/>
      <c r="J50" s="1"/>
    </row>
    <row r="51" spans="1:10">
      <c r="A51" s="1" t="s">
        <v>22</v>
      </c>
      <c r="B51" s="1">
        <v>587.72500000000002</v>
      </c>
      <c r="C51" s="5">
        <v>587.83579999999984</v>
      </c>
      <c r="D51" s="1">
        <f t="shared" si="9"/>
        <v>-0.11079999999981283</v>
      </c>
    </row>
    <row r="65" spans="2:4">
      <c r="B65" s="1"/>
      <c r="C65" s="1"/>
      <c r="D65" s="1"/>
    </row>
    <row r="78" spans="2:4">
      <c r="B78" s="1"/>
      <c r="C78" s="1"/>
      <c r="D78" s="1"/>
    </row>
    <row r="91" spans="2:4">
      <c r="B91" s="1"/>
      <c r="C91" s="1"/>
      <c r="D91" s="1"/>
    </row>
    <row r="104" spans="2:4">
      <c r="B104" s="1"/>
      <c r="C104" s="1"/>
      <c r="D104" s="1"/>
    </row>
    <row r="117" spans="2:4">
      <c r="B117" s="1"/>
      <c r="C117" s="1"/>
      <c r="D1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2018-11-07T15:36:16Z</dcterms:modified>
</cp:coreProperties>
</file>