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ahe\Desktop\تقييم شهر رجب\"/>
    </mc:Choice>
  </mc:AlternateContent>
  <bookViews>
    <workbookView xWindow="0" yWindow="0" windowWidth="19200" windowHeight="6920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52511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J75" i="1" l="1"/>
  <c r="I52" i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<sst xmlns="http://schemas.openxmlformats.org/spreadsheetml/2006/main" count="174" uniqueCount="155">
  <si>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</si>
  <si>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</si>
  <si>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</si>
  <si>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</si>
  <si>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</si>
  <si>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</si>
  <si>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</si>
  <si>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</si>
  <si>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</si>
  <si>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</si>
  <si>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</si>
  <si>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</si>
  <si>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</si>
  <si>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</si>
  <si>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</si>
  <si>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</si>
  <si>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</si>
  <si>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</si>
  <si>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</si>
  <si>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</si>
  <si>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</si>
  <si>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</si>
  <si>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</si>
  <si>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</si>
  <si>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</si>
  <si>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</si>
  <si>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</si>
  <si>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</si>
  <si>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</si>
  <si>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</si>
  <si>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</si>
  <si>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</si>
  <si>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</si>
  <si>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</si>
  <si>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</si>
  <si>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</si>
  <si>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</si>
  <si>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</si>
  <si>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</si>
  <si>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</si>
  <si>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</si>
  <si>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</si>
  <si>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</si>
  <si>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</si>
  <si>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</si>
  <si>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</si>
  <si>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</si>
  <si>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</si>
  <si>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</si>
  <si>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</si>
  <si>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</si>
  <si>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</si>
  <si>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</si>
  <si>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</si>
  <si>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</si>
  <si>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</si>
  <si>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</si>
  <si>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</si>
  <si>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</si>
  <si>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</si>
  <si>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</si>
  <si>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</si>
  <si>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</si>
  <si>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</si>
  <si>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</si>
  <si>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</si>
  <si>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</si>
  <si>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</si>
  <si>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</si>
  <si>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</si>
  <si>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</si>
  <si>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</si>
  <si>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</si>
  <si>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</si>
  <si>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</si>
  <si>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</si>
  <si>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</si>
  <si>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</si>
  <si>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</si>
  <si>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</si>
  <si>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</si>
  <si>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</si>
  <si>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</si>
  <si>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</si>
  <si>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</si>
  <si>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</si>
  <si>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</si>
  <si>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</si>
  <si>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</si>
  <si>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</si>
  <si>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</si>
  <si>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</si>
  <si>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</si>
  <si>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</si>
  <si>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</si>
  <si>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</si>
  <si>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</si>
  <si>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</si>
  <si>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</si>
  <si>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</si>
  <si>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</si>
  <si>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</si>
  <si>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</si>
  <si>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</si>
  <si>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</si>
  <si>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</si>
  <si>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</si>
  <si>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</si>
  <si>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</si>
  <si>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</si>
  <si>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</si>
  <si>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</si>
  <si>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</si>
  <si>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</si>
  <si>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</si>
  <si>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</si>
  <si>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</si>
  <si>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</si>
  <si>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</si>
  <si>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</si>
  <si>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</si>
  <si>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</si>
  <si>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</si>
  <si>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</si>
  <si>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</si>
  <si>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</si>
  <si>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</si>
  <si>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</si>
  <si>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</si>
  <si>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</si>
  <si>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</si>
  <si>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</si>
  <si>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</si>
  <si>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</si>
  <si>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</si>
  <si>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</si>
  <si>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</si>
  <si>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</si>
  <si>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</si>
  <si>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</si>
  <si>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</si>
  <si>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</si>
  <si>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</si>
  <si>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</si>
  <si>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</si>
  <si>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</si>
  <si>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</si>
  <si>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</si>
  <si>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</si>
  <si>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</si>
  <si>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</si>
  <si>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</si>
  <si>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</si>
  <si>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بدرية حسين القمارة</t>
  </si>
  <si>
    <t>عثمان عبدالله الشهري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</si>
</sst>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Arial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Arial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scheme val="minor"/>
    </font>
    <font>
      <sz val="11"/>
      <color theme="6" tint="0.39997558519241921"/>
      <name val="Arial"/>
      <family val="2"/>
      <charset val="178"/>
      <scheme val="minor"/>
    </font>
    <font>
      <b/>
      <sz val="12"/>
      <color theme="6" tint="0.39997558519241921"/>
      <name val="Arial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b/>
      <sz val="16"/>
      <name val="Arial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Arial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Arial"/>
      <family val="2"/>
      <scheme val="minor"/>
    </font>
    <font>
      <sz val="20"/>
      <color theme="1"/>
      <name val="Arial"/>
      <family val="2"/>
      <scheme val="minor"/>
    </font>
    <font>
      <sz val="22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Arial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Arial"/>
      <family val="2"/>
      <scheme val="minor"/>
    </font>
    <font>
      <sz val="22"/>
      <color theme="1"/>
      <name val="Arial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Arial"/>
      <family val="2"/>
      <scheme val="minor"/>
    </font>
    <font>
      <sz val="24"/>
      <color theme="1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Arial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46" zoomScaleNormal="110" zoomScaleSheetLayoutView="46" workbookViewId="0">
      <selection activeCell="E4" sqref="E4:G4"/>
    </sheetView>
  </sheetViews>
  <sheetFormatPr defaultColWidth="9" defaultRowHeight="13.75" x14ac:dyDescent="0.55000000000000004"/>
  <cols>
    <col min="1" max="1" width="20.58203125" style="1" customWidth="1"/>
    <col min="2" max="2" width="70.2890625" style="19" customWidth="1"/>
    <col min="3" max="3" width="31.58203125" style="19" customWidth="1"/>
    <col min="4" max="4" width="24.70703125" style="19" customWidth="1"/>
    <col min="5" max="5" width="24" style="19" customWidth="1"/>
    <col min="6" max="6" width="24.2890625" style="1" customWidth="1"/>
    <col min="7" max="7" width="31.58203125" style="1" customWidth="1"/>
    <col min="8" max="8" width="21.2890625" style="1" customWidth="1"/>
    <col min="9" max="9" width="22.125" style="1" customWidth="1"/>
    <col min="10" max="10" width="9.875" style="1" hidden="1" customWidth="1"/>
    <col min="11" max="11" width="5.70703125" style="1" hidden="1" customWidth="1"/>
    <col min="12" max="12" width="7" style="1" customWidth="1"/>
    <col min="13" max="13" width="8.70703125" style="1" customWidth="1"/>
    <col min="14" max="14" width="69.70703125" style="1" customWidth="1"/>
    <col min="15" max="16384" width="9" style="1"/>
  </cols>
  <sheetData>
    <row r="1" spans="1:14" ht="79.900000000000006" customHeight="1" thickBot="1" x14ac:dyDescent="0.6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 x14ac:dyDescent="0.6">
      <c r="A2" s="115" t="s">
        <v>107</v>
      </c>
      <c r="B2" s="99" t="s">
        <v>153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 x14ac:dyDescent="0.6">
      <c r="A3" s="115" t="s">
        <v>40</v>
      </c>
      <c r="B3" s="99" t="s">
        <v>148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 x14ac:dyDescent="0.6">
      <c r="A4" s="120" t="s">
        <v>103</v>
      </c>
      <c r="B4" s="105">
        <v>3829802</v>
      </c>
      <c r="C4" s="121"/>
      <c r="D4" s="122" t="s">
        <v>38</v>
      </c>
      <c r="E4" s="362" t="s">
        <v>154</v>
      </c>
      <c r="F4" s="363"/>
      <c r="G4" s="364"/>
      <c r="H4" s="354"/>
      <c r="I4" s="355"/>
      <c r="K4" s="2"/>
    </row>
    <row r="5" spans="1:14" ht="53.45" customHeight="1" thickTop="1" thickBot="1" x14ac:dyDescent="0.6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 x14ac:dyDescent="0.6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 x14ac:dyDescent="0.6">
      <c r="A7" s="125">
        <v>1</v>
      </c>
      <c r="B7" s="301" t="s">
        <v>149</v>
      </c>
      <c r="C7" s="301"/>
      <c r="D7" s="301"/>
      <c r="E7" s="301"/>
      <c r="F7" s="302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 x14ac:dyDescent="0.6">
      <c r="A8" s="126">
        <v>2</v>
      </c>
      <c r="B8" s="301" t="s">
        <v>150</v>
      </c>
      <c r="C8" s="301"/>
      <c r="D8" s="301"/>
      <c r="E8" s="301"/>
      <c r="F8" s="302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 x14ac:dyDescent="0.6">
      <c r="A9" s="125">
        <v>3</v>
      </c>
      <c r="B9" s="301" t="s">
        <v>151</v>
      </c>
      <c r="C9" s="301"/>
      <c r="D9" s="301"/>
      <c r="E9" s="301"/>
      <c r="F9" s="302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 x14ac:dyDescent="0.6">
      <c r="A10" s="126">
        <v>4</v>
      </c>
      <c r="B10" s="301" t="s">
        <v>152</v>
      </c>
      <c r="C10" s="301"/>
      <c r="D10" s="301"/>
      <c r="E10" s="301"/>
      <c r="F10" s="302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 x14ac:dyDescent="0.6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 x14ac:dyDescent="0.6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5.25" hidden="1" thickBot="1" x14ac:dyDescent="0.6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5.25" hidden="1" thickBot="1" x14ac:dyDescent="0.6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8" hidden="1" thickBot="1" x14ac:dyDescent="0.6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 x14ac:dyDescent="0.6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 x14ac:dyDescent="0.6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5" customHeight="1" thickTop="1" thickBot="1" x14ac:dyDescent="0.6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5" customHeight="1" thickBot="1" x14ac:dyDescent="0.6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5" customHeight="1" thickBot="1" x14ac:dyDescent="0.6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 x14ac:dyDescent="0.6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5" customHeight="1" thickBot="1" x14ac:dyDescent="0.6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 x14ac:dyDescent="0.6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 x14ac:dyDescent="0.6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 x14ac:dyDescent="0.6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 x14ac:dyDescent="0.6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 x14ac:dyDescent="0.6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 x14ac:dyDescent="0.6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 x14ac:dyDescent="0.55000000000000004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 x14ac:dyDescent="0.6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5" customHeight="1" x14ac:dyDescent="0.55000000000000004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 x14ac:dyDescent="0.6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5" customHeight="1" x14ac:dyDescent="0.55000000000000004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5" customHeight="1" x14ac:dyDescent="0.55000000000000004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5" customHeight="1" x14ac:dyDescent="0.55000000000000004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 x14ac:dyDescent="0.6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 x14ac:dyDescent="0.6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650000000000006" customHeight="1" thickBot="1" x14ac:dyDescent="0.6">
      <c r="A38" s="132" t="s">
        <v>105</v>
      </c>
      <c r="B38" s="133">
        <f ca="1">TODAY()</f>
        <v>43308</v>
      </c>
      <c r="C38" s="318">
        <f ca="1">TODAY()</f>
        <v>43308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 x14ac:dyDescent="0.6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 x14ac:dyDescent="0.55000000000000004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 x14ac:dyDescent="0.6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 x14ac:dyDescent="0.6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 x14ac:dyDescent="0.55000000000000004">
      <c r="A43" s="20"/>
      <c r="B43" s="20"/>
      <c r="K43" s="2"/>
    </row>
    <row r="44" spans="1:11" ht="12.75" customHeight="1" thickBot="1" x14ac:dyDescent="0.6">
      <c r="A44" s="20"/>
      <c r="B44" s="20"/>
      <c r="K44" s="2"/>
    </row>
    <row r="45" spans="1:11" ht="79.900000000000006" customHeight="1" thickBot="1" x14ac:dyDescent="0.6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 x14ac:dyDescent="0.6">
      <c r="A46" s="61" t="str">
        <f>A2</f>
        <v>اسم الموظف:</v>
      </c>
      <c r="B46" s="100" t="str">
        <f>B2</f>
        <v>بدرية حسين القمارة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 x14ac:dyDescent="0.6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 x14ac:dyDescent="0.6">
      <c r="A48" s="67" t="str">
        <f>A4</f>
        <v xml:space="preserve">الرقم الوظيفي: </v>
      </c>
      <c r="B48" s="101">
        <f>B4</f>
        <v>3829802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 x14ac:dyDescent="0.6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5" customHeight="1" thickTop="1" thickBot="1" x14ac:dyDescent="0.6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 x14ac:dyDescent="0.6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100</v>
      </c>
      <c r="G51" s="79">
        <f t="shared" ref="G51:G56" si="3">F51-E51</f>
        <v>5</v>
      </c>
      <c r="H51" s="81">
        <f t="shared" ref="H51:H56" si="4">IF(NOT(ISBLANK(E51)),IF(F51/E51&gt;1,5,IF(F51/E51&gt;=0.9,4,IF(F51/E51&gt;=0.8,3,IF(F51/E51&gt;=0.6,2,1)))),"")</f>
        <v>5</v>
      </c>
      <c r="I51" s="56">
        <f t="shared" ref="I51:I59" si="5">IF(NOT(ISBLANK(D51)), H51*D51,"")</f>
        <v>1.25</v>
      </c>
      <c r="J51" s="28"/>
      <c r="K51" s="2"/>
    </row>
    <row r="52" spans="1:11" ht="91.15" customHeight="1" thickBot="1" x14ac:dyDescent="0.6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100</v>
      </c>
      <c r="G52" s="79">
        <f t="shared" si="3"/>
        <v>5</v>
      </c>
      <c r="H52" s="81">
        <f t="shared" si="4"/>
        <v>5</v>
      </c>
      <c r="I52" s="56">
        <f t="shared" si="5"/>
        <v>1.25</v>
      </c>
      <c r="J52" s="28">
        <v>1</v>
      </c>
      <c r="K52" s="2"/>
    </row>
    <row r="53" spans="1:11" ht="91.15" customHeight="1" thickBot="1" x14ac:dyDescent="0.6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 x14ac:dyDescent="0.6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 x14ac:dyDescent="0.6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 x14ac:dyDescent="0.6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 x14ac:dyDescent="0.6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 x14ac:dyDescent="0.6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 x14ac:dyDescent="0.6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 x14ac:dyDescent="0.6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4.5</v>
      </c>
      <c r="I60" s="268"/>
      <c r="K60" s="2"/>
    </row>
    <row r="61" spans="1:11" ht="43.9" customHeight="1" thickTop="1" thickBot="1" x14ac:dyDescent="0.6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 x14ac:dyDescent="1.1499999999999999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 x14ac:dyDescent="0.55000000000000004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5</v>
      </c>
      <c r="I63" s="96">
        <f t="shared" ref="I63:I80" si="6">IF(NOT(ISBLANK(I19)),IF(H63/I19&gt;1,5,IF(H63/I19&gt;=0.9,4,IF(H63/I19&gt;=0.8,3,IF(H63/I19&gt;=0.6,2,1)))),"")</f>
        <v>5</v>
      </c>
      <c r="J63" s="306">
        <f>C63*(I63+I64+I65)/3</f>
        <v>0.93333333333333346</v>
      </c>
      <c r="K63" s="2"/>
    </row>
    <row r="64" spans="1:11" ht="40.15" customHeight="1" x14ac:dyDescent="0.55000000000000004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 x14ac:dyDescent="0.6">
      <c r="A65" s="243"/>
      <c r="B65" s="259"/>
      <c r="C65" s="196"/>
      <c r="D65" s="255" t="s">
        <v>82</v>
      </c>
      <c r="E65" s="256"/>
      <c r="F65" s="256"/>
      <c r="G65" s="257"/>
      <c r="H65" s="91">
        <v>5</v>
      </c>
      <c r="I65" s="98">
        <f t="shared" si="6"/>
        <v>5</v>
      </c>
      <c r="J65" s="306"/>
      <c r="K65" s="2"/>
    </row>
    <row r="66" spans="1:11" ht="64.900000000000006" customHeight="1" x14ac:dyDescent="0.55000000000000004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0.65</v>
      </c>
      <c r="K66" s="2"/>
    </row>
    <row r="67" spans="1:11" ht="91.9" customHeight="1" x14ac:dyDescent="0.55000000000000004">
      <c r="A67" s="242"/>
      <c r="B67" s="244"/>
      <c r="C67" s="245"/>
      <c r="D67" s="249" t="s">
        <v>26</v>
      </c>
      <c r="E67" s="250"/>
      <c r="F67" s="250"/>
      <c r="G67" s="251"/>
      <c r="H67" s="90">
        <v>5</v>
      </c>
      <c r="I67" s="97">
        <f t="shared" si="6"/>
        <v>5</v>
      </c>
      <c r="J67" s="306"/>
      <c r="K67" s="2"/>
    </row>
    <row r="68" spans="1:11" ht="70.150000000000006" customHeight="1" thickBot="1" x14ac:dyDescent="0.6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 x14ac:dyDescent="0.55000000000000004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0.70000000000000007</v>
      </c>
      <c r="K69" s="2"/>
    </row>
    <row r="70" spans="1:11" ht="46.9" customHeight="1" x14ac:dyDescent="0.55000000000000004">
      <c r="A70" s="242"/>
      <c r="B70" s="244"/>
      <c r="C70" s="245"/>
      <c r="D70" s="249" t="s">
        <v>22</v>
      </c>
      <c r="E70" s="250"/>
      <c r="F70" s="250"/>
      <c r="G70" s="251"/>
      <c r="H70" s="90">
        <v>5</v>
      </c>
      <c r="I70" s="97">
        <f t="shared" si="6"/>
        <v>5</v>
      </c>
      <c r="J70" s="306"/>
      <c r="K70" s="29"/>
    </row>
    <row r="71" spans="1:11" ht="33.65" customHeight="1" thickBot="1" x14ac:dyDescent="0.6">
      <c r="A71" s="243"/>
      <c r="B71" s="259"/>
      <c r="C71" s="196"/>
      <c r="D71" s="375" t="s">
        <v>21</v>
      </c>
      <c r="E71" s="376"/>
      <c r="F71" s="376"/>
      <c r="G71" s="377"/>
      <c r="H71" s="93">
        <v>5</v>
      </c>
      <c r="I71" s="98">
        <f t="shared" si="6"/>
        <v>5</v>
      </c>
      <c r="J71" s="306"/>
      <c r="K71" s="2"/>
    </row>
    <row r="72" spans="1:11" ht="70.150000000000006" customHeight="1" x14ac:dyDescent="0.55000000000000004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5</v>
      </c>
      <c r="I72" s="96">
        <f t="shared" si="6"/>
        <v>5</v>
      </c>
      <c r="J72" s="306">
        <f>C72*(I72+I73+I74)/3</f>
        <v>0.70000000000000007</v>
      </c>
      <c r="K72" s="2"/>
    </row>
    <row r="73" spans="1:11" ht="70.150000000000006" customHeight="1" x14ac:dyDescent="0.55000000000000004">
      <c r="A73" s="242"/>
      <c r="B73" s="244"/>
      <c r="C73" s="245"/>
      <c r="D73" s="249" t="s">
        <v>142</v>
      </c>
      <c r="E73" s="250"/>
      <c r="F73" s="250"/>
      <c r="G73" s="251"/>
      <c r="H73" s="90">
        <v>5</v>
      </c>
      <c r="I73" s="97">
        <f t="shared" si="6"/>
        <v>5</v>
      </c>
      <c r="J73" s="306"/>
      <c r="K73" s="2"/>
    </row>
    <row r="74" spans="1:11" ht="69.650000000000006" customHeight="1" thickBot="1" x14ac:dyDescent="0.6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 x14ac:dyDescent="0.55000000000000004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5</v>
      </c>
      <c r="I75" s="96">
        <f t="shared" si="6"/>
        <v>5</v>
      </c>
      <c r="J75" s="306">
        <f>C75*(I75+I76)/2</f>
        <v>0.67499999999999993</v>
      </c>
      <c r="K75" s="2"/>
    </row>
    <row r="76" spans="1:11" ht="48" customHeight="1" thickBot="1" x14ac:dyDescent="0.6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 x14ac:dyDescent="0.55000000000000004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5</v>
      </c>
      <c r="I77" s="96">
        <f t="shared" si="6"/>
        <v>5</v>
      </c>
      <c r="J77" s="306">
        <f>C77*(I78+I79+I77+I80)/4</f>
        <v>0.9</v>
      </c>
      <c r="K77" s="2"/>
    </row>
    <row r="78" spans="1:11" ht="64.150000000000006" customHeight="1" x14ac:dyDescent="0.55000000000000004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 x14ac:dyDescent="0.55000000000000004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 x14ac:dyDescent="0.6">
      <c r="A80" s="243"/>
      <c r="B80" s="259"/>
      <c r="C80" s="196"/>
      <c r="D80" s="255" t="s">
        <v>11</v>
      </c>
      <c r="E80" s="256"/>
      <c r="F80" s="256"/>
      <c r="G80" s="257"/>
      <c r="H80" s="90">
        <v>5</v>
      </c>
      <c r="I80" s="98">
        <f t="shared" si="6"/>
        <v>5</v>
      </c>
      <c r="J80" s="306"/>
      <c r="K80" s="2"/>
    </row>
    <row r="81" spans="1:11" ht="0.75" hidden="1" customHeight="1" thickBot="1" x14ac:dyDescent="0.6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 x14ac:dyDescent="0.6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 x14ac:dyDescent="0.6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 x14ac:dyDescent="0.6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 x14ac:dyDescent="0.6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 x14ac:dyDescent="0.6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4.5583333333333336</v>
      </c>
      <c r="I86" s="308"/>
      <c r="J86" s="51">
        <f>SUM(J63:J80)</f>
        <v>4.5583333333333336</v>
      </c>
      <c r="K86" s="2"/>
    </row>
    <row r="87" spans="1:11" ht="14" thickBot="1" x14ac:dyDescent="0.6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 x14ac:dyDescent="0.6">
      <c r="A88" s="152"/>
      <c r="B88" s="177" t="s">
        <v>3</v>
      </c>
      <c r="C88" s="178"/>
      <c r="D88" s="390">
        <f>(0.3*H60)+(0.7*H86)</f>
        <v>4.5408333333333335</v>
      </c>
      <c r="E88" s="391"/>
      <c r="F88" s="391"/>
      <c r="G88" s="391"/>
      <c r="H88" s="392"/>
      <c r="I88" s="152"/>
      <c r="K88" s="2"/>
    </row>
    <row r="89" spans="1:11" ht="30.65" customHeight="1" thickBot="1" x14ac:dyDescent="0.6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 x14ac:dyDescent="0.6">
      <c r="A90" s="132" t="s">
        <v>105</v>
      </c>
      <c r="B90" s="156">
        <f ca="1">TODAY()</f>
        <v>43308</v>
      </c>
      <c r="C90" s="320">
        <f ca="1">TODAY()</f>
        <v>43308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 x14ac:dyDescent="0.6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 x14ac:dyDescent="0.6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4" thickBot="1" x14ac:dyDescent="0.6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5" customHeight="1" x14ac:dyDescent="0.55000000000000004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 x14ac:dyDescent="0.9">
      <c r="A96" s="68" t="str">
        <f>A2</f>
        <v>اسم الموظف:</v>
      </c>
      <c r="B96" s="102" t="str">
        <f>B46</f>
        <v>بدرية حسين القمارة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 x14ac:dyDescent="0.9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 x14ac:dyDescent="0.95">
      <c r="A98" s="69" t="str">
        <f>A4</f>
        <v xml:space="preserve">الرقم الوظيفي: </v>
      </c>
      <c r="B98" s="106">
        <f>B48</f>
        <v>3829802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 x14ac:dyDescent="0.55000000000000004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 x14ac:dyDescent="0.55000000000000004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 x14ac:dyDescent="0.6">
      <c r="A101" s="204" t="s">
        <v>141</v>
      </c>
      <c r="B101" s="204"/>
      <c r="C101" s="204"/>
      <c r="D101" s="157" t="s">
        <v>106</v>
      </c>
      <c r="E101" s="384">
        <f ca="1">TODAY()</f>
        <v>43308</v>
      </c>
      <c r="F101" s="384"/>
      <c r="G101" s="194">
        <f ca="1">TODAY()</f>
        <v>43308</v>
      </c>
      <c r="H101" s="194"/>
      <c r="I101" s="58"/>
      <c r="J101" s="32"/>
    </row>
    <row r="102" spans="1:11" s="34" customFormat="1" ht="18" customHeight="1" x14ac:dyDescent="0.55000000000000004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 x14ac:dyDescent="0.55000000000000004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 x14ac:dyDescent="0.55000000000000004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 x14ac:dyDescent="0.55000000000000004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 x14ac:dyDescent="0.55000000000000004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 x14ac:dyDescent="0.6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 x14ac:dyDescent="0.6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 x14ac:dyDescent="0.55000000000000004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 x14ac:dyDescent="1.45">
      <c r="A110" s="169">
        <v>5</v>
      </c>
      <c r="B110" s="170" t="s">
        <v>130</v>
      </c>
      <c r="C110" s="111">
        <f>IF(D88&gt;=4.5,D88,"")</f>
        <v>4.5408333333333335</v>
      </c>
      <c r="D110" s="113">
        <f>IF(D88&gt;=4.5,D88,"")</f>
        <v>4.5408333333333335</v>
      </c>
      <c r="E110" s="223"/>
      <c r="F110" s="224"/>
      <c r="G110" s="223"/>
      <c r="H110" s="227"/>
      <c r="I110" s="224"/>
      <c r="J110" s="36"/>
    </row>
    <row r="111" spans="1:11" s="34" customFormat="1" ht="45" customHeight="1" x14ac:dyDescent="1.45">
      <c r="A111" s="169">
        <v>4</v>
      </c>
      <c r="B111" s="170" t="s">
        <v>131</v>
      </c>
      <c r="C111" s="111" t="str">
        <f>IF(D88&gt;=4.5,"",IF(D88&gt;=3.5,D88,""))</f>
        <v/>
      </c>
      <c r="D111" s="113" t="str">
        <f>IF(D88&gt;=4.5,"",IF(D88&gt;=3.5,D88,""))</f>
        <v/>
      </c>
      <c r="E111" s="225"/>
      <c r="F111" s="226"/>
      <c r="G111" s="225"/>
      <c r="H111" s="228"/>
      <c r="I111" s="226"/>
      <c r="J111" s="36"/>
    </row>
    <row r="112" spans="1:11" s="34" customFormat="1" ht="45" customHeight="1" x14ac:dyDescent="1.45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 x14ac:dyDescent="1.45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 x14ac:dyDescent="1.5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 x14ac:dyDescent="0.55000000000000004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 x14ac:dyDescent="0.55000000000000004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 x14ac:dyDescent="0.55000000000000004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 x14ac:dyDescent="0.55000000000000004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 x14ac:dyDescent="0.55000000000000004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 x14ac:dyDescent="0.55000000000000004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 x14ac:dyDescent="0.55000000000000004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 x14ac:dyDescent="0.55000000000000004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 x14ac:dyDescent="0.55000000000000004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 x14ac:dyDescent="0.55000000000000004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 x14ac:dyDescent="0.55000000000000004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 x14ac:dyDescent="0.55000000000000004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 x14ac:dyDescent="0.55000000000000004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 x14ac:dyDescent="0.55000000000000004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 x14ac:dyDescent="0.55000000000000004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 x14ac:dyDescent="0.55000000000000004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 x14ac:dyDescent="0.55000000000000004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 x14ac:dyDescent="0.55000000000000004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 x14ac:dyDescent="0.55000000000000004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 x14ac:dyDescent="0.55000000000000004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 x14ac:dyDescent="0.55000000000000004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 x14ac:dyDescent="0.55000000000000004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 x14ac:dyDescent="0.55000000000000004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 x14ac:dyDescent="0.55000000000000004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 x14ac:dyDescent="0.55000000000000004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 x14ac:dyDescent="0.55000000000000004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 x14ac:dyDescent="0.55000000000000004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 x14ac:dyDescent="0.55000000000000004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 x14ac:dyDescent="0.55000000000000004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 x14ac:dyDescent="0.55000000000000004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 x14ac:dyDescent="0.55000000000000004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 x14ac:dyDescent="0.55000000000000004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 x14ac:dyDescent="0.55000000000000004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 x14ac:dyDescent="0.55000000000000004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 x14ac:dyDescent="0.55000000000000004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 x14ac:dyDescent="0.55000000000000004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 x14ac:dyDescent="0.55000000000000004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 x14ac:dyDescent="0.55000000000000004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 x14ac:dyDescent="0.55000000000000004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 x14ac:dyDescent="0.55000000000000004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 x14ac:dyDescent="0.55000000000000004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 x14ac:dyDescent="0.55000000000000004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 x14ac:dyDescent="0.55000000000000004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 x14ac:dyDescent="0.55000000000000004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 x14ac:dyDescent="0.55000000000000004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 x14ac:dyDescent="0.55000000000000004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 x14ac:dyDescent="0.55000000000000004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3.75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4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Props1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306A4-F435-43E5-B6A6-210E30CE13C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$ListId:Lists/DocumentCategories;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Mohammed Dahesh</cp:lastModifiedBy>
  <cp:lastPrinted>2018-01-04T06:21:57Z</cp:lastPrinted>
  <dcterms:created xsi:type="dcterms:W3CDTF">2016-11-06T08:26:18Z</dcterms:created>
  <dcterms:modified xsi:type="dcterms:W3CDTF">2018-07-27T18:15:13Z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