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dahe\Desktop\تقييم شهر رجب\"/>
    </mc:Choice>
  </mc:AlternateContent>
  <bookViews>
    <workbookView xWindow="0" yWindow="0" windowWidth="19200" windowHeight="6920"/>
  </bookViews>
  <sheets>
    <sheet name="ميثاق الوظائف غير الاشرافية" sheetId="1" r:id="rId1"/>
    <sheet name="تقييم الأداء" sheetId="2" r:id="rId2"/>
  </sheets>
  <definedNames>
    <definedName name="_xlnm.Print_Area" localSheetId="0">'ميثاق الوظائف غير الاشرافية'!$A$1:$I$162</definedName>
  </definedNames>
  <calcPr calcId="152511"/>
</workbook>
</file>

<file path=xl/calcChain.xml><?xml version="1.0" encoding="utf-8"?>
<calcChain xmlns="http://schemas.openxmlformats.org/spreadsheetml/2006/main">
  <c r="H16" i="1" l="1"/>
  <c r="G101" i="1" l="1"/>
  <c r="E101" i="1"/>
  <c r="A98" i="1"/>
  <c r="A97" i="1"/>
  <c r="D96" i="1"/>
  <c r="A96" i="1"/>
  <c r="C90" i="1"/>
  <c r="B90" i="1"/>
  <c r="I81" i="1"/>
  <c r="I80" i="1"/>
  <c r="I79" i="1"/>
  <c r="I78" i="1"/>
  <c r="I77" i="1"/>
  <c r="C77" i="1"/>
  <c r="I76" i="1"/>
  <c r="I75" i="1"/>
  <c r="C75" i="1"/>
  <c r="I74" i="1"/>
  <c r="I73" i="1"/>
  <c r="I72" i="1"/>
  <c r="C72" i="1"/>
  <c r="I71" i="1"/>
  <c r="I70" i="1"/>
  <c r="I69" i="1"/>
  <c r="C69" i="1"/>
  <c r="I68" i="1"/>
  <c r="I67" i="1"/>
  <c r="I66" i="1"/>
  <c r="C66" i="1"/>
  <c r="I65" i="1"/>
  <c r="I64" i="1"/>
  <c r="I63" i="1"/>
  <c r="C63" i="1"/>
  <c r="E59" i="1"/>
  <c r="G59" i="1" s="1"/>
  <c r="D59" i="1"/>
  <c r="I59" i="1" s="1"/>
  <c r="C59" i="1"/>
  <c r="B59" i="1"/>
  <c r="I58" i="1"/>
  <c r="I57" i="1"/>
  <c r="C57" i="1"/>
  <c r="E56" i="1"/>
  <c r="H56" i="1" s="1"/>
  <c r="D56" i="1"/>
  <c r="C56" i="1"/>
  <c r="B56" i="1"/>
  <c r="E55" i="1"/>
  <c r="H55" i="1" s="1"/>
  <c r="D55" i="1"/>
  <c r="C55" i="1"/>
  <c r="B55" i="1"/>
  <c r="E54" i="1"/>
  <c r="G54" i="1" s="1"/>
  <c r="D54" i="1"/>
  <c r="C54" i="1"/>
  <c r="B54" i="1"/>
  <c r="E53" i="1"/>
  <c r="H53" i="1" s="1"/>
  <c r="D53" i="1"/>
  <c r="C53" i="1"/>
  <c r="B53" i="1"/>
  <c r="E52" i="1"/>
  <c r="H52" i="1" s="1"/>
  <c r="D52" i="1"/>
  <c r="C52" i="1"/>
  <c r="B52" i="1"/>
  <c r="E51" i="1"/>
  <c r="H51" i="1" s="1"/>
  <c r="D51" i="1"/>
  <c r="C51" i="1"/>
  <c r="B51" i="1"/>
  <c r="E48" i="1"/>
  <c r="E98" i="1" s="1"/>
  <c r="D48" i="1"/>
  <c r="D98" i="1" s="1"/>
  <c r="B48" i="1"/>
  <c r="B98" i="1" s="1"/>
  <c r="A48" i="1"/>
  <c r="E47" i="1"/>
  <c r="E97" i="1" s="1"/>
  <c r="D47" i="1"/>
  <c r="D97" i="1" s="1"/>
  <c r="B47" i="1"/>
  <c r="B97" i="1" s="1"/>
  <c r="E46" i="1"/>
  <c r="E96" i="1" s="1"/>
  <c r="D46" i="1"/>
  <c r="B46" i="1"/>
  <c r="B96" i="1" s="1"/>
  <c r="A46" i="1"/>
  <c r="C38" i="1"/>
  <c r="B38" i="1"/>
  <c r="C37" i="1"/>
  <c r="J75" i="1" l="1"/>
  <c r="I52" i="1"/>
  <c r="J77" i="1"/>
  <c r="C86" i="1"/>
  <c r="H54" i="1"/>
  <c r="I54" i="1" s="1"/>
  <c r="D60" i="1"/>
  <c r="I53" i="1"/>
  <c r="J69" i="1"/>
  <c r="J72" i="1"/>
  <c r="G53" i="1"/>
  <c r="J63" i="1"/>
  <c r="J66" i="1"/>
  <c r="I55" i="1"/>
  <c r="I56" i="1"/>
  <c r="I51" i="1"/>
  <c r="G52" i="1"/>
  <c r="G56" i="1"/>
  <c r="G51" i="1"/>
  <c r="G55" i="1"/>
  <c r="J86" i="1" l="1"/>
  <c r="H86" i="1" s="1"/>
  <c r="H60" i="1"/>
  <c r="D88" i="1" l="1"/>
  <c r="D113" i="1" s="1"/>
  <c r="C113" i="1" l="1"/>
  <c r="D111" i="1"/>
  <c r="D114" i="1"/>
  <c r="D112" i="1"/>
  <c r="C112" i="1"/>
  <c r="C110" i="1"/>
  <c r="C111" i="1"/>
  <c r="D110" i="1"/>
  <c r="C114" i="1"/>
</calcChain>
</file>

<file path=xl/comments1.xml><?xml version="1.0" encoding="utf-8"?>
<comments xmlns="http://schemas.openxmlformats.org/spreadsheetml/2006/main">
  <authors>
    <author>hmalbishi</author>
  </authors>
  <commentList>
    <comment ref="H2" authorId="0" shapeId="0">
      <text>
        <r>
          <rPr>
            <b/>
            <sz val="9"/>
            <color indexed="81"/>
            <rFont val="Tahoma"/>
            <family val="2"/>
          </rPr>
          <t>hmalbishi: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<sst xmlns="http://schemas.openxmlformats.org/spreadsheetml/2006/main" count="174" uniqueCount="155">
  <si>
    <t xml:space="preserve">توقيع المدير(المقيم): </t>
  </si>
  <si>
    <t xml:space="preserve"> توقيع الموظف:</t>
  </si>
  <si>
    <t>نوصي المقيم بحفظ نسخة بصيغة (PDF) لجميع الموظفين .</t>
  </si>
  <si>
    <t xml:space="preserve"> التقدير العام لأداء الموظف </t>
  </si>
  <si>
    <t>يجب ان يكون مجموع الوزن  100%</t>
  </si>
  <si>
    <t>• يوفر ويدعم فرص تطوير المرؤوسين .</t>
  </si>
  <si>
    <t>•   يفوض الصلاحيات و يتابع النتائج  .</t>
  </si>
  <si>
    <t>• يفكر بمنطقية و ابداع دون التأثر بتحيزاته الشخصية.</t>
  </si>
  <si>
    <t>•   يدعم و يشجع فريقه على تحقيق اهدافه، حتى في الظروف الصعبة  .</t>
  </si>
  <si>
    <t>• مرن وقادر على تنفيذ أعمال هامة فى ظروف تنطوى على قدر كبير من المخاطرة وعدم اليقين  .</t>
  </si>
  <si>
    <t>القيادة</t>
  </si>
  <si>
    <t>•   يركز على "خدمة العملاء" عند تنفيذ اعماله .</t>
  </si>
  <si>
    <t>•  يلتزم بمواعيد العمل و يكون متواجدا عند الحاجة اليه .</t>
  </si>
  <si>
    <t>• يتطلُّع إلى مستوى أعلى من الإنجاز والابتكار عند تنفيذ العمل .</t>
  </si>
  <si>
    <t>• لدية الأستعداد للتغلب على أي تحدي .</t>
  </si>
  <si>
    <t>الارتباط الوظيفى</t>
  </si>
  <si>
    <t>• يقدم آراء مساعدة للآخرين ومشاركة النُصح والاقتراحات .</t>
  </si>
  <si>
    <t>• يسعى إلى تحسين احتياجات التطوير الخاصة به باستمرار .</t>
  </si>
  <si>
    <t>تطوير الموظفين</t>
  </si>
  <si>
    <t>• مبادرو قادر على تقديم بدائل و حلول عند تنفيذه لمهامه.</t>
  </si>
  <si>
    <t>تحقيق النتائج</t>
  </si>
  <si>
    <t>• ينصت للآخرين بعناية .</t>
  </si>
  <si>
    <t>• يستخدم التواصل الشفهي الواضح والفعال .</t>
  </si>
  <si>
    <t>• يستخدم التواصل المكتوب الواضح والفعال .</t>
  </si>
  <si>
    <t>التواصل</t>
  </si>
  <si>
    <t>• يستجيب لطلبات الدعم و المساندة من الوحدات التنظيمية فى جهة عمله  .</t>
  </si>
  <si>
    <t>•   يسعى الى الإستفادة من اراء الأخرين من خارج ادارته ،و تهيئة الأخرين لدعم الأعمال التى يقوم بها من خلال بناء علاقات داعمة معهم  .</t>
  </si>
  <si>
    <t>•  يشارك المعلومات بانفتاح وفق متطلبات العمل .</t>
  </si>
  <si>
    <t>التعاون</t>
  </si>
  <si>
    <t>حس المسؤولية</t>
  </si>
  <si>
    <t>التقدير الموزون</t>
  </si>
  <si>
    <t>الوصف السلوكي</t>
  </si>
  <si>
    <t>الوزن النسبى</t>
  </si>
  <si>
    <t>الفرق بين الناتجين</t>
  </si>
  <si>
    <t>الناتج الفعلي</t>
  </si>
  <si>
    <t>الناتج المستهدف</t>
  </si>
  <si>
    <t>الوزن النسبي</t>
  </si>
  <si>
    <t>معيار القياس</t>
  </si>
  <si>
    <t xml:space="preserve">المدير (المقيم): </t>
  </si>
  <si>
    <t>الإدارة /القسم:</t>
  </si>
  <si>
    <t>المسمى الوظيفي:</t>
  </si>
  <si>
    <t>الوكالة / الادارة العامة:</t>
  </si>
  <si>
    <t>* نوصي المقيم بحفظ نسخة بصيغة (PDF) لجميع الموظفين .</t>
  </si>
  <si>
    <t>يركز على "خدمة العملاء" عند تنفيذ اعماله .</t>
  </si>
  <si>
    <t>يلتزم بمواعيد العمل و يكون متواجدا عند الحاجة اليه .</t>
  </si>
  <si>
    <t>يتطلُّع إلى مستوى أعلى من الإنجاز والابتكار عند تنفيذ العمل.</t>
  </si>
  <si>
    <t>لدية الاستعداد لمواجهة تحديات العمل .</t>
  </si>
  <si>
    <t>الارتباط الوظيفي</t>
  </si>
  <si>
    <t xml:space="preserve">يساعد الأخرين على تطوير انفسهم </t>
  </si>
  <si>
    <t>يسعى إلى التعلم وتطوير نفسه باستمرار .</t>
  </si>
  <si>
    <t>مبادر ويعمل بدون توجيه من رئيسه عند تنفيذه لمهامه.</t>
  </si>
  <si>
    <r>
      <t>عدم إظهار مستوى مقبول من الجدارات المطلوبة للوظيفة.</t>
    </r>
    <r>
      <rPr>
        <sz val="12"/>
        <color rgb="FF000000"/>
        <rFont val="Sakkal Majalla"/>
      </rPr>
      <t xml:space="preserve"> </t>
    </r>
  </si>
  <si>
    <t>يستطيع القيام بمهام متعددة و تحديد أولوياتها  حسب اهميتها النسبية.</t>
  </si>
  <si>
    <t>الأداء أقل من التوقعات بشكل دائم، ولم يحقق معظم أهدافه و لم يصل في أي منها الى المستوى المطلوب.</t>
  </si>
  <si>
    <t>غير مرضى</t>
  </si>
  <si>
    <t>ينصت للآخرين بعناية .</t>
  </si>
  <si>
    <t>الجدارات المطلوبة للوظيفة لا تتسم بالثبات الكافي</t>
  </si>
  <si>
    <t>يستخدم التواصل الشفهي الواضح والفعال.</t>
  </si>
  <si>
    <t>الأداء اقل من التوقعات، و حقق بعضا من اهدافه بالمستوى المطلوب.</t>
  </si>
  <si>
    <t>مرضى</t>
  </si>
  <si>
    <t>يستخدم التواصل المكتوب الواضح والفعال.</t>
  </si>
  <si>
    <t>إظهار الجدارات في مستويات قريبة من  المستويات المطلوبة للوظيفة</t>
  </si>
  <si>
    <t>يستجيب لطلبات الدعم و المساندة من الوحدات التنظيمية في جهة عمله.</t>
  </si>
  <si>
    <t xml:space="preserve">حقق معظم أهدافه بالمستوى المطلوب </t>
  </si>
  <si>
    <t>جيد</t>
  </si>
  <si>
    <t>يسعى الى الاستفادة من اراء الأخرين من خارج ادارته ،و تهيئة الأخرين لدعم الأعمال التي يقوم بها من خلال بناء علاقات داعمة معهم  .</t>
  </si>
  <si>
    <t>إظهار الجدارات في مستويات تتوافق بدرجة كبيرة مع المستويات المطلوبة للوظيفة</t>
  </si>
  <si>
    <t>يشارك المعلومات بانفتاح وفق متطلبات العمل.</t>
  </si>
  <si>
    <t>حقق  كل أهدافة بالمستوى المطلوب.</t>
  </si>
  <si>
    <t>جيد جدا</t>
  </si>
  <si>
    <t>يفصح عن ما يواجهة من تحديات بشفافية.</t>
  </si>
  <si>
    <t>إظهار كافة الجدارات في مستويات أعلى من تلك المطلوبة للوظيفة.</t>
  </si>
  <si>
    <t>يفهم دوره، و كيفية ارتباطه بالأهداف العامة لجهة عمله.</t>
  </si>
  <si>
    <t>حقق  كل أهدافه وتخطى المستهدفات المحددة بالمستوى المطلوب.</t>
  </si>
  <si>
    <t>ممتاز</t>
  </si>
  <si>
    <t>يتحمل مسؤولية أعماله و قراراته، ولا يلقى اللوم على الآخرين.</t>
  </si>
  <si>
    <t>وصف التقدير</t>
  </si>
  <si>
    <t>اختر مستوى الجدارة المطلوبة</t>
  </si>
  <si>
    <t>الوصف السلوكي للجدارات</t>
  </si>
  <si>
    <t xml:space="preserve">مقياس التقدير العام لأداء الموظف - الوظيفة غير الإشرافية </t>
  </si>
  <si>
    <t>ملاحظة : الرجاء تعبئة الخلايا ذات اللون الابيض فقط</t>
  </si>
  <si>
    <t>• يتحمل مسؤولية أعماله و قراراته، ولا يلقى اللوم على الآخرين.</t>
  </si>
  <si>
    <t>• يفصح عن ما يواجهه من تحديات بشفافية .</t>
  </si>
  <si>
    <t>•   يفهم دوره، وكيفية ارتباطه بالأهداف العامة لجهة عمله .</t>
  </si>
  <si>
    <t>•    يستطيع القيام بمهام متعددة و تحديد أولوياتها  بفاعلية .</t>
  </si>
  <si>
    <t>*هذا النموذج مؤقت لحين الانتهاء من اتمة نظام الاداء الوظيفي على نظام الموارد البشرية .</t>
  </si>
  <si>
    <t>توقيع المعتمد :</t>
  </si>
  <si>
    <t>درجة التقدير</t>
  </si>
  <si>
    <t>وصف الأداء</t>
  </si>
  <si>
    <t>دورة التقييم:       سنوي  (   )          مراجعة نصف سنوية (     )</t>
  </si>
  <si>
    <t>الجاهزيه للترقيه:</t>
  </si>
  <si>
    <t>تأكد من تعبئة جميع الحقول في هذا النموذج</t>
  </si>
  <si>
    <t>راجع الوصف التفصيلي لمقياس تقدير الاهداف و الجدارات</t>
  </si>
  <si>
    <t>اكتب نتيجة كل من التقدير العام كقيمة رقمية وكسور عشرية(قبل التقريب) وكذلك التقدير بعد التقريب لعدد صحيح</t>
  </si>
  <si>
    <t>اذكر مبررات حصول الموظف على تقدير "ممتاز" او "غير مرضي" فقط وارفق الوثائق الداعمه لها</t>
  </si>
  <si>
    <t>التصنيف</t>
  </si>
  <si>
    <t>النتيجه بعد التقريب</t>
  </si>
  <si>
    <t>النتيجة قبل التقريب</t>
  </si>
  <si>
    <t>المبررات*</t>
  </si>
  <si>
    <t>*الوثائق الداعمه</t>
  </si>
  <si>
    <t>توقيع المعتمد:</t>
  </si>
  <si>
    <t xml:space="preserve">توقيع مدير/ مديرعام الموارد البشرية: </t>
  </si>
  <si>
    <t xml:space="preserve">توقيع مدير/ مديرعام ادارة الموارد البشرية: </t>
  </si>
  <si>
    <t xml:space="preserve">الرقم الوظيفي: </t>
  </si>
  <si>
    <t>التقدير العام</t>
  </si>
  <si>
    <t>التاريخ:</t>
  </si>
  <si>
    <t xml:space="preserve">تاريخ  التقييم: </t>
  </si>
  <si>
    <t>اسم الموظف:</t>
  </si>
  <si>
    <t>المسمى الوظيفي</t>
  </si>
  <si>
    <t>مجموع الوزن النسبي يجب أن يكون 100%</t>
  </si>
  <si>
    <t xml:space="preserve"> ميثاق الأداء للموظف على الوظيفة غير الإشرافية</t>
  </si>
  <si>
    <t xml:space="preserve"> تقييم الاداء الوظيفي على الوظيفة غير الإشرافية</t>
  </si>
  <si>
    <t xml:space="preserve"> التقدير العام لأداء الموظف على الوظيفة غير الاشرافية</t>
  </si>
  <si>
    <t xml:space="preserve">أولاً : الأهداف Part-1 : The Goals </t>
  </si>
  <si>
    <t xml:space="preserve">الهدف The Goal </t>
  </si>
  <si>
    <t>#</t>
  </si>
  <si>
    <t>يجب ان يكون مجموع الوزن النسبي  (100%) Percentage weight total must be</t>
  </si>
  <si>
    <t xml:space="preserve">ثانياً : الجدارات Part-2: Competencies </t>
  </si>
  <si>
    <t xml:space="preserve"> Competency الجدارة</t>
  </si>
  <si>
    <t>الهدف 5 Goal</t>
  </si>
  <si>
    <t>الهدف 6 Goal</t>
  </si>
  <si>
    <t xml:space="preserve"> الهدف The Goal</t>
  </si>
  <si>
    <t xml:space="preserve">أولاً : الأهداف Part-1 : The Goals    </t>
  </si>
  <si>
    <t>يجب ان يكون مجموع الوزن النسبي 100% Percentage weight total must be</t>
  </si>
  <si>
    <t>اجمالى التقدير الموزون Total of Evaluation</t>
  </si>
  <si>
    <t>ثانياً : الجدارات Part-2: Competencies</t>
  </si>
  <si>
    <t xml:space="preserve">الجدارات Competencies
</t>
  </si>
  <si>
    <t xml:space="preserve">مستوى الجدارة المتحقق
</t>
  </si>
  <si>
    <t xml:space="preserve">اجمالى التقدير الموزون للجدارات  Total of Evaluation </t>
  </si>
  <si>
    <t xml:space="preserve">تعليمات تعبئة النموذج   Filling out Instructions </t>
  </si>
  <si>
    <t>Excellent  ممتاز</t>
  </si>
  <si>
    <t>Very Good جيد جدا</t>
  </si>
  <si>
    <t>Good  جيد</t>
  </si>
  <si>
    <t>نقاط القوة Strength Points</t>
  </si>
  <si>
    <t>النقاط التي تحتاج الى تطوير Points needs improvement</t>
  </si>
  <si>
    <t>الملاحظات Remarks</t>
  </si>
  <si>
    <t xml:space="preserve">توقيع المدير (المقيم) </t>
  </si>
  <si>
    <t>توقيع الموظف</t>
  </si>
  <si>
    <t>التقدير العام لأداء الموظف Final result of Employee's Performance</t>
  </si>
  <si>
    <t xml:space="preserve">يمكن الاعتماد عليه , وينفذ مهامه في وقتها بمستوى عال من الجودة </t>
  </si>
  <si>
    <t>التقدير</t>
  </si>
  <si>
    <t>دورة الاداء:           من           /     /                     إلى               /      /</t>
  </si>
  <si>
    <t xml:space="preserve">• يمكن الإعتماد عليه , وينفذ مهامه في وقتها بمستوى عال من الجودة </t>
  </si>
  <si>
    <t>Satisfactory  مرضي</t>
  </si>
  <si>
    <t>Unsatisfactory  غير مرضي</t>
  </si>
  <si>
    <t>ادارة المراكز الصحية بالخبر</t>
  </si>
  <si>
    <t>الفحص الشامل</t>
  </si>
  <si>
    <t>نسبي</t>
  </si>
  <si>
    <t>فنية تمريض</t>
  </si>
  <si>
    <t>استيفاء اجراءات التسجيل الخاصة ببرنامج الفحص الشامل</t>
  </si>
  <si>
    <t>متابعة توفير المستلرمات و المتطلبات الفحص الشامل</t>
  </si>
  <si>
    <t>استيفاء الهدف الخامس من الاهداف العالمية لسلامة المريض (التحكم من انتشار العدوى)</t>
  </si>
  <si>
    <t>جميلة ناصر القحطاني</t>
  </si>
  <si>
    <t>نسبة التبليغ عن النتائج في الوقت المحدد بقسم الطفيليات</t>
  </si>
  <si>
    <t>عثمان عبدالله الشهري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</si>
</sst>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2170000]B2yyyy\-mm\-dd;@"/>
    <numFmt numFmtId="165" formatCode="[$-1170000]B2yyyy\-mm\-dd;@"/>
    <numFmt numFmtId="166" formatCode="dd/mm/yyyy;@"/>
    <numFmt numFmtId="167" formatCode="[$-1170401]B2dd\ mmmm\,\ yyyy;@"/>
    <numFmt numFmtId="168" formatCode="[$-809]dd\ mmmm\ yyyy;@"/>
  </numFmts>
  <fonts count="75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11"/>
      <color rgb="FFFF0000"/>
      <name val="Arial"/>
      <family val="2"/>
      <charset val="178"/>
      <scheme val="minor"/>
    </font>
    <font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0"/>
      <color theme="1"/>
      <name val="Arial"/>
      <family val="2"/>
    </font>
    <font>
      <sz val="11"/>
      <color theme="6" tint="0.59999389629810485"/>
      <name val="Arial"/>
      <family val="2"/>
      <charset val="178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color theme="1"/>
      <name val="Simplified Arabic"/>
      <family val="1"/>
    </font>
    <font>
      <sz val="12"/>
      <color rgb="FF000000"/>
      <name val="Sakkal Majalla"/>
    </font>
    <font>
      <b/>
      <sz val="12"/>
      <color theme="1"/>
      <name val="Simplified Arabic"/>
      <family val="1"/>
    </font>
    <font>
      <b/>
      <sz val="14"/>
      <color theme="1"/>
      <name val="Simplified Arabic"/>
      <family val="1"/>
    </font>
    <font>
      <b/>
      <sz val="18"/>
      <color rgb="FF000000"/>
      <name val="Arial"/>
      <family val="2"/>
    </font>
    <font>
      <b/>
      <sz val="22"/>
      <color rgb="FFFF0000"/>
      <name val="Arial"/>
      <family val="2"/>
      <scheme val="minor"/>
    </font>
    <font>
      <b/>
      <sz val="16"/>
      <color rgb="FF000000"/>
      <name val="Arial"/>
      <family val="2"/>
    </font>
    <font>
      <b/>
      <sz val="12"/>
      <color theme="6" tint="0.39997558519241921"/>
      <name val="Arial"/>
      <family val="2"/>
      <scheme val="minor"/>
    </font>
    <font>
      <sz val="11"/>
      <color theme="6" tint="0.39997558519241921"/>
      <name val="Arial"/>
      <family val="2"/>
      <scheme val="minor"/>
    </font>
    <font>
      <sz val="11"/>
      <color theme="6" tint="0.39997558519241921"/>
      <name val="Arial"/>
      <family val="2"/>
      <charset val="178"/>
      <scheme val="minor"/>
    </font>
    <font>
      <b/>
      <sz val="12"/>
      <color theme="6" tint="0.39997558519241921"/>
      <name val="Arial"/>
      <family val="2"/>
      <charset val="178"/>
      <scheme val="minor"/>
    </font>
    <font>
      <b/>
      <sz val="16"/>
      <color rgb="FF000000"/>
      <name val="Calibri"/>
      <family val="2"/>
    </font>
    <font>
      <b/>
      <sz val="22"/>
      <color theme="4" tint="-0.499984740745262"/>
      <name val="Calibri"/>
      <family val="2"/>
    </font>
    <font>
      <sz val="16"/>
      <color rgb="FF000000"/>
      <name val="Arial"/>
      <family val="2"/>
    </font>
    <font>
      <sz val="16"/>
      <color rgb="FF000000"/>
      <name val="Calibri"/>
      <family val="2"/>
    </font>
    <font>
      <b/>
      <sz val="20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1"/>
      <name val="Simplified Arabic"/>
      <family val="1"/>
    </font>
    <font>
      <sz val="11"/>
      <name val="Arial"/>
      <family val="2"/>
      <charset val="178"/>
      <scheme val="minor"/>
    </font>
    <font>
      <b/>
      <sz val="16"/>
      <color theme="1"/>
      <name val="Arial"/>
      <family val="2"/>
      <scheme val="minor"/>
    </font>
    <font>
      <b/>
      <sz val="16"/>
      <name val="Arial"/>
      <family val="2"/>
      <scheme val="minor"/>
    </font>
    <font>
      <sz val="18"/>
      <color rgb="FF000000"/>
      <name val="Calibri"/>
      <family val="2"/>
    </font>
    <font>
      <sz val="20"/>
      <color rgb="FF000000"/>
      <name val="Calibri"/>
      <family val="2"/>
    </font>
    <font>
      <b/>
      <sz val="24"/>
      <color theme="1"/>
      <name val="Times New Roman"/>
      <family val="1"/>
    </font>
    <font>
      <sz val="18"/>
      <color rgb="FF000000"/>
      <name val="Arial"/>
      <family val="2"/>
    </font>
    <font>
      <sz val="20"/>
      <color rgb="FF000000"/>
      <name val="Arial"/>
      <family val="2"/>
    </font>
    <font>
      <b/>
      <sz val="24"/>
      <color theme="1"/>
      <name val="Arial"/>
      <family val="2"/>
      <scheme val="minor"/>
    </font>
    <font>
      <b/>
      <sz val="24"/>
      <color rgb="FF000000"/>
      <name val="Calibri"/>
      <family val="2"/>
    </font>
    <font>
      <sz val="22"/>
      <color rgb="FF000000"/>
      <name val="Calibri"/>
      <family val="2"/>
    </font>
    <font>
      <sz val="20"/>
      <color theme="1"/>
      <name val="Arial"/>
      <family val="2"/>
    </font>
    <font>
      <b/>
      <sz val="18"/>
      <name val="Arial"/>
      <family val="2"/>
      <scheme val="minor"/>
    </font>
    <font>
      <sz val="20"/>
      <color theme="1"/>
      <name val="Arial"/>
      <family val="2"/>
      <scheme val="minor"/>
    </font>
    <font>
      <sz val="22"/>
      <color theme="1"/>
      <name val="Arial"/>
      <family val="2"/>
      <charset val="178"/>
      <scheme val="minor"/>
    </font>
    <font>
      <sz val="20"/>
      <color theme="1"/>
      <name val="Arial"/>
      <family val="2"/>
      <charset val="178"/>
      <scheme val="minor"/>
    </font>
    <font>
      <sz val="24"/>
      <color theme="1"/>
      <name val="Arial"/>
      <family val="2"/>
    </font>
    <font>
      <b/>
      <sz val="22"/>
      <color theme="1"/>
      <name val="Arial"/>
      <family val="2"/>
      <scheme val="minor"/>
    </font>
    <font>
      <sz val="22"/>
      <color theme="1"/>
      <name val="Arial"/>
      <family val="2"/>
    </font>
    <font>
      <b/>
      <sz val="20"/>
      <color rgb="FF000000"/>
      <name val="Arial"/>
      <family val="2"/>
    </font>
    <font>
      <b/>
      <sz val="17"/>
      <color rgb="FF000000"/>
      <name val="Arial"/>
      <family val="2"/>
    </font>
    <font>
      <b/>
      <sz val="22"/>
      <name val="Arial"/>
      <family val="2"/>
      <scheme val="minor"/>
    </font>
    <font>
      <sz val="22"/>
      <color theme="1"/>
      <name val="Arial"/>
      <family val="2"/>
      <scheme val="minor"/>
    </font>
    <font>
      <b/>
      <sz val="21"/>
      <name val="Akhbar MT"/>
      <charset val="178"/>
    </font>
    <font>
      <b/>
      <sz val="24"/>
      <color rgb="FF000000"/>
      <name val="Arial"/>
      <family val="2"/>
    </font>
    <font>
      <b/>
      <sz val="26"/>
      <color theme="1"/>
      <name val="Arial"/>
      <family val="2"/>
    </font>
    <font>
      <b/>
      <sz val="17"/>
      <color rgb="FF000000"/>
      <name val="Calibri"/>
      <family val="2"/>
    </font>
    <font>
      <sz val="24"/>
      <color rgb="FF000000"/>
      <name val="Calibri"/>
      <family val="2"/>
    </font>
    <font>
      <sz val="26"/>
      <color rgb="FF000000"/>
      <name val="Calibri"/>
      <family val="2"/>
    </font>
    <font>
      <sz val="22"/>
      <color rgb="FF000000"/>
      <name val="Arial"/>
      <family val="2"/>
    </font>
    <font>
      <b/>
      <sz val="22"/>
      <color theme="1"/>
      <name val="Arial"/>
      <family val="2"/>
    </font>
    <font>
      <b/>
      <sz val="22"/>
      <color rgb="FF000000"/>
      <name val="Arial"/>
      <family val="2"/>
    </font>
    <font>
      <b/>
      <sz val="18"/>
      <color theme="1"/>
      <name val="Arial"/>
      <family val="2"/>
    </font>
    <font>
      <b/>
      <sz val="26"/>
      <color theme="1"/>
      <name val="Arial"/>
      <family val="2"/>
      <scheme val="minor"/>
    </font>
    <font>
      <sz val="24"/>
      <color theme="1"/>
      <name val="Arial"/>
      <family val="2"/>
      <charset val="178"/>
      <scheme val="minor"/>
    </font>
    <font>
      <sz val="24"/>
      <color theme="1"/>
      <name val="Arial"/>
      <family val="2"/>
      <scheme val="minor"/>
    </font>
    <font>
      <b/>
      <sz val="22"/>
      <color rgb="FF000000"/>
      <name val="Calibri"/>
      <family val="2"/>
    </font>
    <font>
      <b/>
      <sz val="28"/>
      <color theme="1"/>
      <name val="Arial"/>
      <family val="2"/>
      <scheme val="minor"/>
    </font>
    <font>
      <b/>
      <sz val="28"/>
      <color rgb="FF000000"/>
      <name val="Calibri"/>
      <family val="2"/>
    </font>
    <font>
      <b/>
      <sz val="28"/>
      <color theme="4" tint="-0.499984740745262"/>
      <name val="Calibri"/>
      <family val="2"/>
    </font>
    <font>
      <b/>
      <sz val="28"/>
      <color theme="3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6" tint="0.39997558519241921"/>
        <bgColor rgb="FFB8CCE4"/>
      </patternFill>
    </fill>
    <fill>
      <patternFill patternType="solid">
        <fgColor theme="6" tint="0.39997558519241921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0.59999389629810485"/>
        <bgColor rgb="FFB8CCE4"/>
      </patternFill>
    </fill>
    <fill>
      <patternFill patternType="solid">
        <fgColor theme="6" tint="0.59999389629810485"/>
        <bgColor rgb="FFFFFF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8CCE4"/>
      </patternFill>
    </fill>
  </fills>
  <borders count="7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DotDot">
        <color indexed="64"/>
      </top>
      <bottom style="dashDotDot">
        <color indexed="64"/>
      </bottom>
      <diagonal/>
    </border>
    <border>
      <left/>
      <right style="medium">
        <color indexed="64"/>
      </right>
      <top style="dashDotDot">
        <color indexed="64"/>
      </top>
      <bottom style="medium">
        <color indexed="64"/>
      </bottom>
      <diagonal/>
    </border>
    <border>
      <left/>
      <right/>
      <top style="dashDotDot">
        <color indexed="64"/>
      </top>
      <bottom style="medium">
        <color indexed="64"/>
      </bottom>
      <diagonal/>
    </border>
    <border>
      <left style="medium">
        <color indexed="64"/>
      </left>
      <right/>
      <top style="dashDotDot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dashDotDot">
        <color indexed="64"/>
      </top>
      <bottom style="dashDotDot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medium">
        <color indexed="64"/>
      </left>
      <right/>
      <top style="dashDotDot">
        <color indexed="64"/>
      </top>
      <bottom style="dashDotDot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DotDot">
        <color indexed="64"/>
      </bottom>
      <diagonal/>
    </border>
    <border>
      <left/>
      <right style="medium">
        <color indexed="64"/>
      </right>
      <top style="medium">
        <color indexed="64"/>
      </top>
      <bottom style="dashDotDot">
        <color indexed="64"/>
      </bottom>
      <diagonal/>
    </border>
    <border>
      <left/>
      <right/>
      <top style="medium">
        <color indexed="64"/>
      </top>
      <bottom style="dashDotDot">
        <color indexed="64"/>
      </bottom>
      <diagonal/>
    </border>
    <border>
      <left style="medium">
        <color indexed="64"/>
      </left>
      <right/>
      <top style="medium">
        <color indexed="64"/>
      </top>
      <bottom style="dashDotDot">
        <color indexed="64"/>
      </bottom>
      <diagonal/>
    </border>
    <border>
      <left style="medium">
        <color indexed="64"/>
      </left>
      <right style="medium">
        <color indexed="64"/>
      </right>
      <top style="dashDotDot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DotDot">
        <color indexed="64"/>
      </top>
      <bottom/>
      <diagonal/>
    </border>
    <border>
      <left/>
      <right style="medium">
        <color indexed="64"/>
      </right>
      <top style="dashDotDot">
        <color indexed="64"/>
      </top>
      <bottom/>
      <diagonal/>
    </border>
    <border>
      <left/>
      <right/>
      <top style="dashDotDot">
        <color indexed="64"/>
      </top>
      <bottom/>
      <diagonal/>
    </border>
    <border>
      <left style="medium">
        <color indexed="64"/>
      </left>
      <right/>
      <top style="dashDotDot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ashDotDot">
        <color indexed="64"/>
      </bottom>
      <diagonal/>
    </border>
    <border>
      <left/>
      <right style="medium">
        <color indexed="64"/>
      </right>
      <top/>
      <bottom style="dashDotDot">
        <color indexed="64"/>
      </bottom>
      <diagonal/>
    </border>
    <border>
      <left/>
      <right/>
      <top/>
      <bottom style="dashDotDot">
        <color indexed="64"/>
      </bottom>
      <diagonal/>
    </border>
    <border>
      <left style="medium">
        <color indexed="64"/>
      </left>
      <right/>
      <top/>
      <bottom style="dashDotDot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dashDot">
        <color indexed="64"/>
      </top>
      <bottom style="dashDot">
        <color indexed="64"/>
      </bottom>
      <diagonal/>
    </border>
    <border>
      <left style="medium">
        <color indexed="64"/>
      </left>
      <right style="medium">
        <color indexed="64"/>
      </right>
      <top style="dashDot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2">
    <xf numFmtId="0" fontId="0" fillId="0" borderId="0" xfId="0"/>
    <xf numFmtId="0" fontId="0" fillId="2" borderId="0" xfId="0" applyFill="1" applyProtection="1">
      <protection locked="0"/>
    </xf>
    <xf numFmtId="0" fontId="24" fillId="2" borderId="0" xfId="0" applyFont="1" applyFill="1" applyProtection="1">
      <protection locked="0"/>
    </xf>
    <xf numFmtId="0" fontId="8" fillId="4" borderId="31" xfId="0" applyFont="1" applyFill="1" applyBorder="1" applyAlignment="1" applyProtection="1">
      <alignment horizontal="center" vertical="center"/>
      <protection locked="0"/>
    </xf>
    <xf numFmtId="0" fontId="13" fillId="2" borderId="8" xfId="0" applyFont="1" applyFill="1" applyBorder="1" applyAlignment="1" applyProtection="1">
      <alignment horizontal="center" vertical="center" wrapText="1" readingOrder="2"/>
      <protection locked="0"/>
    </xf>
    <xf numFmtId="9" fontId="13" fillId="2" borderId="8" xfId="1" applyFont="1" applyFill="1" applyBorder="1" applyAlignment="1" applyProtection="1">
      <alignment horizontal="center" vertical="center" wrapText="1" readingOrder="2"/>
      <protection locked="0"/>
    </xf>
    <xf numFmtId="9" fontId="8" fillId="2" borderId="3" xfId="1" applyFont="1" applyFill="1" applyBorder="1" applyAlignment="1" applyProtection="1">
      <alignment horizontal="center" vertical="center" readingOrder="2"/>
      <protection locked="0"/>
    </xf>
    <xf numFmtId="0" fontId="8" fillId="4" borderId="8" xfId="0" applyFont="1" applyFill="1" applyBorder="1" applyAlignment="1" applyProtection="1">
      <alignment horizontal="center" vertical="center"/>
      <protection locked="0"/>
    </xf>
    <xf numFmtId="9" fontId="8" fillId="2" borderId="6" xfId="1" applyFont="1" applyFill="1" applyBorder="1" applyAlignment="1" applyProtection="1">
      <alignment horizontal="center" vertical="center" readingOrder="2"/>
      <protection locked="0"/>
    </xf>
    <xf numFmtId="0" fontId="21" fillId="2" borderId="7" xfId="0" applyFont="1" applyFill="1" applyBorder="1" applyAlignment="1" applyProtection="1">
      <alignment horizontal="center" vertical="center" wrapText="1"/>
      <protection locked="0"/>
    </xf>
    <xf numFmtId="0" fontId="21" fillId="2" borderId="8" xfId="0" applyFont="1" applyFill="1" applyBorder="1" applyAlignment="1" applyProtection="1">
      <alignment horizontal="center" vertical="center" wrapText="1" readingOrder="2"/>
      <protection locked="0"/>
    </xf>
    <xf numFmtId="0" fontId="17" fillId="7" borderId="8" xfId="0" applyFont="1" applyFill="1" applyBorder="1" applyAlignment="1" applyProtection="1">
      <alignment horizontal="center" vertical="center" wrapText="1" readingOrder="1"/>
      <protection locked="0"/>
    </xf>
    <xf numFmtId="0" fontId="17" fillId="7" borderId="5" xfId="0" applyFont="1" applyFill="1" applyBorder="1" applyAlignment="1" applyProtection="1">
      <alignment horizontal="center" vertical="center" wrapText="1" readingOrder="1"/>
      <protection locked="0"/>
    </xf>
    <xf numFmtId="0" fontId="15" fillId="6" borderId="17" xfId="0" applyFont="1" applyFill="1" applyBorder="1" applyAlignment="1" applyProtection="1">
      <alignment horizontal="center" vertical="center" wrapText="1" readingOrder="1"/>
      <protection locked="0"/>
    </xf>
    <xf numFmtId="0" fontId="13" fillId="7" borderId="17" xfId="0" applyFont="1" applyFill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justify" vertical="center" wrapText="1"/>
      <protection locked="0"/>
    </xf>
    <xf numFmtId="0" fontId="15" fillId="6" borderId="8" xfId="0" applyFont="1" applyFill="1" applyBorder="1" applyAlignment="1" applyProtection="1">
      <alignment horizontal="center" vertical="center" wrapText="1" readingOrder="1"/>
      <protection locked="0"/>
    </xf>
    <xf numFmtId="0" fontId="13" fillId="7" borderId="8" xfId="0" applyFont="1" applyFill="1" applyBorder="1" applyAlignment="1" applyProtection="1">
      <alignment horizontal="center" vertical="center" wrapText="1"/>
      <protection locked="0"/>
    </xf>
    <xf numFmtId="0" fontId="0" fillId="2" borderId="9" xfId="0" applyFill="1" applyBorder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2" fillId="2" borderId="0" xfId="0" applyFont="1" applyFill="1" applyBorder="1" applyAlignment="1" applyProtection="1">
      <alignment horizontal="right" vertical="top" readingOrder="2"/>
      <protection locked="0"/>
    </xf>
    <xf numFmtId="0" fontId="0" fillId="4" borderId="0" xfId="0" applyFill="1" applyProtection="1">
      <protection locked="0"/>
    </xf>
    <xf numFmtId="0" fontId="0" fillId="4" borderId="31" xfId="0" applyFill="1" applyBorder="1" applyAlignment="1" applyProtection="1">
      <alignment horizontal="center" vertical="center"/>
      <protection locked="0"/>
    </xf>
    <xf numFmtId="0" fontId="11" fillId="6" borderId="31" xfId="0" applyFont="1" applyFill="1" applyBorder="1" applyAlignment="1" applyProtection="1">
      <alignment horizontal="center" vertical="center" wrapText="1"/>
      <protection locked="0"/>
    </xf>
    <xf numFmtId="0" fontId="8" fillId="6" borderId="31" xfId="0" applyFont="1" applyFill="1" applyBorder="1" applyAlignment="1" applyProtection="1">
      <alignment horizontal="center" vertical="center"/>
      <protection locked="0"/>
    </xf>
    <xf numFmtId="9" fontId="8" fillId="6" borderId="3" xfId="1" applyFont="1" applyFill="1" applyBorder="1" applyAlignment="1" applyProtection="1">
      <alignment horizontal="center" vertical="center" readingOrder="2"/>
      <protection locked="0"/>
    </xf>
    <xf numFmtId="0" fontId="8" fillId="2" borderId="31" xfId="0" applyFont="1" applyFill="1" applyBorder="1" applyAlignment="1" applyProtection="1">
      <alignment horizontal="center" vertical="center"/>
      <protection locked="0"/>
    </xf>
    <xf numFmtId="0" fontId="5" fillId="6" borderId="17" xfId="0" applyFont="1" applyFill="1" applyBorder="1" applyAlignment="1" applyProtection="1">
      <alignment horizontal="center" vertical="center"/>
      <protection locked="0"/>
    </xf>
    <xf numFmtId="0" fontId="12" fillId="2" borderId="0" xfId="0" applyFont="1" applyFill="1" applyProtection="1">
      <protection locked="0"/>
    </xf>
    <xf numFmtId="0" fontId="25" fillId="2" borderId="0" xfId="0" applyFont="1" applyFill="1" applyAlignment="1" applyProtection="1">
      <alignment horizontal="center" vertical="center"/>
      <protection locked="0"/>
    </xf>
    <xf numFmtId="0" fontId="0" fillId="2" borderId="18" xfId="0" applyFill="1" applyBorder="1" applyAlignment="1" applyProtection="1">
      <alignment horizontal="center" vertical="center"/>
      <protection locked="0"/>
    </xf>
    <xf numFmtId="0" fontId="0" fillId="2" borderId="23" xfId="0" applyFill="1" applyBorder="1" applyAlignment="1" applyProtection="1">
      <alignment horizontal="center" vertical="center"/>
      <protection locked="0"/>
    </xf>
    <xf numFmtId="0" fontId="0" fillId="8" borderId="0" xfId="0" applyFill="1" applyProtection="1">
      <protection locked="0"/>
    </xf>
    <xf numFmtId="0" fontId="0" fillId="8" borderId="38" xfId="0" applyFill="1" applyBorder="1" applyProtection="1">
      <protection locked="0"/>
    </xf>
    <xf numFmtId="0" fontId="0" fillId="0" borderId="0" xfId="0" applyProtection="1">
      <protection locked="0"/>
    </xf>
    <xf numFmtId="0" fontId="0" fillId="8" borderId="42" xfId="0" applyFill="1" applyBorder="1" applyProtection="1">
      <protection locked="0"/>
    </xf>
    <xf numFmtId="0" fontId="0" fillId="8" borderId="47" xfId="0" applyFill="1" applyBorder="1" applyProtection="1">
      <protection locked="0"/>
    </xf>
    <xf numFmtId="0" fontId="0" fillId="8" borderId="45" xfId="0" applyFill="1" applyBorder="1" applyProtection="1">
      <protection locked="0"/>
    </xf>
    <xf numFmtId="0" fontId="2" fillId="12" borderId="4" xfId="0" applyFont="1" applyFill="1" applyBorder="1" applyAlignment="1" applyProtection="1">
      <alignment horizontal="right" vertical="top" readingOrder="2"/>
      <protection locked="0"/>
    </xf>
    <xf numFmtId="0" fontId="2" fillId="12" borderId="3" xfId="0" applyFont="1" applyFill="1" applyBorder="1" applyAlignment="1" applyProtection="1">
      <alignment horizontal="right" vertical="top" readingOrder="2"/>
      <protection locked="0"/>
    </xf>
    <xf numFmtId="0" fontId="0" fillId="12" borderId="3" xfId="0" applyFill="1" applyBorder="1" applyAlignment="1" applyProtection="1">
      <alignment horizontal="center" vertical="center"/>
      <protection locked="0"/>
    </xf>
    <xf numFmtId="0" fontId="0" fillId="12" borderId="3" xfId="0" applyFill="1" applyBorder="1" applyProtection="1">
      <protection locked="0"/>
    </xf>
    <xf numFmtId="0" fontId="0" fillId="12" borderId="2" xfId="0" applyFill="1" applyBorder="1" applyProtection="1">
      <protection locked="0"/>
    </xf>
    <xf numFmtId="0" fontId="3" fillId="12" borderId="4" xfId="0" applyFont="1" applyFill="1" applyBorder="1" applyProtection="1">
      <protection locked="0"/>
    </xf>
    <xf numFmtId="0" fontId="3" fillId="12" borderId="3" xfId="0" applyFont="1" applyFill="1" applyBorder="1" applyAlignment="1" applyProtection="1">
      <alignment horizontal="center" vertical="center"/>
      <protection locked="0"/>
    </xf>
    <xf numFmtId="0" fontId="3" fillId="12" borderId="3" xfId="0" applyFont="1" applyFill="1" applyBorder="1" applyProtection="1">
      <protection locked="0"/>
    </xf>
    <xf numFmtId="0" fontId="3" fillId="12" borderId="2" xfId="0" applyFont="1" applyFill="1" applyBorder="1" applyProtection="1">
      <protection locked="0"/>
    </xf>
    <xf numFmtId="9" fontId="8" fillId="6" borderId="3" xfId="1" applyFont="1" applyFill="1" applyBorder="1" applyAlignment="1" applyProtection="1">
      <alignment horizontal="center" vertical="center" readingOrder="2"/>
      <protection hidden="1"/>
    </xf>
    <xf numFmtId="0" fontId="8" fillId="6" borderId="31" xfId="0" applyFont="1" applyFill="1" applyBorder="1" applyAlignment="1" applyProtection="1">
      <alignment horizontal="center" vertical="center"/>
      <protection hidden="1"/>
    </xf>
    <xf numFmtId="0" fontId="11" fillId="6" borderId="31" xfId="0" applyFont="1" applyFill="1" applyBorder="1" applyAlignment="1" applyProtection="1">
      <alignment horizontal="center" vertical="center" wrapText="1"/>
      <protection hidden="1"/>
    </xf>
    <xf numFmtId="0" fontId="22" fillId="4" borderId="32" xfId="0" applyFont="1" applyFill="1" applyBorder="1" applyAlignment="1" applyProtection="1">
      <alignment horizontal="center" vertical="center"/>
      <protection hidden="1"/>
    </xf>
    <xf numFmtId="0" fontId="0" fillId="2" borderId="0" xfId="0" applyFill="1" applyProtection="1">
      <protection hidden="1"/>
    </xf>
    <xf numFmtId="0" fontId="34" fillId="2" borderId="0" xfId="0" applyFont="1" applyFill="1" applyProtection="1">
      <protection locked="0"/>
    </xf>
    <xf numFmtId="0" fontId="28" fillId="6" borderId="53" xfId="0" applyNumberFormat="1" applyFont="1" applyFill="1" applyBorder="1" applyAlignment="1" applyProtection="1">
      <alignment vertical="center" wrapText="1"/>
      <protection hidden="1"/>
    </xf>
    <xf numFmtId="0" fontId="29" fillId="14" borderId="56" xfId="0" applyFont="1" applyFill="1" applyBorder="1" applyAlignment="1" applyProtection="1">
      <protection hidden="1"/>
    </xf>
    <xf numFmtId="0" fontId="29" fillId="14" borderId="59" xfId="0" applyFont="1" applyFill="1" applyBorder="1" applyAlignment="1" applyProtection="1">
      <protection hidden="1"/>
    </xf>
    <xf numFmtId="0" fontId="46" fillId="4" borderId="51" xfId="0" applyFont="1" applyFill="1" applyBorder="1" applyAlignment="1" applyProtection="1">
      <alignment horizontal="center" vertical="center"/>
      <protection hidden="1"/>
    </xf>
    <xf numFmtId="0" fontId="46" fillId="4" borderId="52" xfId="0" applyFont="1" applyFill="1" applyBorder="1" applyAlignment="1" applyProtection="1">
      <alignment horizontal="center" vertical="center"/>
      <protection hidden="1"/>
    </xf>
    <xf numFmtId="165" fontId="30" fillId="14" borderId="42" xfId="0" applyNumberFormat="1" applyFont="1" applyFill="1" applyBorder="1" applyAlignment="1" applyProtection="1">
      <alignment vertical="center"/>
      <protection hidden="1"/>
    </xf>
    <xf numFmtId="0" fontId="21" fillId="4" borderId="34" xfId="0" applyFont="1" applyFill="1" applyBorder="1" applyAlignment="1" applyProtection="1">
      <alignment horizontal="center" vertical="center" wrapText="1" readingOrder="2"/>
      <protection locked="0"/>
    </xf>
    <xf numFmtId="0" fontId="28" fillId="6" borderId="73" xfId="0" applyNumberFormat="1" applyFont="1" applyFill="1" applyBorder="1" applyAlignment="1" applyProtection="1">
      <alignment vertical="center" wrapText="1"/>
      <protection hidden="1"/>
    </xf>
    <xf numFmtId="0" fontId="19" fillId="6" borderId="31" xfId="0" applyFont="1" applyFill="1" applyBorder="1" applyAlignment="1" applyProtection="1">
      <alignment horizontal="center" vertical="center" wrapText="1"/>
      <protection hidden="1"/>
    </xf>
    <xf numFmtId="0" fontId="19" fillId="6" borderId="55" xfId="0" applyFont="1" applyFill="1" applyBorder="1" applyAlignment="1" applyProtection="1">
      <alignment horizontal="right" vertical="center" wrapText="1"/>
      <protection hidden="1"/>
    </xf>
    <xf numFmtId="0" fontId="19" fillId="6" borderId="74" xfId="0" applyFont="1" applyFill="1" applyBorder="1" applyAlignment="1" applyProtection="1">
      <alignment horizontal="right" vertical="center" wrapText="1"/>
      <protection hidden="1"/>
    </xf>
    <xf numFmtId="0" fontId="54" fillId="6" borderId="54" xfId="0" applyFont="1" applyFill="1" applyBorder="1" applyAlignment="1" applyProtection="1">
      <alignment horizontal="right" vertical="center" wrapText="1"/>
      <protection hidden="1"/>
    </xf>
    <xf numFmtId="9" fontId="58" fillId="4" borderId="1" xfId="1" applyFont="1" applyFill="1" applyBorder="1" applyAlignment="1" applyProtection="1">
      <alignment horizontal="center" vertical="center" wrapText="1" readingOrder="2"/>
      <protection hidden="1"/>
    </xf>
    <xf numFmtId="9" fontId="59" fillId="2" borderId="31" xfId="1" applyFont="1" applyFill="1" applyBorder="1" applyAlignment="1" applyProtection="1">
      <alignment horizontal="center" vertical="center" wrapText="1" readingOrder="2"/>
      <protection hidden="1"/>
    </xf>
    <xf numFmtId="0" fontId="19" fillId="6" borderId="17" xfId="0" applyFont="1" applyFill="1" applyBorder="1" applyAlignment="1" applyProtection="1">
      <alignment horizontal="center" vertical="center" wrapText="1"/>
      <protection hidden="1"/>
    </xf>
    <xf numFmtId="0" fontId="19" fillId="14" borderId="37" xfId="0" applyFont="1" applyFill="1" applyBorder="1" applyAlignment="1" applyProtection="1">
      <protection hidden="1"/>
    </xf>
    <xf numFmtId="0" fontId="19" fillId="14" borderId="57" xfId="0" applyFont="1" applyFill="1" applyBorder="1" applyAlignment="1" applyProtection="1">
      <protection hidden="1"/>
    </xf>
    <xf numFmtId="0" fontId="19" fillId="14" borderId="41" xfId="0" applyFont="1" applyFill="1" applyBorder="1" applyAlignment="1" applyProtection="1">
      <alignment vertical="center"/>
      <protection hidden="1"/>
    </xf>
    <xf numFmtId="0" fontId="19" fillId="14" borderId="60" xfId="0" applyFont="1" applyFill="1" applyBorder="1" applyAlignment="1" applyProtection="1">
      <alignment vertical="center"/>
      <protection hidden="1"/>
    </xf>
    <xf numFmtId="0" fontId="60" fillId="14" borderId="41" xfId="0" applyFont="1" applyFill="1" applyBorder="1" applyAlignment="1" applyProtection="1">
      <alignment vertical="center"/>
      <protection hidden="1"/>
    </xf>
    <xf numFmtId="9" fontId="53" fillId="2" borderId="31" xfId="1" applyFont="1" applyFill="1" applyBorder="1" applyAlignment="1" applyProtection="1">
      <alignment horizontal="center" vertical="center" wrapText="1" readingOrder="2"/>
      <protection locked="0"/>
    </xf>
    <xf numFmtId="0" fontId="53" fillId="2" borderId="8" xfId="0" applyFont="1" applyFill="1" applyBorder="1" applyAlignment="1" applyProtection="1">
      <alignment horizontal="center" vertical="center" wrapText="1" readingOrder="2"/>
      <protection locked="0"/>
    </xf>
    <xf numFmtId="9" fontId="53" fillId="2" borderId="8" xfId="1" applyFont="1" applyFill="1" applyBorder="1" applyAlignment="1" applyProtection="1">
      <alignment horizontal="center" vertical="center" wrapText="1" readingOrder="2"/>
      <protection locked="0"/>
    </xf>
    <xf numFmtId="0" fontId="66" fillId="6" borderId="31" xfId="0" applyFont="1" applyFill="1" applyBorder="1" applyAlignment="1" applyProtection="1">
      <alignment horizontal="center" vertical="center" wrapText="1"/>
      <protection hidden="1"/>
    </xf>
    <xf numFmtId="0" fontId="66" fillId="6" borderId="8" xfId="0" applyFont="1" applyFill="1" applyBorder="1" applyAlignment="1" applyProtection="1">
      <alignment horizontal="center" vertical="center" wrapText="1"/>
      <protection hidden="1"/>
    </xf>
    <xf numFmtId="0" fontId="6" fillId="6" borderId="31" xfId="0" applyFont="1" applyFill="1" applyBorder="1" applyAlignment="1" applyProtection="1">
      <alignment horizontal="center" vertical="center" wrapText="1"/>
      <protection hidden="1"/>
    </xf>
    <xf numFmtId="0" fontId="51" fillId="6" borderId="31" xfId="0" applyFont="1" applyFill="1" applyBorder="1" applyAlignment="1" applyProtection="1">
      <alignment horizontal="center" vertical="center"/>
      <protection hidden="1"/>
    </xf>
    <xf numFmtId="0" fontId="51" fillId="2" borderId="31" xfId="0" applyFont="1" applyFill="1" applyBorder="1" applyAlignment="1" applyProtection="1">
      <alignment horizontal="center" vertical="center"/>
      <protection locked="0"/>
    </xf>
    <xf numFmtId="0" fontId="51" fillId="6" borderId="33" xfId="0" applyFont="1" applyFill="1" applyBorder="1" applyAlignment="1" applyProtection="1">
      <alignment horizontal="center" vertical="center"/>
      <protection hidden="1"/>
    </xf>
    <xf numFmtId="9" fontId="67" fillId="4" borderId="3" xfId="1" applyFont="1" applyFill="1" applyBorder="1" applyAlignment="1" applyProtection="1">
      <alignment horizontal="center" vertical="center" readingOrder="2"/>
      <protection hidden="1"/>
    </xf>
    <xf numFmtId="0" fontId="68" fillId="2" borderId="17" xfId="0" applyFont="1" applyFill="1" applyBorder="1" applyAlignment="1" applyProtection="1">
      <alignment horizontal="center" vertical="center"/>
      <protection locked="0"/>
    </xf>
    <xf numFmtId="0" fontId="68" fillId="2" borderId="35" xfId="0" applyFont="1" applyFill="1" applyBorder="1" applyAlignment="1" applyProtection="1">
      <alignment horizontal="center" vertical="center"/>
      <protection locked="0"/>
    </xf>
    <xf numFmtId="0" fontId="68" fillId="2" borderId="27" xfId="0" applyFont="1" applyFill="1" applyBorder="1" applyAlignment="1" applyProtection="1">
      <alignment horizontal="center" vertical="center"/>
      <protection locked="0"/>
    </xf>
    <xf numFmtId="0" fontId="68" fillId="2" borderId="9" xfId="0" applyFont="1" applyFill="1" applyBorder="1" applyAlignment="1" applyProtection="1">
      <alignment horizontal="center" vertical="center"/>
      <protection locked="0"/>
    </xf>
    <xf numFmtId="0" fontId="68" fillId="2" borderId="36" xfId="0" applyFont="1" applyFill="1" applyBorder="1" applyAlignment="1" applyProtection="1">
      <alignment horizontal="center" vertical="center"/>
      <protection locked="0"/>
    </xf>
    <xf numFmtId="0" fontId="68" fillId="2" borderId="13" xfId="0" applyFont="1" applyFill="1" applyBorder="1" applyAlignment="1" applyProtection="1">
      <alignment horizontal="center" vertical="center"/>
      <protection locked="0"/>
    </xf>
    <xf numFmtId="0" fontId="69" fillId="2" borderId="18" xfId="0" applyFont="1" applyFill="1" applyBorder="1" applyAlignment="1" applyProtection="1">
      <alignment horizontal="center" vertical="center"/>
      <protection locked="0"/>
    </xf>
    <xf numFmtId="0" fontId="69" fillId="2" borderId="9" xfId="0" applyFont="1" applyFill="1" applyBorder="1" applyAlignment="1" applyProtection="1">
      <alignment horizontal="center" vertical="center"/>
      <protection locked="0"/>
    </xf>
    <xf numFmtId="0" fontId="69" fillId="2" borderId="22" xfId="0" applyFont="1" applyFill="1" applyBorder="1" applyAlignment="1" applyProtection="1">
      <alignment horizontal="center" vertical="center"/>
      <protection locked="0"/>
    </xf>
    <xf numFmtId="0" fontId="69" fillId="2" borderId="13" xfId="0" applyFont="1" applyFill="1" applyBorder="1" applyAlignment="1" applyProtection="1">
      <alignment horizontal="center" vertical="center"/>
      <protection locked="0"/>
    </xf>
    <xf numFmtId="0" fontId="69" fillId="2" borderId="8" xfId="0" applyFont="1" applyFill="1" applyBorder="1" applyAlignment="1" applyProtection="1">
      <alignment horizontal="center" vertical="center"/>
      <protection locked="0"/>
    </xf>
    <xf numFmtId="0" fontId="69" fillId="2" borderId="27" xfId="0" applyFont="1" applyFill="1" applyBorder="1" applyAlignment="1" applyProtection="1">
      <alignment horizontal="center" vertical="center"/>
      <protection locked="0"/>
    </xf>
    <xf numFmtId="0" fontId="69" fillId="2" borderId="23" xfId="0" applyFont="1" applyFill="1" applyBorder="1" applyAlignment="1" applyProtection="1">
      <alignment horizontal="center" vertical="center"/>
      <protection locked="0"/>
    </xf>
    <xf numFmtId="0" fontId="42" fillId="6" borderId="18" xfId="0" applyFont="1" applyFill="1" applyBorder="1" applyAlignment="1" applyProtection="1">
      <alignment horizontal="center" vertical="center"/>
      <protection hidden="1"/>
    </xf>
    <xf numFmtId="0" fontId="42" fillId="6" borderId="9" xfId="0" applyFont="1" applyFill="1" applyBorder="1" applyAlignment="1" applyProtection="1">
      <alignment horizontal="center" vertical="center"/>
      <protection hidden="1"/>
    </xf>
    <xf numFmtId="0" fontId="42" fillId="6" borderId="22" xfId="0" applyFont="1" applyFill="1" applyBorder="1" applyAlignment="1" applyProtection="1">
      <alignment horizontal="center" vertical="center"/>
      <protection hidden="1"/>
    </xf>
    <xf numFmtId="0" fontId="53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53" fillId="2" borderId="3" xfId="0" applyNumberFormat="1" applyFont="1" applyFill="1" applyBorder="1" applyAlignment="1" applyProtection="1">
      <alignment horizontal="center" vertical="center" wrapText="1"/>
      <protection hidden="1"/>
    </xf>
    <xf numFmtId="0" fontId="53" fillId="2" borderId="1" xfId="0" applyNumberFormat="1" applyFont="1" applyFill="1" applyBorder="1" applyAlignment="1" applyProtection="1">
      <alignment horizontal="center" vertical="center" wrapText="1"/>
      <protection hidden="1"/>
    </xf>
    <xf numFmtId="49" fontId="70" fillId="8" borderId="40" xfId="0" applyNumberFormat="1" applyFont="1" applyFill="1" applyBorder="1" applyAlignment="1" applyProtection="1">
      <alignment horizontal="center" vertical="center"/>
      <protection hidden="1"/>
    </xf>
    <xf numFmtId="0" fontId="70" fillId="8" borderId="40" xfId="0" applyFont="1" applyFill="1" applyBorder="1" applyAlignment="1" applyProtection="1">
      <alignment horizontal="center" vertical="center"/>
      <protection hidden="1"/>
    </xf>
    <xf numFmtId="0" fontId="20" fillId="4" borderId="6" xfId="0" applyFont="1" applyFill="1" applyBorder="1" applyAlignment="1" applyProtection="1">
      <alignment horizontal="center" vertical="center"/>
      <protection locked="0"/>
    </xf>
    <xf numFmtId="0" fontId="53" fillId="2" borderId="1" xfId="0" applyFont="1" applyFill="1" applyBorder="1" applyAlignment="1" applyProtection="1">
      <alignment horizontal="center" vertical="center" wrapText="1"/>
      <protection locked="0"/>
    </xf>
    <xf numFmtId="0" fontId="70" fillId="8" borderId="58" xfId="0" applyFont="1" applyFill="1" applyBorder="1" applyAlignment="1" applyProtection="1">
      <alignment horizontal="center" vertical="center"/>
      <protection hidden="1"/>
    </xf>
    <xf numFmtId="0" fontId="35" fillId="2" borderId="31" xfId="0" applyFont="1" applyFill="1" applyBorder="1" applyAlignment="1" applyProtection="1">
      <alignment horizontal="center" vertical="center" wrapText="1"/>
      <protection locked="0"/>
    </xf>
    <xf numFmtId="0" fontId="35" fillId="2" borderId="13" xfId="0" applyFont="1" applyFill="1" applyBorder="1" applyAlignment="1" applyProtection="1">
      <alignment horizontal="center" vertical="center" wrapText="1"/>
      <protection locked="0"/>
    </xf>
    <xf numFmtId="9" fontId="42" fillId="6" borderId="3" xfId="1" applyFont="1" applyFill="1" applyBorder="1" applyAlignment="1" applyProtection="1">
      <alignment horizontal="center" vertical="center" readingOrder="2"/>
      <protection hidden="1"/>
    </xf>
    <xf numFmtId="9" fontId="67" fillId="6" borderId="1" xfId="1" applyFont="1" applyFill="1" applyBorder="1" applyAlignment="1" applyProtection="1">
      <alignment horizontal="center" vertical="center" readingOrder="2"/>
      <protection hidden="1"/>
    </xf>
    <xf numFmtId="1" fontId="74" fillId="10" borderId="37" xfId="0" applyNumberFormat="1" applyFont="1" applyFill="1" applyBorder="1" applyAlignment="1" applyProtection="1">
      <alignment horizontal="center" vertical="center"/>
      <protection hidden="1"/>
    </xf>
    <xf numFmtId="1" fontId="74" fillId="10" borderId="48" xfId="0" applyNumberFormat="1" applyFont="1" applyFill="1" applyBorder="1" applyAlignment="1" applyProtection="1">
      <alignment horizontal="center" vertical="center"/>
      <protection hidden="1"/>
    </xf>
    <xf numFmtId="2" fontId="61" fillId="10" borderId="37" xfId="0" applyNumberFormat="1" applyFont="1" applyFill="1" applyBorder="1" applyAlignment="1" applyProtection="1">
      <alignment horizontal="center" vertical="center"/>
      <protection hidden="1"/>
    </xf>
    <xf numFmtId="2" fontId="61" fillId="10" borderId="48" xfId="0" applyNumberFormat="1" applyFont="1" applyFill="1" applyBorder="1" applyAlignment="1" applyProtection="1">
      <alignment horizontal="center" vertical="center"/>
      <protection hidden="1"/>
    </xf>
    <xf numFmtId="0" fontId="19" fillId="6" borderId="31" xfId="0" applyFont="1" applyFill="1" applyBorder="1" applyAlignment="1" applyProtection="1">
      <alignment vertical="center" wrapText="1"/>
      <protection hidden="1"/>
    </xf>
    <xf numFmtId="49" fontId="28" fillId="6" borderId="53" xfId="0" applyNumberFormat="1" applyFont="1" applyFill="1" applyBorder="1" applyAlignment="1" applyProtection="1">
      <alignment vertical="center" wrapText="1"/>
      <protection hidden="1"/>
    </xf>
    <xf numFmtId="0" fontId="54" fillId="6" borderId="54" xfId="0" applyFont="1" applyFill="1" applyBorder="1" applyAlignment="1" applyProtection="1">
      <alignment vertical="center" wrapText="1"/>
      <protection hidden="1"/>
    </xf>
    <xf numFmtId="0" fontId="28" fillId="6" borderId="53" xfId="0" applyFont="1" applyFill="1" applyBorder="1" applyAlignment="1" applyProtection="1">
      <alignment vertical="center" wrapText="1"/>
      <protection hidden="1"/>
    </xf>
    <xf numFmtId="0" fontId="19" fillId="6" borderId="55" xfId="0" applyFont="1" applyFill="1" applyBorder="1" applyAlignment="1" applyProtection="1">
      <alignment vertical="center" wrapText="1"/>
      <protection hidden="1"/>
    </xf>
    <xf numFmtId="0" fontId="19" fillId="6" borderId="17" xfId="0" applyFont="1" applyFill="1" applyBorder="1" applyAlignment="1" applyProtection="1">
      <alignment vertical="center" wrapText="1"/>
      <protection hidden="1"/>
    </xf>
    <xf numFmtId="0" fontId="28" fillId="6" borderId="73" xfId="0" applyFont="1" applyFill="1" applyBorder="1" applyAlignment="1" applyProtection="1">
      <alignment vertical="center" wrapText="1"/>
      <protection hidden="1"/>
    </xf>
    <xf numFmtId="0" fontId="19" fillId="6" borderId="74" xfId="0" applyFont="1" applyFill="1" applyBorder="1" applyAlignment="1" applyProtection="1">
      <alignment vertical="center" wrapText="1"/>
      <protection hidden="1"/>
    </xf>
    <xf numFmtId="0" fontId="7" fillId="4" borderId="8" xfId="0" applyFont="1" applyFill="1" applyBorder="1" applyAlignment="1" applyProtection="1">
      <alignment horizontal="center" vertical="center"/>
      <protection hidden="1"/>
    </xf>
    <xf numFmtId="0" fontId="53" fillId="4" borderId="8" xfId="0" applyFont="1" applyFill="1" applyBorder="1" applyAlignment="1" applyProtection="1">
      <alignment horizontal="center" vertical="top" wrapText="1"/>
      <protection hidden="1"/>
    </xf>
    <xf numFmtId="0" fontId="7" fillId="4" borderId="17" xfId="0" applyFont="1" applyFill="1" applyBorder="1" applyAlignment="1" applyProtection="1">
      <alignment horizontal="center" vertical="center"/>
      <protection hidden="1"/>
    </xf>
    <xf numFmtId="0" fontId="7" fillId="4" borderId="31" xfId="0" applyFont="1" applyFill="1" applyBorder="1" applyAlignment="1" applyProtection="1">
      <alignment horizontal="center" vertical="center"/>
      <protection hidden="1"/>
    </xf>
    <xf numFmtId="0" fontId="7" fillId="4" borderId="13" xfId="0" applyFont="1" applyFill="1" applyBorder="1" applyAlignment="1" applyProtection="1">
      <alignment horizontal="center" vertical="center"/>
      <protection hidden="1"/>
    </xf>
    <xf numFmtId="0" fontId="33" fillId="6" borderId="8" xfId="0" applyFont="1" applyFill="1" applyBorder="1" applyAlignment="1" applyProtection="1">
      <alignment horizontal="center" vertical="center" wrapText="1" readingOrder="1"/>
      <protection hidden="1"/>
    </xf>
    <xf numFmtId="0" fontId="51" fillId="6" borderId="8" xfId="0" applyFont="1" applyFill="1" applyBorder="1" applyAlignment="1" applyProtection="1">
      <alignment horizontal="center" vertical="center" wrapText="1" readingOrder="1"/>
      <protection hidden="1"/>
    </xf>
    <xf numFmtId="0" fontId="55" fillId="6" borderId="13" xfId="0" applyFont="1" applyFill="1" applyBorder="1" applyAlignment="1" applyProtection="1">
      <alignment horizontal="center" vertical="center" wrapText="1"/>
      <protection hidden="1"/>
    </xf>
    <xf numFmtId="0" fontId="57" fillId="6" borderId="13" xfId="0" applyFont="1" applyFill="1" applyBorder="1" applyAlignment="1" applyProtection="1">
      <alignment horizontal="center" vertical="top" wrapText="1"/>
      <protection hidden="1"/>
    </xf>
    <xf numFmtId="0" fontId="41" fillId="2" borderId="4" xfId="0" applyFont="1" applyFill="1" applyBorder="1" applyAlignment="1" applyProtection="1">
      <alignment vertical="center" wrapText="1"/>
      <protection hidden="1"/>
    </xf>
    <xf numFmtId="164" fontId="58" fillId="2" borderId="3" xfId="0" applyNumberFormat="1" applyFont="1" applyFill="1" applyBorder="1" applyAlignment="1" applyProtection="1">
      <alignment vertical="center" wrapText="1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0" fillId="2" borderId="0" xfId="0" applyFill="1" applyAlignment="1" applyProtection="1">
      <alignment horizontal="center" vertical="center"/>
      <protection hidden="1"/>
    </xf>
    <xf numFmtId="0" fontId="2" fillId="2" borderId="0" xfId="0" applyFont="1" applyFill="1" applyBorder="1" applyAlignment="1" applyProtection="1">
      <alignment horizontal="right" vertical="top" readingOrder="2"/>
      <protection hidden="1"/>
    </xf>
    <xf numFmtId="0" fontId="49" fillId="4" borderId="8" xfId="0" applyFont="1" applyFill="1" applyBorder="1" applyAlignment="1" applyProtection="1">
      <alignment horizontal="center" vertical="center"/>
      <protection hidden="1"/>
    </xf>
    <xf numFmtId="0" fontId="7" fillId="4" borderId="7" xfId="0" applyFont="1" applyFill="1" applyBorder="1" applyAlignment="1" applyProtection="1">
      <alignment horizontal="center" vertical="center"/>
      <protection hidden="1"/>
    </xf>
    <xf numFmtId="0" fontId="7" fillId="4" borderId="8" xfId="0" applyFont="1" applyFill="1" applyBorder="1" applyAlignment="1" applyProtection="1">
      <alignment horizontal="center" vertical="top"/>
      <protection hidden="1"/>
    </xf>
    <xf numFmtId="0" fontId="6" fillId="4" borderId="6" xfId="0" applyFont="1" applyFill="1" applyBorder="1" applyAlignment="1" applyProtection="1">
      <alignment horizontal="center" vertical="top"/>
      <protection hidden="1"/>
    </xf>
    <xf numFmtId="0" fontId="6" fillId="4" borderId="8" xfId="0" applyFont="1" applyFill="1" applyBorder="1" applyAlignment="1" applyProtection="1">
      <alignment horizontal="center" vertical="top" wrapText="1"/>
      <protection hidden="1"/>
    </xf>
    <xf numFmtId="0" fontId="7" fillId="4" borderId="8" xfId="0" applyFont="1" applyFill="1" applyBorder="1" applyAlignment="1" applyProtection="1">
      <alignment horizontal="center" vertical="top" wrapText="1"/>
      <protection hidden="1"/>
    </xf>
    <xf numFmtId="0" fontId="35" fillId="4" borderId="8" xfId="0" applyFont="1" applyFill="1" applyBorder="1" applyAlignment="1" applyProtection="1">
      <alignment horizontal="center" vertical="top" wrapText="1"/>
      <protection hidden="1"/>
    </xf>
    <xf numFmtId="0" fontId="7" fillId="4" borderId="7" xfId="0" applyFont="1" applyFill="1" applyBorder="1" applyAlignment="1" applyProtection="1">
      <alignment horizontal="center" vertical="top" wrapText="1"/>
      <protection hidden="1"/>
    </xf>
    <xf numFmtId="0" fontId="36" fillId="4" borderId="75" xfId="0" applyFont="1" applyFill="1" applyBorder="1" applyAlignment="1" applyProtection="1">
      <alignment horizontal="center" vertical="top" wrapText="1"/>
      <protection hidden="1"/>
    </xf>
    <xf numFmtId="0" fontId="49" fillId="4" borderId="31" xfId="0" applyFont="1" applyFill="1" applyBorder="1" applyAlignment="1" applyProtection="1">
      <alignment horizontal="center" vertical="center"/>
      <protection hidden="1"/>
    </xf>
    <xf numFmtId="0" fontId="0" fillId="4" borderId="17" xfId="0" applyFill="1" applyBorder="1" applyAlignment="1" applyProtection="1">
      <alignment horizontal="center" vertical="center"/>
      <protection hidden="1"/>
    </xf>
    <xf numFmtId="0" fontId="51" fillId="4" borderId="13" xfId="0" applyFont="1" applyFill="1" applyBorder="1" applyAlignment="1" applyProtection="1">
      <alignment horizontal="center" wrapText="1"/>
      <protection hidden="1"/>
    </xf>
    <xf numFmtId="0" fontId="51" fillId="4" borderId="13" xfId="0" applyFont="1" applyFill="1" applyBorder="1" applyAlignment="1" applyProtection="1">
      <alignment horizontal="center" vertical="center"/>
      <protection hidden="1"/>
    </xf>
    <xf numFmtId="0" fontId="6" fillId="4" borderId="13" xfId="0" applyFont="1" applyFill="1" applyBorder="1" applyAlignment="1" applyProtection="1">
      <alignment horizontal="center" vertical="top" wrapText="1"/>
      <protection hidden="1"/>
    </xf>
    <xf numFmtId="0" fontId="7" fillId="4" borderId="13" xfId="0" applyFont="1" applyFill="1" applyBorder="1" applyAlignment="1" applyProtection="1">
      <alignment horizontal="center" vertical="top" wrapText="1"/>
      <protection hidden="1"/>
    </xf>
    <xf numFmtId="0" fontId="0" fillId="4" borderId="0" xfId="0" applyFill="1" applyProtection="1">
      <protection hidden="1"/>
    </xf>
    <xf numFmtId="0" fontId="6" fillId="4" borderId="4" xfId="0" applyFont="1" applyFill="1" applyBorder="1" applyAlignment="1" applyProtection="1">
      <alignment horizontal="center" vertical="top" wrapText="1"/>
      <protection hidden="1"/>
    </xf>
    <xf numFmtId="0" fontId="0" fillId="4" borderId="0" xfId="0" applyFill="1" applyAlignment="1" applyProtection="1">
      <alignment horizontal="center" vertical="center"/>
      <protection hidden="1"/>
    </xf>
    <xf numFmtId="0" fontId="0" fillId="3" borderId="0" xfId="0" applyFill="1" applyProtection="1">
      <protection hidden="1"/>
    </xf>
    <xf numFmtId="167" fontId="53" fillId="2" borderId="3" xfId="0" applyNumberFormat="1" applyFont="1" applyFill="1" applyBorder="1" applyAlignment="1" applyProtection="1">
      <alignment horizontal="left" vertical="center" wrapText="1"/>
      <protection hidden="1"/>
    </xf>
    <xf numFmtId="0" fontId="30" fillId="14" borderId="50" xfId="0" applyFont="1" applyFill="1" applyBorder="1" applyAlignment="1" applyProtection="1">
      <alignment horizontal="left" vertical="center"/>
      <protection hidden="1"/>
    </xf>
    <xf numFmtId="0" fontId="37" fillId="10" borderId="37" xfId="0" applyFont="1" applyFill="1" applyBorder="1" applyAlignment="1" applyProtection="1">
      <alignment horizontal="center" vertical="center"/>
      <protection hidden="1"/>
    </xf>
    <xf numFmtId="0" fontId="30" fillId="10" borderId="40" xfId="0" applyFont="1" applyFill="1" applyBorder="1" applyAlignment="1" applyProtection="1">
      <alignment horizontal="center" vertical="top"/>
      <protection hidden="1"/>
    </xf>
    <xf numFmtId="0" fontId="30" fillId="10" borderId="40" xfId="0" applyFont="1" applyFill="1" applyBorder="1" applyAlignment="1" applyProtection="1">
      <alignment vertical="top"/>
      <protection hidden="1"/>
    </xf>
    <xf numFmtId="0" fontId="30" fillId="10" borderId="41" xfId="0" applyFont="1" applyFill="1" applyBorder="1" applyAlignment="1" applyProtection="1">
      <alignment vertical="top"/>
      <protection hidden="1"/>
    </xf>
    <xf numFmtId="0" fontId="37" fillId="10" borderId="46" xfId="0" applyFont="1" applyFill="1" applyBorder="1" applyAlignment="1" applyProtection="1">
      <alignment horizontal="center" vertical="center"/>
      <protection hidden="1"/>
    </xf>
    <xf numFmtId="0" fontId="30" fillId="10" borderId="44" xfId="0" applyFont="1" applyFill="1" applyBorder="1" applyAlignment="1" applyProtection="1">
      <alignment horizontal="center" vertical="top"/>
      <protection hidden="1"/>
    </xf>
    <xf numFmtId="0" fontId="30" fillId="10" borderId="44" xfId="0" applyFont="1" applyFill="1" applyBorder="1" applyAlignment="1" applyProtection="1">
      <alignment vertical="top"/>
      <protection hidden="1"/>
    </xf>
    <xf numFmtId="0" fontId="30" fillId="10" borderId="45" xfId="0" applyFont="1" applyFill="1" applyBorder="1" applyAlignment="1" applyProtection="1">
      <alignment vertical="top"/>
      <protection hidden="1"/>
    </xf>
    <xf numFmtId="0" fontId="37" fillId="10" borderId="69" xfId="0" applyFont="1" applyFill="1" applyBorder="1" applyAlignment="1" applyProtection="1">
      <alignment horizontal="center" vertical="center"/>
      <protection hidden="1"/>
    </xf>
    <xf numFmtId="0" fontId="38" fillId="10" borderId="46" xfId="0" applyFont="1" applyFill="1" applyBorder="1" applyAlignment="1" applyProtection="1">
      <alignment horizontal="center" vertical="top"/>
      <protection hidden="1"/>
    </xf>
    <xf numFmtId="0" fontId="27" fillId="10" borderId="46" xfId="0" applyFont="1" applyFill="1" applyBorder="1" applyAlignment="1" applyProtection="1">
      <alignment horizontal="center" vertical="top"/>
      <protection hidden="1"/>
    </xf>
    <xf numFmtId="0" fontId="62" fillId="10" borderId="37" xfId="0" applyFont="1" applyFill="1" applyBorder="1" applyAlignment="1" applyProtection="1">
      <alignment horizontal="center"/>
      <protection hidden="1"/>
    </xf>
    <xf numFmtId="0" fontId="43" fillId="10" borderId="37" xfId="0" applyFont="1" applyFill="1" applyBorder="1" applyAlignment="1" applyProtection="1">
      <alignment horizontal="center" vertical="center"/>
      <protection hidden="1"/>
    </xf>
    <xf numFmtId="0" fontId="62" fillId="10" borderId="48" xfId="0" applyFont="1" applyFill="1" applyBorder="1" applyAlignment="1" applyProtection="1">
      <alignment horizontal="center"/>
      <protection hidden="1"/>
    </xf>
    <xf numFmtId="0" fontId="43" fillId="10" borderId="48" xfId="0" applyFont="1" applyFill="1" applyBorder="1" applyAlignment="1" applyProtection="1">
      <alignment horizontal="center" vertical="center"/>
      <protection hidden="1"/>
    </xf>
    <xf numFmtId="0" fontId="62" fillId="10" borderId="50" xfId="0" applyFont="1" applyFill="1" applyBorder="1" applyAlignment="1" applyProtection="1">
      <alignment horizontal="center"/>
      <protection hidden="1"/>
    </xf>
    <xf numFmtId="0" fontId="42" fillId="15" borderId="70" xfId="0" applyFont="1" applyFill="1" applyBorder="1" applyAlignment="1" applyProtection="1">
      <alignment horizontal="center" vertical="center"/>
      <protection hidden="1"/>
    </xf>
    <xf numFmtId="0" fontId="42" fillId="15" borderId="71" xfId="0" applyFont="1" applyFill="1" applyBorder="1" applyAlignment="1" applyProtection="1">
      <alignment horizontal="center" vertical="center"/>
      <protection hidden="1"/>
    </xf>
    <xf numFmtId="0" fontId="42" fillId="15" borderId="72" xfId="0" applyFont="1" applyFill="1" applyBorder="1" applyAlignment="1" applyProtection="1">
      <alignment horizontal="center" vertical="center"/>
      <protection hidden="1"/>
    </xf>
    <xf numFmtId="0" fontId="42" fillId="5" borderId="4" xfId="0" applyFont="1" applyFill="1" applyBorder="1" applyAlignment="1" applyProtection="1">
      <alignment horizontal="right" vertical="center"/>
      <protection hidden="1"/>
    </xf>
    <xf numFmtId="0" fontId="42" fillId="5" borderId="2" xfId="0" applyFont="1" applyFill="1" applyBorder="1" applyAlignment="1" applyProtection="1">
      <alignment horizontal="right" vertical="center"/>
      <protection hidden="1"/>
    </xf>
    <xf numFmtId="9" fontId="5" fillId="4" borderId="17" xfId="1" applyFont="1" applyFill="1" applyBorder="1" applyAlignment="1" applyProtection="1">
      <alignment horizontal="center" vertical="center" readingOrder="2"/>
      <protection locked="0"/>
    </xf>
    <xf numFmtId="9" fontId="5" fillId="4" borderId="13" xfId="1" applyFont="1" applyFill="1" applyBorder="1" applyAlignment="1" applyProtection="1">
      <alignment horizontal="center" vertical="center" readingOrder="2"/>
      <protection locked="0"/>
    </xf>
    <xf numFmtId="0" fontId="9" fillId="6" borderId="21" xfId="0" applyFont="1" applyFill="1" applyBorder="1" applyAlignment="1" applyProtection="1">
      <alignment horizontal="center" vertical="center" wrapText="1" readingOrder="2"/>
      <protection locked="0"/>
    </xf>
    <xf numFmtId="0" fontId="9" fillId="6" borderId="20" xfId="0" applyFont="1" applyFill="1" applyBorder="1" applyAlignment="1" applyProtection="1">
      <alignment horizontal="center" vertical="center" wrapText="1" readingOrder="2"/>
      <protection locked="0"/>
    </xf>
    <xf numFmtId="0" fontId="9" fillId="6" borderId="19" xfId="0" applyFont="1" applyFill="1" applyBorder="1" applyAlignment="1" applyProtection="1">
      <alignment horizontal="center" vertical="center" wrapText="1" readingOrder="2"/>
      <protection locked="0"/>
    </xf>
    <xf numFmtId="2" fontId="23" fillId="4" borderId="32" xfId="0" applyNumberFormat="1" applyFont="1" applyFill="1" applyBorder="1" applyAlignment="1" applyProtection="1">
      <alignment horizontal="center" vertical="center"/>
      <protection hidden="1"/>
    </xf>
    <xf numFmtId="0" fontId="9" fillId="6" borderId="16" xfId="0" applyFont="1" applyFill="1" applyBorder="1" applyAlignment="1" applyProtection="1">
      <alignment horizontal="center" vertical="center" wrapText="1" readingOrder="2"/>
      <protection locked="0"/>
    </xf>
    <xf numFmtId="0" fontId="9" fillId="6" borderId="15" xfId="0" applyFont="1" applyFill="1" applyBorder="1" applyAlignment="1" applyProtection="1">
      <alignment horizontal="center" vertical="center" wrapText="1" readingOrder="2"/>
      <protection locked="0"/>
    </xf>
    <xf numFmtId="0" fontId="9" fillId="6" borderId="14" xfId="0" applyFont="1" applyFill="1" applyBorder="1" applyAlignment="1" applyProtection="1">
      <alignment horizontal="center" vertical="center" wrapText="1" readingOrder="2"/>
      <protection locked="0"/>
    </xf>
    <xf numFmtId="0" fontId="9" fillId="6" borderId="26" xfId="0" applyFont="1" applyFill="1" applyBorder="1" applyAlignment="1" applyProtection="1">
      <alignment horizontal="center" vertical="center" wrapText="1" readingOrder="2"/>
      <protection locked="0"/>
    </xf>
    <xf numFmtId="0" fontId="9" fillId="6" borderId="25" xfId="0" applyFont="1" applyFill="1" applyBorder="1" applyAlignment="1" applyProtection="1">
      <alignment horizontal="center" vertical="center" wrapText="1" readingOrder="2"/>
      <protection locked="0"/>
    </xf>
    <xf numFmtId="0" fontId="9" fillId="6" borderId="24" xfId="0" applyFont="1" applyFill="1" applyBorder="1" applyAlignment="1" applyProtection="1">
      <alignment horizontal="center" vertical="center" wrapText="1" readingOrder="2"/>
      <protection locked="0"/>
    </xf>
    <xf numFmtId="0" fontId="62" fillId="13" borderId="65" xfId="0" applyFont="1" applyFill="1" applyBorder="1" applyAlignment="1" applyProtection="1">
      <alignment horizontal="center" vertical="center"/>
      <protection hidden="1"/>
    </xf>
    <xf numFmtId="0" fontId="62" fillId="13" borderId="66" xfId="0" applyFont="1" applyFill="1" applyBorder="1" applyAlignment="1" applyProtection="1">
      <alignment horizontal="center" vertical="center"/>
      <protection hidden="1"/>
    </xf>
    <xf numFmtId="0" fontId="62" fillId="13" borderId="67" xfId="0" applyFont="1" applyFill="1" applyBorder="1" applyAlignment="1" applyProtection="1">
      <alignment horizontal="center" vertical="center"/>
      <protection hidden="1"/>
    </xf>
    <xf numFmtId="166" fontId="30" fillId="14" borderId="49" xfId="0" applyNumberFormat="1" applyFont="1" applyFill="1" applyBorder="1" applyAlignment="1" applyProtection="1">
      <alignment horizontal="center" vertical="center"/>
      <protection hidden="1"/>
    </xf>
    <xf numFmtId="9" fontId="42" fillId="4" borderId="17" xfId="1" applyFont="1" applyFill="1" applyBorder="1" applyAlignment="1" applyProtection="1">
      <alignment horizontal="center" vertical="center" readingOrder="2"/>
      <protection hidden="1"/>
    </xf>
    <xf numFmtId="9" fontId="42" fillId="4" borderId="8" xfId="1" applyFont="1" applyFill="1" applyBorder="1" applyAlignment="1" applyProtection="1">
      <alignment horizontal="center" vertical="center" readingOrder="2"/>
      <protection hidden="1"/>
    </xf>
    <xf numFmtId="0" fontId="68" fillId="8" borderId="37" xfId="0" applyFont="1" applyFill="1" applyBorder="1" applyAlignment="1" applyProtection="1">
      <alignment horizontal="center" vertical="center" wrapText="1"/>
      <protection locked="0"/>
    </xf>
    <xf numFmtId="0" fontId="44" fillId="14" borderId="50" xfId="0" applyFont="1" applyFill="1" applyBorder="1" applyAlignment="1" applyProtection="1">
      <alignment horizontal="right" vertical="top"/>
      <protection hidden="1"/>
    </xf>
    <xf numFmtId="0" fontId="44" fillId="14" borderId="42" xfId="0" applyFont="1" applyFill="1" applyBorder="1" applyAlignment="1" applyProtection="1">
      <alignment horizontal="right" vertical="top"/>
      <protection hidden="1"/>
    </xf>
    <xf numFmtId="0" fontId="44" fillId="14" borderId="43" xfId="0" applyFont="1" applyFill="1" applyBorder="1" applyAlignment="1" applyProtection="1">
      <alignment horizontal="right" vertical="top"/>
      <protection hidden="1"/>
    </xf>
    <xf numFmtId="0" fontId="44" fillId="14" borderId="45" xfId="0" applyFont="1" applyFill="1" applyBorder="1" applyAlignment="1" applyProtection="1">
      <alignment horizontal="right" vertical="top"/>
      <protection hidden="1"/>
    </xf>
    <xf numFmtId="0" fontId="44" fillId="14" borderId="49" xfId="0" applyFont="1" applyFill="1" applyBorder="1" applyAlignment="1" applyProtection="1">
      <alignment horizontal="right" vertical="top"/>
      <protection hidden="1"/>
    </xf>
    <xf numFmtId="0" fontId="44" fillId="14" borderId="44" xfId="0" applyFont="1" applyFill="1" applyBorder="1" applyAlignment="1" applyProtection="1">
      <alignment horizontal="right" vertical="top"/>
      <protection hidden="1"/>
    </xf>
    <xf numFmtId="0" fontId="29" fillId="11" borderId="50" xfId="0" applyFont="1" applyFill="1" applyBorder="1" applyAlignment="1" applyProtection="1">
      <alignment horizontal="right" vertical="center"/>
      <protection locked="0"/>
    </xf>
    <xf numFmtId="0" fontId="43" fillId="16" borderId="68" xfId="0" applyFont="1" applyFill="1" applyBorder="1" applyAlignment="1" applyProtection="1">
      <alignment horizontal="center" vertical="center"/>
      <protection hidden="1"/>
    </xf>
    <xf numFmtId="0" fontId="43" fillId="16" borderId="37" xfId="0" applyFont="1" applyFill="1" applyBorder="1" applyAlignment="1" applyProtection="1">
      <alignment horizontal="center" vertical="center"/>
      <protection hidden="1"/>
    </xf>
    <xf numFmtId="0" fontId="30" fillId="10" borderId="39" xfId="0" applyFont="1" applyFill="1" applyBorder="1" applyAlignment="1" applyProtection="1">
      <alignment horizontal="right" vertical="center"/>
      <protection hidden="1"/>
    </xf>
    <xf numFmtId="0" fontId="30" fillId="10" borderId="39" xfId="0" applyFont="1" applyFill="1" applyBorder="1" applyAlignment="1" applyProtection="1">
      <alignment horizontal="right" vertical="top"/>
      <protection hidden="1"/>
    </xf>
    <xf numFmtId="0" fontId="30" fillId="10" borderId="40" xfId="0" applyFont="1" applyFill="1" applyBorder="1" applyAlignment="1" applyProtection="1">
      <alignment horizontal="right" vertical="top"/>
      <protection hidden="1"/>
    </xf>
    <xf numFmtId="0" fontId="30" fillId="10" borderId="41" xfId="0" applyFont="1" applyFill="1" applyBorder="1" applyAlignment="1" applyProtection="1">
      <alignment horizontal="right" vertical="top"/>
      <protection hidden="1"/>
    </xf>
    <xf numFmtId="0" fontId="30" fillId="10" borderId="48" xfId="0" applyFont="1" applyFill="1" applyBorder="1" applyAlignment="1" applyProtection="1">
      <alignment horizontal="right" vertical="top"/>
      <protection hidden="1"/>
    </xf>
    <xf numFmtId="0" fontId="73" fillId="16" borderId="76" xfId="0" applyFont="1" applyFill="1" applyBorder="1" applyAlignment="1" applyProtection="1">
      <alignment horizontal="center" vertical="center"/>
      <protection hidden="1"/>
    </xf>
    <xf numFmtId="0" fontId="73" fillId="16" borderId="77" xfId="0" applyFont="1" applyFill="1" applyBorder="1" applyAlignment="1" applyProtection="1">
      <alignment horizontal="center" vertical="center"/>
      <protection hidden="1"/>
    </xf>
    <xf numFmtId="0" fontId="73" fillId="16" borderId="78" xfId="0" applyFont="1" applyFill="1" applyBorder="1" applyAlignment="1" applyProtection="1">
      <alignment horizontal="center" vertical="center"/>
      <protection hidden="1"/>
    </xf>
    <xf numFmtId="0" fontId="44" fillId="8" borderId="43" xfId="0" applyFont="1" applyFill="1" applyBorder="1" applyAlignment="1" applyProtection="1">
      <alignment horizontal="center" vertical="top"/>
      <protection hidden="1"/>
    </xf>
    <xf numFmtId="0" fontId="44" fillId="8" borderId="45" xfId="0" applyFont="1" applyFill="1" applyBorder="1" applyAlignment="1" applyProtection="1">
      <alignment horizontal="center" vertical="top"/>
      <protection hidden="1"/>
    </xf>
    <xf numFmtId="0" fontId="44" fillId="13" borderId="39" xfId="0" applyFont="1" applyFill="1" applyBorder="1" applyAlignment="1" applyProtection="1">
      <alignment horizontal="center" vertical="center"/>
      <protection hidden="1"/>
    </xf>
    <xf numFmtId="0" fontId="44" fillId="13" borderId="40" xfId="0" applyFont="1" applyFill="1" applyBorder="1" applyAlignment="1" applyProtection="1">
      <alignment horizontal="center" vertical="center"/>
      <protection hidden="1"/>
    </xf>
    <xf numFmtId="0" fontId="44" fillId="13" borderId="41" xfId="0" applyFont="1" applyFill="1" applyBorder="1" applyAlignment="1" applyProtection="1">
      <alignment horizontal="center" vertical="center"/>
      <protection hidden="1"/>
    </xf>
    <xf numFmtId="0" fontId="44" fillId="8" borderId="39" xfId="0" applyFont="1" applyFill="1" applyBorder="1" applyAlignment="1" applyProtection="1">
      <alignment horizontal="center" vertical="center" wrapText="1"/>
      <protection locked="0"/>
    </xf>
    <xf numFmtId="0" fontId="44" fillId="8" borderId="40" xfId="0" applyFont="1" applyFill="1" applyBorder="1" applyAlignment="1" applyProtection="1">
      <alignment horizontal="center" vertical="center" wrapText="1"/>
      <protection locked="0"/>
    </xf>
    <xf numFmtId="0" fontId="44" fillId="8" borderId="41" xfId="0" applyFont="1" applyFill="1" applyBorder="1" applyAlignment="1" applyProtection="1">
      <alignment horizontal="center" vertical="center" wrapText="1"/>
      <protection locked="0"/>
    </xf>
    <xf numFmtId="0" fontId="44" fillId="8" borderId="50" xfId="0" applyFont="1" applyFill="1" applyBorder="1" applyAlignment="1" applyProtection="1">
      <alignment horizontal="center" vertical="center" wrapText="1"/>
      <protection locked="0"/>
    </xf>
    <xf numFmtId="0" fontId="44" fillId="8" borderId="42" xfId="0" applyFont="1" applyFill="1" applyBorder="1" applyAlignment="1" applyProtection="1">
      <alignment horizontal="center" vertical="center" wrapText="1"/>
      <protection locked="0"/>
    </xf>
    <xf numFmtId="0" fontId="44" fillId="8" borderId="38" xfId="0" applyFont="1" applyFill="1" applyBorder="1" applyAlignment="1" applyProtection="1">
      <alignment horizontal="center" vertical="center" wrapText="1"/>
      <protection locked="0"/>
    </xf>
    <xf numFmtId="0" fontId="44" fillId="8" borderId="47" xfId="0" applyFont="1" applyFill="1" applyBorder="1" applyAlignment="1" applyProtection="1">
      <alignment horizontal="center" vertical="center" wrapText="1"/>
      <protection locked="0"/>
    </xf>
    <xf numFmtId="0" fontId="44" fillId="8" borderId="49" xfId="0" applyFont="1" applyFill="1" applyBorder="1" applyAlignment="1" applyProtection="1">
      <alignment horizontal="center" vertical="center" wrapText="1"/>
      <protection locked="0"/>
    </xf>
    <xf numFmtId="0" fontId="44" fillId="8" borderId="0" xfId="0" applyFont="1" applyFill="1" applyAlignment="1" applyProtection="1">
      <alignment horizontal="center" vertical="center" wrapText="1"/>
      <protection locked="0"/>
    </xf>
    <xf numFmtId="0" fontId="44" fillId="8" borderId="0" xfId="0" applyFont="1" applyFill="1" applyBorder="1" applyAlignment="1" applyProtection="1">
      <alignment horizontal="center" vertical="center" wrapText="1"/>
      <protection locked="0"/>
    </xf>
    <xf numFmtId="0" fontId="70" fillId="8" borderId="39" xfId="0" applyFont="1" applyFill="1" applyBorder="1" applyAlignment="1" applyProtection="1">
      <alignment horizontal="center" vertical="center" wrapText="1"/>
      <protection locked="0"/>
    </xf>
    <xf numFmtId="0" fontId="70" fillId="8" borderId="40" xfId="0" applyFont="1" applyFill="1" applyBorder="1" applyAlignment="1" applyProtection="1">
      <alignment horizontal="center" vertical="center" wrapText="1"/>
      <protection locked="0"/>
    </xf>
    <xf numFmtId="0" fontId="70" fillId="8" borderId="41" xfId="0" applyFont="1" applyFill="1" applyBorder="1" applyAlignment="1" applyProtection="1">
      <alignment horizontal="center" vertical="center" wrapText="1"/>
      <protection locked="0"/>
    </xf>
    <xf numFmtId="0" fontId="45" fillId="6" borderId="4" xfId="0" applyFont="1" applyFill="1" applyBorder="1" applyAlignment="1" applyProtection="1">
      <alignment horizontal="justify" vertical="top" wrapText="1"/>
      <protection hidden="1"/>
    </xf>
    <xf numFmtId="0" fontId="45" fillId="6" borderId="3" xfId="0" applyFont="1" applyFill="1" applyBorder="1" applyAlignment="1" applyProtection="1">
      <alignment horizontal="justify" vertical="top" wrapText="1"/>
      <protection hidden="1"/>
    </xf>
    <xf numFmtId="0" fontId="45" fillId="6" borderId="2" xfId="0" applyFont="1" applyFill="1" applyBorder="1" applyAlignment="1" applyProtection="1">
      <alignment horizontal="justify" vertical="top" wrapText="1"/>
      <protection hidden="1"/>
    </xf>
    <xf numFmtId="0" fontId="20" fillId="4" borderId="6" xfId="0" applyFont="1" applyFill="1" applyBorder="1" applyAlignment="1" applyProtection="1">
      <alignment horizontal="center" vertical="center"/>
      <protection locked="0"/>
    </xf>
    <xf numFmtId="0" fontId="35" fillId="4" borderId="4" xfId="0" applyFont="1" applyFill="1" applyBorder="1" applyAlignment="1" applyProtection="1">
      <alignment horizontal="center" vertical="center"/>
      <protection hidden="1"/>
    </xf>
    <xf numFmtId="0" fontId="35" fillId="4" borderId="3" xfId="0" applyFont="1" applyFill="1" applyBorder="1" applyAlignment="1" applyProtection="1">
      <alignment horizontal="center" vertical="center"/>
      <protection hidden="1"/>
    </xf>
    <xf numFmtId="0" fontId="35" fillId="4" borderId="2" xfId="0" applyFont="1" applyFill="1" applyBorder="1" applyAlignment="1" applyProtection="1">
      <alignment horizontal="center" vertical="center"/>
      <protection hidden="1"/>
    </xf>
    <xf numFmtId="0" fontId="5" fillId="3" borderId="0" xfId="0" applyFont="1" applyFill="1" applyAlignment="1" applyProtection="1">
      <alignment horizontal="right" vertical="center"/>
      <protection hidden="1"/>
    </xf>
    <xf numFmtId="0" fontId="7" fillId="4" borderId="17" xfId="0" applyFont="1" applyFill="1" applyBorder="1" applyAlignment="1" applyProtection="1">
      <alignment horizontal="center" vertical="center"/>
      <protection hidden="1"/>
    </xf>
    <xf numFmtId="0" fontId="7" fillId="4" borderId="13" xfId="0" applyFont="1" applyFill="1" applyBorder="1" applyAlignment="1" applyProtection="1">
      <alignment horizontal="center" vertical="center"/>
      <protection hidden="1"/>
    </xf>
    <xf numFmtId="0" fontId="7" fillId="4" borderId="8" xfId="0" applyFont="1" applyFill="1" applyBorder="1" applyAlignment="1" applyProtection="1">
      <alignment horizontal="center" vertical="center"/>
      <protection hidden="1"/>
    </xf>
    <xf numFmtId="0" fontId="51" fillId="6" borderId="13" xfId="0" applyFont="1" applyFill="1" applyBorder="1" applyAlignment="1" applyProtection="1">
      <alignment horizontal="center" vertical="center"/>
      <protection hidden="1"/>
    </xf>
    <xf numFmtId="9" fontId="42" fillId="4" borderId="13" xfId="1" applyFont="1" applyFill="1" applyBorder="1" applyAlignment="1" applyProtection="1">
      <alignment horizontal="center" vertical="center" readingOrder="2"/>
      <protection hidden="1"/>
    </xf>
    <xf numFmtId="0" fontId="7" fillId="6" borderId="30" xfId="0" applyFont="1" applyFill="1" applyBorder="1" applyAlignment="1" applyProtection="1">
      <alignment horizontal="center" vertical="top" wrapText="1" readingOrder="2"/>
      <protection hidden="1"/>
    </xf>
    <xf numFmtId="0" fontId="7" fillId="6" borderId="29" xfId="0" applyFont="1" applyFill="1" applyBorder="1" applyAlignment="1" applyProtection="1">
      <alignment horizontal="center" vertical="top" wrapText="1" readingOrder="2"/>
      <protection hidden="1"/>
    </xf>
    <xf numFmtId="0" fontId="7" fillId="6" borderId="28" xfId="0" applyFont="1" applyFill="1" applyBorder="1" applyAlignment="1" applyProtection="1">
      <alignment horizontal="center" vertical="top" wrapText="1" readingOrder="2"/>
      <protection hidden="1"/>
    </xf>
    <xf numFmtId="0" fontId="7" fillId="6" borderId="16" xfId="0" applyFont="1" applyFill="1" applyBorder="1" applyAlignment="1" applyProtection="1">
      <alignment horizontal="center" vertical="top" wrapText="1" readingOrder="2"/>
      <protection hidden="1"/>
    </xf>
    <xf numFmtId="0" fontId="7" fillId="6" borderId="15" xfId="0" applyFont="1" applyFill="1" applyBorder="1" applyAlignment="1" applyProtection="1">
      <alignment horizontal="center" vertical="top" wrapText="1" readingOrder="2"/>
      <protection hidden="1"/>
    </xf>
    <xf numFmtId="0" fontId="7" fillId="6" borderId="14" xfId="0" applyFont="1" applyFill="1" applyBorder="1" applyAlignment="1" applyProtection="1">
      <alignment horizontal="center" vertical="top" wrapText="1" readingOrder="2"/>
      <protection hidden="1"/>
    </xf>
    <xf numFmtId="0" fontId="7" fillId="6" borderId="26" xfId="0" applyFont="1" applyFill="1" applyBorder="1" applyAlignment="1" applyProtection="1">
      <alignment horizontal="center" vertical="top" wrapText="1" readingOrder="2"/>
      <protection hidden="1"/>
    </xf>
    <xf numFmtId="0" fontId="7" fillId="6" borderId="25" xfId="0" applyFont="1" applyFill="1" applyBorder="1" applyAlignment="1" applyProtection="1">
      <alignment horizontal="center" vertical="top" wrapText="1" readingOrder="2"/>
      <protection hidden="1"/>
    </xf>
    <xf numFmtId="0" fontId="7" fillId="6" borderId="24" xfId="0" applyFont="1" applyFill="1" applyBorder="1" applyAlignment="1" applyProtection="1">
      <alignment horizontal="center" vertical="top" wrapText="1" readingOrder="2"/>
      <protection hidden="1"/>
    </xf>
    <xf numFmtId="0" fontId="47" fillId="6" borderId="12" xfId="0" applyFont="1" applyFill="1" applyBorder="1" applyAlignment="1" applyProtection="1">
      <alignment horizontal="center" vertical="top" wrapText="1" readingOrder="2"/>
      <protection hidden="1"/>
    </xf>
    <xf numFmtId="0" fontId="47" fillId="6" borderId="11" xfId="0" applyFont="1" applyFill="1" applyBorder="1" applyAlignment="1" applyProtection="1">
      <alignment horizontal="center" vertical="top" wrapText="1" readingOrder="2"/>
      <protection hidden="1"/>
    </xf>
    <xf numFmtId="0" fontId="47" fillId="6" borderId="10" xfId="0" applyFont="1" applyFill="1" applyBorder="1" applyAlignment="1" applyProtection="1">
      <alignment horizontal="center" vertical="top" wrapText="1" readingOrder="2"/>
      <protection hidden="1"/>
    </xf>
    <xf numFmtId="0" fontId="51" fillId="6" borderId="17" xfId="0" applyFont="1" applyFill="1" applyBorder="1" applyAlignment="1" applyProtection="1">
      <alignment horizontal="center" vertical="center"/>
      <protection hidden="1"/>
    </xf>
    <xf numFmtId="0" fontId="51" fillId="6" borderId="8" xfId="0" applyFont="1" applyFill="1" applyBorder="1" applyAlignment="1" applyProtection="1">
      <alignment horizontal="center" vertical="center"/>
      <protection hidden="1"/>
    </xf>
    <xf numFmtId="0" fontId="47" fillId="6" borderId="21" xfId="0" applyFont="1" applyFill="1" applyBorder="1" applyAlignment="1" applyProtection="1">
      <alignment horizontal="right" vertical="top" wrapText="1" readingOrder="2"/>
      <protection hidden="1"/>
    </xf>
    <xf numFmtId="0" fontId="47" fillId="6" borderId="20" xfId="0" applyFont="1" applyFill="1" applyBorder="1" applyAlignment="1" applyProtection="1">
      <alignment horizontal="right" vertical="top" wrapText="1" readingOrder="2"/>
      <protection hidden="1"/>
    </xf>
    <xf numFmtId="0" fontId="47" fillId="6" borderId="19" xfId="0" applyFont="1" applyFill="1" applyBorder="1" applyAlignment="1" applyProtection="1">
      <alignment horizontal="right" vertical="top" wrapText="1" readingOrder="2"/>
      <protection hidden="1"/>
    </xf>
    <xf numFmtId="0" fontId="47" fillId="6" borderId="16" xfId="0" applyFont="1" applyFill="1" applyBorder="1" applyAlignment="1" applyProtection="1">
      <alignment horizontal="center" vertical="top" wrapText="1" readingOrder="2"/>
      <protection hidden="1"/>
    </xf>
    <xf numFmtId="0" fontId="47" fillId="6" borderId="15" xfId="0" applyFont="1" applyFill="1" applyBorder="1" applyAlignment="1" applyProtection="1">
      <alignment horizontal="center" vertical="top" wrapText="1" readingOrder="2"/>
      <protection hidden="1"/>
    </xf>
    <xf numFmtId="0" fontId="47" fillId="6" borderId="14" xfId="0" applyFont="1" applyFill="1" applyBorder="1" applyAlignment="1" applyProtection="1">
      <alignment horizontal="center" vertical="top" wrapText="1" readingOrder="2"/>
      <protection hidden="1"/>
    </xf>
    <xf numFmtId="0" fontId="53" fillId="2" borderId="1" xfId="0" applyFont="1" applyFill="1" applyBorder="1" applyAlignment="1" applyProtection="1">
      <alignment horizontal="center" vertical="center" wrapText="1"/>
      <protection hidden="1"/>
    </xf>
    <xf numFmtId="0" fontId="7" fillId="6" borderId="33" xfId="0" applyFont="1" applyFill="1" applyBorder="1" applyAlignment="1" applyProtection="1">
      <alignment horizontal="center" vertical="center"/>
      <protection hidden="1"/>
    </xf>
    <xf numFmtId="0" fontId="7" fillId="6" borderId="34" xfId="0" applyFont="1" applyFill="1" applyBorder="1" applyAlignment="1" applyProtection="1">
      <alignment horizontal="center" vertical="center"/>
      <protection hidden="1"/>
    </xf>
    <xf numFmtId="0" fontId="39" fillId="4" borderId="4" xfId="0" applyFont="1" applyFill="1" applyBorder="1" applyAlignment="1" applyProtection="1">
      <alignment horizontal="center" vertical="top" wrapText="1"/>
      <protection hidden="1"/>
    </xf>
    <xf numFmtId="0" fontId="39" fillId="4" borderId="3" xfId="0" applyFont="1" applyFill="1" applyBorder="1" applyAlignment="1" applyProtection="1">
      <alignment horizontal="center" vertical="top" wrapText="1"/>
      <protection hidden="1"/>
    </xf>
    <xf numFmtId="0" fontId="39" fillId="4" borderId="2" xfId="0" applyFont="1" applyFill="1" applyBorder="1" applyAlignment="1" applyProtection="1">
      <alignment horizontal="center" vertical="top" wrapText="1"/>
      <protection hidden="1"/>
    </xf>
    <xf numFmtId="0" fontId="52" fillId="6" borderId="12" xfId="0" applyFont="1" applyFill="1" applyBorder="1" applyAlignment="1" applyProtection="1">
      <alignment horizontal="right" vertical="center" wrapText="1" readingOrder="2"/>
      <protection hidden="1"/>
    </xf>
    <xf numFmtId="0" fontId="52" fillId="6" borderId="11" xfId="0" applyFont="1" applyFill="1" applyBorder="1" applyAlignment="1" applyProtection="1">
      <alignment horizontal="right" vertical="center" wrapText="1" readingOrder="2"/>
      <protection hidden="1"/>
    </xf>
    <xf numFmtId="0" fontId="52" fillId="6" borderId="10" xfId="0" applyFont="1" applyFill="1" applyBorder="1" applyAlignment="1" applyProtection="1">
      <alignment horizontal="right" vertical="center" wrapText="1" readingOrder="2"/>
      <protection hidden="1"/>
    </xf>
    <xf numFmtId="0" fontId="51" fillId="6" borderId="7" xfId="0" applyFont="1" applyFill="1" applyBorder="1" applyAlignment="1" applyProtection="1">
      <alignment horizontal="center" vertical="center" wrapText="1" readingOrder="1"/>
      <protection hidden="1"/>
    </xf>
    <xf numFmtId="0" fontId="51" fillId="6" borderId="6" xfId="0" applyFont="1" applyFill="1" applyBorder="1" applyAlignment="1" applyProtection="1">
      <alignment horizontal="center" vertical="center" wrapText="1" readingOrder="1"/>
      <protection hidden="1"/>
    </xf>
    <xf numFmtId="0" fontId="51" fillId="6" borderId="5" xfId="0" applyFont="1" applyFill="1" applyBorder="1" applyAlignment="1" applyProtection="1">
      <alignment horizontal="center" vertical="center" wrapText="1" readingOrder="1"/>
      <protection hidden="1"/>
    </xf>
    <xf numFmtId="9" fontId="50" fillId="2" borderId="17" xfId="1" applyFont="1" applyFill="1" applyBorder="1" applyAlignment="1" applyProtection="1">
      <alignment horizontal="center" vertical="center" wrapText="1" readingOrder="2"/>
      <protection locked="0"/>
    </xf>
    <xf numFmtId="9" fontId="50" fillId="2" borderId="13" xfId="1" applyFont="1" applyFill="1" applyBorder="1" applyAlignment="1" applyProtection="1">
      <alignment horizontal="center" vertical="center" wrapText="1" readingOrder="2"/>
      <protection locked="0"/>
    </xf>
    <xf numFmtId="9" fontId="50" fillId="2" borderId="8" xfId="1" applyFont="1" applyFill="1" applyBorder="1" applyAlignment="1" applyProtection="1">
      <alignment horizontal="center" vertical="center" wrapText="1" readingOrder="2"/>
      <protection locked="0"/>
    </xf>
    <xf numFmtId="0" fontId="52" fillId="6" borderId="21" xfId="0" applyFont="1" applyFill="1" applyBorder="1" applyAlignment="1" applyProtection="1">
      <alignment horizontal="center" vertical="top" wrapText="1" readingOrder="2"/>
      <protection hidden="1"/>
    </xf>
    <xf numFmtId="0" fontId="52" fillId="6" borderId="20" xfId="0" applyFont="1" applyFill="1" applyBorder="1" applyAlignment="1" applyProtection="1">
      <alignment horizontal="center" vertical="top" wrapText="1" readingOrder="2"/>
      <protection hidden="1"/>
    </xf>
    <xf numFmtId="0" fontId="52" fillId="6" borderId="19" xfId="0" applyFont="1" applyFill="1" applyBorder="1" applyAlignment="1" applyProtection="1">
      <alignment horizontal="center" vertical="top" wrapText="1" readingOrder="2"/>
      <protection hidden="1"/>
    </xf>
    <xf numFmtId="0" fontId="52" fillId="6" borderId="16" xfId="0" applyFont="1" applyFill="1" applyBorder="1" applyAlignment="1" applyProtection="1">
      <alignment horizontal="center" vertical="top" wrapText="1" readingOrder="2"/>
      <protection hidden="1"/>
    </xf>
    <xf numFmtId="0" fontId="52" fillId="6" borderId="15" xfId="0" applyFont="1" applyFill="1" applyBorder="1" applyAlignment="1" applyProtection="1">
      <alignment horizontal="center" vertical="top" wrapText="1" readingOrder="2"/>
      <protection hidden="1"/>
    </xf>
    <xf numFmtId="0" fontId="52" fillId="6" borderId="14" xfId="0" applyFont="1" applyFill="1" applyBorder="1" applyAlignment="1" applyProtection="1">
      <alignment horizontal="center" vertical="top" wrapText="1" readingOrder="2"/>
      <protection hidden="1"/>
    </xf>
    <xf numFmtId="0" fontId="52" fillId="6" borderId="12" xfId="0" applyFont="1" applyFill="1" applyBorder="1" applyAlignment="1" applyProtection="1">
      <alignment horizontal="center" vertical="top" wrapText="1" readingOrder="2"/>
      <protection hidden="1"/>
    </xf>
    <xf numFmtId="0" fontId="52" fillId="6" borderId="11" xfId="0" applyFont="1" applyFill="1" applyBorder="1" applyAlignment="1" applyProtection="1">
      <alignment horizontal="center" vertical="top" wrapText="1" readingOrder="2"/>
      <protection hidden="1"/>
    </xf>
    <xf numFmtId="0" fontId="52" fillId="6" borderId="10" xfId="0" applyFont="1" applyFill="1" applyBorder="1" applyAlignment="1" applyProtection="1">
      <alignment horizontal="center" vertical="top" wrapText="1" readingOrder="2"/>
      <protection hidden="1"/>
    </xf>
    <xf numFmtId="0" fontId="7" fillId="6" borderId="17" xfId="0" applyFont="1" applyFill="1" applyBorder="1" applyAlignment="1" applyProtection="1">
      <alignment horizontal="center" vertical="center"/>
      <protection hidden="1"/>
    </xf>
    <xf numFmtId="0" fontId="7" fillId="6" borderId="13" xfId="0" applyFont="1" applyFill="1" applyBorder="1" applyAlignment="1" applyProtection="1">
      <alignment horizontal="center" vertical="center"/>
      <protection hidden="1"/>
    </xf>
    <xf numFmtId="0" fontId="7" fillId="6" borderId="8" xfId="0" applyFont="1" applyFill="1" applyBorder="1" applyAlignment="1" applyProtection="1">
      <alignment horizontal="center" vertical="center"/>
      <protection hidden="1"/>
    </xf>
    <xf numFmtId="0" fontId="56" fillId="6" borderId="33" xfId="0" applyFont="1" applyFill="1" applyBorder="1" applyAlignment="1" applyProtection="1">
      <alignment horizontal="center" vertical="center" wrapText="1" readingOrder="1"/>
      <protection hidden="1"/>
    </xf>
    <xf numFmtId="0" fontId="56" fillId="6" borderId="32" xfId="0" applyFont="1" applyFill="1" applyBorder="1" applyAlignment="1" applyProtection="1">
      <alignment horizontal="center" vertical="center" wrapText="1" readingOrder="1"/>
      <protection hidden="1"/>
    </xf>
    <xf numFmtId="0" fontId="56" fillId="6" borderId="7" xfId="0" applyFont="1" applyFill="1" applyBorder="1" applyAlignment="1" applyProtection="1">
      <alignment horizontal="center" vertical="center" wrapText="1" readingOrder="1"/>
      <protection hidden="1"/>
    </xf>
    <xf numFmtId="0" fontId="58" fillId="15" borderId="70" xfId="0" applyFont="1" applyFill="1" applyBorder="1" applyAlignment="1" applyProtection="1">
      <alignment horizontal="center" vertical="center" wrapText="1"/>
      <protection hidden="1"/>
    </xf>
    <xf numFmtId="0" fontId="58" fillId="15" borderId="71" xfId="0" applyFont="1" applyFill="1" applyBorder="1" applyAlignment="1" applyProtection="1">
      <alignment horizontal="center" vertical="center" wrapText="1"/>
      <protection hidden="1"/>
    </xf>
    <xf numFmtId="0" fontId="58" fillId="15" borderId="72" xfId="0" applyFont="1" applyFill="1" applyBorder="1" applyAlignment="1" applyProtection="1">
      <alignment horizontal="center" vertical="center" wrapText="1"/>
      <protection hidden="1"/>
    </xf>
    <xf numFmtId="0" fontId="53" fillId="4" borderId="7" xfId="0" applyFont="1" applyFill="1" applyBorder="1" applyAlignment="1" applyProtection="1">
      <alignment horizontal="center" vertical="center" wrapText="1"/>
      <protection hidden="1"/>
    </xf>
    <xf numFmtId="0" fontId="53" fillId="4" borderId="6" xfId="0" applyFont="1" applyFill="1" applyBorder="1" applyAlignment="1" applyProtection="1">
      <alignment horizontal="center" vertical="center" wrapText="1"/>
      <protection hidden="1"/>
    </xf>
    <xf numFmtId="0" fontId="63" fillId="2" borderId="3" xfId="0" applyFont="1" applyFill="1" applyBorder="1" applyAlignment="1" applyProtection="1">
      <alignment horizontal="center" vertical="center" wrapText="1"/>
      <protection locked="0"/>
    </xf>
    <xf numFmtId="0" fontId="63" fillId="2" borderId="2" xfId="0" applyFont="1" applyFill="1" applyBorder="1" applyAlignment="1" applyProtection="1">
      <alignment horizontal="center" vertical="center" wrapText="1"/>
      <protection locked="0"/>
    </xf>
    <xf numFmtId="0" fontId="6" fillId="4" borderId="33" xfId="0" applyFont="1" applyFill="1" applyBorder="1" applyAlignment="1" applyProtection="1">
      <alignment horizontal="center" vertical="center"/>
      <protection hidden="1"/>
    </xf>
    <xf numFmtId="0" fontId="6" fillId="4" borderId="1" xfId="0" applyFont="1" applyFill="1" applyBorder="1" applyAlignment="1" applyProtection="1">
      <alignment horizontal="center" vertical="center"/>
      <protection hidden="1"/>
    </xf>
    <xf numFmtId="0" fontId="6" fillId="4" borderId="34" xfId="0" applyFont="1" applyFill="1" applyBorder="1" applyAlignment="1" applyProtection="1">
      <alignment horizontal="center" vertical="center"/>
      <protection hidden="1"/>
    </xf>
    <xf numFmtId="0" fontId="0" fillId="2" borderId="32" xfId="0" applyFill="1" applyBorder="1" applyAlignment="1" applyProtection="1">
      <alignment horizontal="center" vertical="center"/>
      <protection hidden="1"/>
    </xf>
    <xf numFmtId="2" fontId="48" fillId="5" borderId="4" xfId="0" applyNumberFormat="1" applyFont="1" applyFill="1" applyBorder="1" applyAlignment="1" applyProtection="1">
      <alignment horizontal="center" vertical="center"/>
      <protection hidden="1"/>
    </xf>
    <xf numFmtId="2" fontId="48" fillId="5" borderId="2" xfId="0" applyNumberFormat="1" applyFont="1" applyFill="1" applyBorder="1" applyAlignment="1" applyProtection="1">
      <alignment horizontal="center" vertical="center"/>
      <protection hidden="1"/>
    </xf>
    <xf numFmtId="0" fontId="18" fillId="6" borderId="4" xfId="0" applyFont="1" applyFill="1" applyBorder="1" applyAlignment="1" applyProtection="1">
      <alignment horizontal="center" vertical="center" wrapText="1" readingOrder="1"/>
      <protection locked="0"/>
    </xf>
    <xf numFmtId="0" fontId="18" fillId="6" borderId="3" xfId="0" applyFont="1" applyFill="1" applyBorder="1" applyAlignment="1" applyProtection="1">
      <alignment horizontal="center" vertical="center" wrapText="1" readingOrder="1"/>
      <protection locked="0"/>
    </xf>
    <xf numFmtId="0" fontId="18" fillId="6" borderId="2" xfId="0" applyFont="1" applyFill="1" applyBorder="1" applyAlignment="1" applyProtection="1">
      <alignment horizontal="center" vertical="center" wrapText="1" readingOrder="1"/>
      <protection locked="0"/>
    </xf>
    <xf numFmtId="0" fontId="40" fillId="6" borderId="4" xfId="0" applyFont="1" applyFill="1" applyBorder="1" applyAlignment="1" applyProtection="1">
      <alignment horizontal="justify" vertical="center" wrapText="1"/>
      <protection hidden="1"/>
    </xf>
    <xf numFmtId="0" fontId="40" fillId="6" borderId="3" xfId="0" applyFont="1" applyFill="1" applyBorder="1" applyAlignment="1" applyProtection="1">
      <alignment horizontal="justify" vertical="center" wrapText="1"/>
      <protection hidden="1"/>
    </xf>
    <xf numFmtId="0" fontId="40" fillId="6" borderId="2" xfId="0" applyFont="1" applyFill="1" applyBorder="1" applyAlignment="1" applyProtection="1">
      <alignment horizontal="justify" vertical="center" wrapText="1"/>
      <protection hidden="1"/>
    </xf>
    <xf numFmtId="0" fontId="52" fillId="6" borderId="21" xfId="0" applyFont="1" applyFill="1" applyBorder="1" applyAlignment="1" applyProtection="1">
      <alignment horizontal="right" vertical="center" wrapText="1" readingOrder="2"/>
      <protection hidden="1"/>
    </xf>
    <xf numFmtId="0" fontId="52" fillId="6" borderId="20" xfId="0" applyFont="1" applyFill="1" applyBorder="1" applyAlignment="1" applyProtection="1">
      <alignment horizontal="right" vertical="center" wrapText="1" readingOrder="2"/>
      <protection hidden="1"/>
    </xf>
    <xf numFmtId="0" fontId="52" fillId="6" borderId="19" xfId="0" applyFont="1" applyFill="1" applyBorder="1" applyAlignment="1" applyProtection="1">
      <alignment horizontal="right" vertical="center" wrapText="1" readingOrder="2"/>
      <protection hidden="1"/>
    </xf>
    <xf numFmtId="166" fontId="41" fillId="2" borderId="3" xfId="0" applyNumberFormat="1" applyFont="1" applyFill="1" applyBorder="1" applyAlignment="1" applyProtection="1">
      <alignment horizontal="center" vertical="center" wrapText="1"/>
      <protection hidden="1"/>
    </xf>
    <xf numFmtId="166" fontId="41" fillId="2" borderId="2" xfId="0" applyNumberFormat="1" applyFont="1" applyFill="1" applyBorder="1" applyAlignment="1" applyProtection="1">
      <alignment horizontal="center" vertical="center" wrapText="1"/>
      <protection hidden="1"/>
    </xf>
    <xf numFmtId="168" fontId="41" fillId="2" borderId="3" xfId="0" applyNumberFormat="1" applyFont="1" applyFill="1" applyBorder="1" applyAlignment="1" applyProtection="1">
      <alignment horizontal="center" vertical="center" wrapText="1"/>
      <protection hidden="1"/>
    </xf>
    <xf numFmtId="168" fontId="41" fillId="2" borderId="2" xfId="0" applyNumberFormat="1" applyFont="1" applyFill="1" applyBorder="1" applyAlignment="1" applyProtection="1">
      <alignment horizontal="center" vertical="center" wrapText="1"/>
      <protection hidden="1"/>
    </xf>
    <xf numFmtId="0" fontId="51" fillId="4" borderId="7" xfId="0" applyFont="1" applyFill="1" applyBorder="1" applyAlignment="1" applyProtection="1">
      <alignment horizontal="center" vertical="center"/>
      <protection hidden="1"/>
    </xf>
    <xf numFmtId="0" fontId="51" fillId="4" borderId="6" xfId="0" applyFont="1" applyFill="1" applyBorder="1" applyAlignment="1" applyProtection="1">
      <alignment horizontal="center" vertical="center"/>
      <protection hidden="1"/>
    </xf>
    <xf numFmtId="0" fontId="51" fillId="4" borderId="5" xfId="0" applyFont="1" applyFill="1" applyBorder="1" applyAlignment="1" applyProtection="1">
      <alignment horizontal="center" vertical="center"/>
      <protection hidden="1"/>
    </xf>
    <xf numFmtId="0" fontId="42" fillId="6" borderId="4" xfId="0" applyFont="1" applyFill="1" applyBorder="1" applyAlignment="1" applyProtection="1">
      <alignment horizontal="center" vertical="top"/>
      <protection hidden="1"/>
    </xf>
    <xf numFmtId="0" fontId="42" fillId="6" borderId="3" xfId="0" applyFont="1" applyFill="1" applyBorder="1" applyAlignment="1" applyProtection="1">
      <alignment horizontal="center" vertical="top"/>
      <protection hidden="1"/>
    </xf>
    <xf numFmtId="0" fontId="42" fillId="6" borderId="2" xfId="0" applyFont="1" applyFill="1" applyBorder="1" applyAlignment="1" applyProtection="1">
      <alignment horizontal="center" vertical="top"/>
      <protection hidden="1"/>
    </xf>
    <xf numFmtId="0" fontId="6" fillId="6" borderId="4" xfId="0" applyFont="1" applyFill="1" applyBorder="1" applyAlignment="1" applyProtection="1">
      <alignment horizontal="center" vertical="top"/>
      <protection hidden="1"/>
    </xf>
    <xf numFmtId="0" fontId="6" fillId="6" borderId="3" xfId="0" applyFont="1" applyFill="1" applyBorder="1" applyAlignment="1" applyProtection="1">
      <alignment horizontal="center" vertical="top"/>
      <protection hidden="1"/>
    </xf>
    <xf numFmtId="0" fontId="52" fillId="6" borderId="26" xfId="0" applyFont="1" applyFill="1" applyBorder="1" applyAlignment="1" applyProtection="1">
      <alignment horizontal="center" vertical="top" wrapText="1" readingOrder="2"/>
      <protection hidden="1"/>
    </xf>
    <xf numFmtId="0" fontId="52" fillId="6" borderId="25" xfId="0" applyFont="1" applyFill="1" applyBorder="1" applyAlignment="1" applyProtection="1">
      <alignment horizontal="center" vertical="top" wrapText="1" readingOrder="2"/>
      <protection hidden="1"/>
    </xf>
    <xf numFmtId="0" fontId="52" fillId="6" borderId="24" xfId="0" applyFont="1" applyFill="1" applyBorder="1" applyAlignment="1" applyProtection="1">
      <alignment horizontal="center" vertical="top" wrapText="1" readingOrder="2"/>
      <protection hidden="1"/>
    </xf>
    <xf numFmtId="0" fontId="6" fillId="4" borderId="33" xfId="0" applyFont="1" applyFill="1" applyBorder="1" applyAlignment="1" applyProtection="1">
      <alignment horizontal="right" vertical="center"/>
      <protection hidden="1"/>
    </xf>
    <xf numFmtId="0" fontId="6" fillId="4" borderId="1" xfId="0" applyFont="1" applyFill="1" applyBorder="1" applyAlignment="1" applyProtection="1">
      <alignment horizontal="right" vertical="center"/>
      <protection hidden="1"/>
    </xf>
    <xf numFmtId="0" fontId="35" fillId="4" borderId="33" xfId="0" applyFont="1" applyFill="1" applyBorder="1" applyAlignment="1" applyProtection="1">
      <alignment horizontal="center" vertical="center"/>
      <protection hidden="1"/>
    </xf>
    <xf numFmtId="0" fontId="35" fillId="4" borderId="1" xfId="0" applyFont="1" applyFill="1" applyBorder="1" applyAlignment="1" applyProtection="1">
      <alignment horizontal="center" vertical="center"/>
      <protection hidden="1"/>
    </xf>
    <xf numFmtId="0" fontId="65" fillId="6" borderId="4" xfId="0" applyFont="1" applyFill="1" applyBorder="1" applyAlignment="1" applyProtection="1">
      <alignment horizontal="justify" vertical="top" wrapText="1"/>
      <protection hidden="1"/>
    </xf>
    <xf numFmtId="0" fontId="65" fillId="6" borderId="3" xfId="0" applyFont="1" applyFill="1" applyBorder="1" applyAlignment="1" applyProtection="1">
      <alignment horizontal="justify" vertical="top" wrapText="1"/>
      <protection hidden="1"/>
    </xf>
    <xf numFmtId="0" fontId="65" fillId="6" borderId="2" xfId="0" applyFont="1" applyFill="1" applyBorder="1" applyAlignment="1" applyProtection="1">
      <alignment horizontal="justify" vertical="top" wrapText="1"/>
      <protection hidden="1"/>
    </xf>
    <xf numFmtId="0" fontId="3" fillId="2" borderId="1" xfId="0" applyFont="1" applyFill="1" applyBorder="1" applyAlignment="1" applyProtection="1">
      <alignment horizontal="right" vertical="top" readingOrder="2"/>
      <protection hidden="1"/>
    </xf>
    <xf numFmtId="0" fontId="47" fillId="6" borderId="30" xfId="0" applyFont="1" applyFill="1" applyBorder="1" applyAlignment="1" applyProtection="1">
      <alignment horizontal="center" vertical="top" wrapText="1" readingOrder="2"/>
      <protection hidden="1"/>
    </xf>
    <xf numFmtId="0" fontId="47" fillId="6" borderId="29" xfId="0" applyFont="1" applyFill="1" applyBorder="1" applyAlignment="1" applyProtection="1">
      <alignment horizontal="center" vertical="top" wrapText="1" readingOrder="2"/>
      <protection hidden="1"/>
    </xf>
    <xf numFmtId="0" fontId="47" fillId="6" borderId="28" xfId="0" applyFont="1" applyFill="1" applyBorder="1" applyAlignment="1" applyProtection="1">
      <alignment horizontal="center" vertical="top" wrapText="1" readingOrder="2"/>
      <protection hidden="1"/>
    </xf>
    <xf numFmtId="0" fontId="47" fillId="6" borderId="26" xfId="0" applyFont="1" applyFill="1" applyBorder="1" applyAlignment="1" applyProtection="1">
      <alignment horizontal="center" vertical="top" wrapText="1" readingOrder="2"/>
      <protection hidden="1"/>
    </xf>
    <xf numFmtId="0" fontId="47" fillId="6" borderId="25" xfId="0" applyFont="1" applyFill="1" applyBorder="1" applyAlignment="1" applyProtection="1">
      <alignment horizontal="center" vertical="top" wrapText="1" readingOrder="2"/>
      <protection hidden="1"/>
    </xf>
    <xf numFmtId="0" fontId="47" fillId="6" borderId="24" xfId="0" applyFont="1" applyFill="1" applyBorder="1" applyAlignment="1" applyProtection="1">
      <alignment horizontal="center" vertical="top" wrapText="1" readingOrder="2"/>
      <protection hidden="1"/>
    </xf>
    <xf numFmtId="0" fontId="64" fillId="6" borderId="4" xfId="0" applyFont="1" applyFill="1" applyBorder="1" applyAlignment="1" applyProtection="1">
      <alignment horizontal="right" vertical="top" wrapText="1"/>
      <protection hidden="1"/>
    </xf>
    <xf numFmtId="0" fontId="64" fillId="6" borderId="3" xfId="0" applyFont="1" applyFill="1" applyBorder="1" applyAlignment="1" applyProtection="1">
      <alignment horizontal="right" vertical="top" wrapText="1"/>
      <protection hidden="1"/>
    </xf>
    <xf numFmtId="0" fontId="14" fillId="6" borderId="4" xfId="0" applyFont="1" applyFill="1" applyBorder="1" applyAlignment="1" applyProtection="1">
      <alignment horizontal="center" vertical="center" wrapText="1" readingOrder="2"/>
      <protection hidden="1"/>
    </xf>
    <xf numFmtId="0" fontId="14" fillId="6" borderId="3" xfId="0" applyFont="1" applyFill="1" applyBorder="1" applyAlignment="1" applyProtection="1">
      <alignment horizontal="center" vertical="center" wrapText="1" readingOrder="2"/>
      <protection hidden="1"/>
    </xf>
    <xf numFmtId="0" fontId="14" fillId="6" borderId="2" xfId="0" applyFont="1" applyFill="1" applyBorder="1" applyAlignment="1" applyProtection="1">
      <alignment horizontal="center" vertical="center" wrapText="1" readingOrder="2"/>
      <protection hidden="1"/>
    </xf>
    <xf numFmtId="0" fontId="28" fillId="6" borderId="4" xfId="0" applyFont="1" applyFill="1" applyBorder="1" applyAlignment="1" applyProtection="1">
      <alignment horizontal="center" vertical="center" wrapText="1"/>
      <protection hidden="1"/>
    </xf>
    <xf numFmtId="0" fontId="28" fillId="6" borderId="2" xfId="0" applyFont="1" applyFill="1" applyBorder="1" applyAlignment="1" applyProtection="1">
      <alignment horizontal="center" vertical="center" wrapText="1"/>
      <protection hidden="1"/>
    </xf>
    <xf numFmtId="0" fontId="28" fillId="6" borderId="33" xfId="0" applyFont="1" applyFill="1" applyBorder="1" applyAlignment="1" applyProtection="1">
      <alignment horizontal="center" vertical="center" wrapText="1"/>
      <protection hidden="1"/>
    </xf>
    <xf numFmtId="0" fontId="28" fillId="6" borderId="34" xfId="0" applyFont="1" applyFill="1" applyBorder="1" applyAlignment="1" applyProtection="1">
      <alignment horizontal="center" vertical="center" wrapText="1"/>
      <protection hidden="1"/>
    </xf>
    <xf numFmtId="0" fontId="19" fillId="2" borderId="3" xfId="0" applyFont="1" applyFill="1" applyBorder="1" applyAlignment="1" applyProtection="1">
      <alignment horizontal="center" vertical="center" wrapText="1"/>
      <protection hidden="1"/>
    </xf>
    <xf numFmtId="0" fontId="41" fillId="2" borderId="3" xfId="0" applyFont="1" applyFill="1" applyBorder="1" applyAlignment="1" applyProtection="1">
      <alignment horizontal="center" vertical="center" wrapText="1"/>
      <protection hidden="1"/>
    </xf>
    <xf numFmtId="0" fontId="44" fillId="8" borderId="44" xfId="0" applyFont="1" applyFill="1" applyBorder="1" applyAlignment="1" applyProtection="1">
      <alignment horizontal="center" vertical="top"/>
      <protection hidden="1"/>
    </xf>
    <xf numFmtId="0" fontId="13" fillId="2" borderId="3" xfId="0" applyFont="1" applyFill="1" applyBorder="1" applyAlignment="1" applyProtection="1">
      <alignment horizontal="center" vertical="center" wrapText="1"/>
      <protection locked="0"/>
    </xf>
    <xf numFmtId="0" fontId="13" fillId="2" borderId="2" xfId="0" applyFont="1" applyFill="1" applyBorder="1" applyAlignment="1" applyProtection="1">
      <alignment horizontal="center" vertical="center" wrapText="1"/>
      <protection locked="0"/>
    </xf>
    <xf numFmtId="0" fontId="13" fillId="2" borderId="4" xfId="0" applyFont="1" applyFill="1" applyBorder="1" applyAlignment="1" applyProtection="1">
      <alignment horizontal="center" vertical="center" wrapText="1"/>
      <protection locked="0"/>
    </xf>
    <xf numFmtId="0" fontId="53" fillId="2" borderId="33" xfId="0" applyFont="1" applyFill="1" applyBorder="1" applyAlignment="1" applyProtection="1">
      <alignment horizontal="center" vertical="center" wrapText="1"/>
      <protection locked="0"/>
    </xf>
    <xf numFmtId="0" fontId="53" fillId="2" borderId="1" xfId="0" applyFont="1" applyFill="1" applyBorder="1" applyAlignment="1" applyProtection="1">
      <alignment horizontal="center" vertical="center" wrapText="1"/>
      <protection locked="0"/>
    </xf>
    <xf numFmtId="0" fontId="53" fillId="2" borderId="34" xfId="0" applyFont="1" applyFill="1" applyBorder="1" applyAlignment="1" applyProtection="1">
      <alignment horizontal="center" vertical="center" wrapText="1"/>
      <protection locked="0"/>
    </xf>
    <xf numFmtId="0" fontId="41" fillId="2" borderId="4" xfId="0" applyFont="1" applyFill="1" applyBorder="1" applyAlignment="1" applyProtection="1">
      <alignment horizontal="center" vertical="center" wrapText="1"/>
      <protection locked="0"/>
    </xf>
    <xf numFmtId="0" fontId="41" fillId="2" borderId="3" xfId="0" applyFont="1" applyFill="1" applyBorder="1" applyAlignment="1" applyProtection="1">
      <alignment horizontal="center" vertical="center" wrapText="1"/>
      <protection locked="0"/>
    </xf>
    <xf numFmtId="0" fontId="41" fillId="2" borderId="2" xfId="0" applyFont="1" applyFill="1" applyBorder="1" applyAlignment="1" applyProtection="1">
      <alignment horizontal="center" vertical="center" wrapText="1"/>
      <protection locked="0"/>
    </xf>
    <xf numFmtId="0" fontId="19" fillId="2" borderId="4" xfId="0" applyFont="1" applyFill="1" applyBorder="1" applyAlignment="1" applyProtection="1">
      <alignment horizontal="center" vertical="center" wrapText="1"/>
      <protection locked="0"/>
    </xf>
    <xf numFmtId="0" fontId="19" fillId="2" borderId="3" xfId="0" applyFont="1" applyFill="1" applyBorder="1" applyAlignment="1" applyProtection="1">
      <alignment horizontal="center" vertical="center" wrapText="1"/>
      <protection locked="0"/>
    </xf>
    <xf numFmtId="0" fontId="19" fillId="2" borderId="2" xfId="0" applyFont="1" applyFill="1" applyBorder="1" applyAlignment="1" applyProtection="1">
      <alignment horizontal="center" vertical="center" wrapText="1"/>
      <protection locked="0"/>
    </xf>
    <xf numFmtId="0" fontId="64" fillId="6" borderId="2" xfId="0" applyFont="1" applyFill="1" applyBorder="1" applyAlignment="1" applyProtection="1">
      <alignment horizontal="right" vertical="top" wrapText="1"/>
      <protection hidden="1"/>
    </xf>
    <xf numFmtId="0" fontId="7" fillId="6" borderId="21" xfId="0" applyFont="1" applyFill="1" applyBorder="1" applyAlignment="1" applyProtection="1">
      <alignment horizontal="center" vertical="top" wrapText="1" readingOrder="2"/>
      <protection hidden="1"/>
    </xf>
    <xf numFmtId="0" fontId="7" fillId="6" borderId="20" xfId="0" applyFont="1" applyFill="1" applyBorder="1" applyAlignment="1" applyProtection="1">
      <alignment horizontal="center" vertical="top" wrapText="1" readingOrder="2"/>
      <protection hidden="1"/>
    </xf>
    <xf numFmtId="0" fontId="7" fillId="6" borderId="19" xfId="0" applyFont="1" applyFill="1" applyBorder="1" applyAlignment="1" applyProtection="1">
      <alignment horizontal="center" vertical="top" wrapText="1" readingOrder="2"/>
      <protection hidden="1"/>
    </xf>
    <xf numFmtId="0" fontId="7" fillId="6" borderId="12" xfId="0" applyFont="1" applyFill="1" applyBorder="1" applyAlignment="1" applyProtection="1">
      <alignment horizontal="right" vertical="center" wrapText="1" readingOrder="2"/>
      <protection hidden="1"/>
    </xf>
    <xf numFmtId="0" fontId="7" fillId="6" borderId="11" xfId="0" applyFont="1" applyFill="1" applyBorder="1" applyAlignment="1" applyProtection="1">
      <alignment horizontal="right" vertical="center" wrapText="1" readingOrder="2"/>
      <protection hidden="1"/>
    </xf>
    <xf numFmtId="0" fontId="7" fillId="6" borderId="10" xfId="0" applyFont="1" applyFill="1" applyBorder="1" applyAlignment="1" applyProtection="1">
      <alignment horizontal="right" vertical="center" wrapText="1" readingOrder="2"/>
      <protection hidden="1"/>
    </xf>
    <xf numFmtId="0" fontId="47" fillId="6" borderId="21" xfId="0" applyFont="1" applyFill="1" applyBorder="1" applyAlignment="1" applyProtection="1">
      <alignment horizontal="center" vertical="top" wrapText="1" readingOrder="2"/>
      <protection hidden="1"/>
    </xf>
    <xf numFmtId="0" fontId="47" fillId="6" borderId="20" xfId="0" applyFont="1" applyFill="1" applyBorder="1" applyAlignment="1" applyProtection="1">
      <alignment horizontal="center" vertical="top" wrapText="1" readingOrder="2"/>
      <protection hidden="1"/>
    </xf>
    <xf numFmtId="0" fontId="47" fillId="6" borderId="19" xfId="0" applyFont="1" applyFill="1" applyBorder="1" applyAlignment="1" applyProtection="1">
      <alignment horizontal="center" vertical="top" wrapText="1" readingOrder="2"/>
      <protection hidden="1"/>
    </xf>
    <xf numFmtId="0" fontId="44" fillId="14" borderId="62" xfId="0" applyFont="1" applyFill="1" applyBorder="1" applyAlignment="1" applyProtection="1">
      <alignment horizontal="right" vertical="top"/>
      <protection hidden="1"/>
    </xf>
    <xf numFmtId="0" fontId="44" fillId="14" borderId="63" xfId="0" applyFont="1" applyFill="1" applyBorder="1" applyAlignment="1" applyProtection="1">
      <alignment horizontal="right" vertical="top"/>
      <protection hidden="1"/>
    </xf>
    <xf numFmtId="0" fontId="44" fillId="14" borderId="64" xfId="0" applyFont="1" applyFill="1" applyBorder="1" applyAlignment="1" applyProtection="1">
      <alignment horizontal="right" vertical="top"/>
      <protection hidden="1"/>
    </xf>
    <xf numFmtId="165" fontId="30" fillId="14" borderId="49" xfId="0" applyNumberFormat="1" applyFont="1" applyFill="1" applyBorder="1" applyAlignment="1" applyProtection="1">
      <alignment horizontal="right" vertical="center"/>
      <protection hidden="1"/>
    </xf>
    <xf numFmtId="0" fontId="61" fillId="13" borderId="65" xfId="0" applyFont="1" applyFill="1" applyBorder="1" applyAlignment="1" applyProtection="1">
      <alignment horizontal="center" vertical="center"/>
      <protection hidden="1"/>
    </xf>
    <xf numFmtId="0" fontId="61" fillId="13" borderId="66" xfId="0" applyFont="1" applyFill="1" applyBorder="1" applyAlignment="1" applyProtection="1">
      <alignment horizontal="center" vertical="center"/>
      <protection hidden="1"/>
    </xf>
    <xf numFmtId="0" fontId="61" fillId="13" borderId="67" xfId="0" applyFont="1" applyFill="1" applyBorder="1" applyAlignment="1" applyProtection="1">
      <alignment horizontal="center" vertical="center"/>
      <protection hidden="1"/>
    </xf>
    <xf numFmtId="0" fontId="56" fillId="6" borderId="33" xfId="0" applyFont="1" applyFill="1" applyBorder="1" applyAlignment="1" applyProtection="1">
      <alignment horizontal="center" vertical="top" wrapText="1" readingOrder="1"/>
      <protection hidden="1"/>
    </xf>
    <xf numFmtId="0" fontId="56" fillId="6" borderId="7" xfId="0" applyFont="1" applyFill="1" applyBorder="1" applyAlignment="1" applyProtection="1">
      <alignment horizontal="center" vertical="top" wrapText="1" readingOrder="1"/>
      <protection hidden="1"/>
    </xf>
    <xf numFmtId="2" fontId="71" fillId="5" borderId="4" xfId="0" applyNumberFormat="1" applyFont="1" applyFill="1" applyBorder="1" applyAlignment="1" applyProtection="1">
      <alignment horizontal="center" vertical="center"/>
      <protection hidden="1"/>
    </xf>
    <xf numFmtId="2" fontId="71" fillId="5" borderId="3" xfId="0" applyNumberFormat="1" applyFont="1" applyFill="1" applyBorder="1" applyAlignment="1" applyProtection="1">
      <alignment horizontal="center" vertical="center"/>
      <protection hidden="1"/>
    </xf>
    <xf numFmtId="2" fontId="71" fillId="5" borderId="2" xfId="0" applyNumberFormat="1" applyFont="1" applyFill="1" applyBorder="1" applyAlignment="1" applyProtection="1">
      <alignment horizontal="center" vertical="center"/>
      <protection hidden="1"/>
    </xf>
    <xf numFmtId="0" fontId="4" fillId="2" borderId="1" xfId="0" applyFont="1" applyFill="1" applyBorder="1" applyAlignment="1" applyProtection="1">
      <alignment horizontal="right" vertical="center" readingOrder="2"/>
      <protection locked="0"/>
    </xf>
    <xf numFmtId="0" fontId="61" fillId="14" borderId="46" xfId="0" applyFont="1" applyFill="1" applyBorder="1" applyAlignment="1" applyProtection="1">
      <alignment horizontal="right" vertical="top"/>
      <protection hidden="1"/>
    </xf>
    <xf numFmtId="0" fontId="61" fillId="14" borderId="37" xfId="0" applyFont="1" applyFill="1" applyBorder="1" applyAlignment="1" applyProtection="1">
      <alignment horizontal="right" vertical="top"/>
      <protection hidden="1"/>
    </xf>
    <xf numFmtId="0" fontId="29" fillId="14" borderId="39" xfId="0" applyFont="1" applyFill="1" applyBorder="1" applyAlignment="1" applyProtection="1">
      <alignment horizontal="center" vertical="center"/>
      <protection hidden="1"/>
    </xf>
    <xf numFmtId="0" fontId="29" fillId="14" borderId="41" xfId="0" applyFont="1" applyFill="1" applyBorder="1" applyAlignment="1" applyProtection="1">
      <alignment horizontal="center" vertical="center"/>
      <protection hidden="1"/>
    </xf>
    <xf numFmtId="0" fontId="29" fillId="14" borderId="61" xfId="0" applyFont="1" applyFill="1" applyBorder="1" applyAlignment="1" applyProtection="1">
      <alignment horizontal="center" vertical="center"/>
      <protection hidden="1"/>
    </xf>
    <xf numFmtId="0" fontId="29" fillId="14" borderId="60" xfId="0" applyFont="1" applyFill="1" applyBorder="1" applyAlignment="1" applyProtection="1">
      <alignment horizontal="center" vertical="center"/>
      <protection hidden="1"/>
    </xf>
    <xf numFmtId="0" fontId="26" fillId="8" borderId="39" xfId="0" applyFont="1" applyFill="1" applyBorder="1" applyAlignment="1" applyProtection="1">
      <alignment horizontal="center" vertical="center"/>
      <protection hidden="1"/>
    </xf>
    <xf numFmtId="0" fontId="26" fillId="8" borderId="40" xfId="0" applyFont="1" applyFill="1" applyBorder="1" applyAlignment="1" applyProtection="1">
      <alignment horizontal="center" vertical="center"/>
      <protection hidden="1"/>
    </xf>
    <xf numFmtId="0" fontId="38" fillId="8" borderId="39" xfId="0" applyFont="1" applyFill="1" applyBorder="1" applyAlignment="1" applyProtection="1">
      <alignment horizontal="center" vertical="center"/>
      <protection hidden="1"/>
    </xf>
    <xf numFmtId="0" fontId="38" fillId="8" borderId="40" xfId="0" applyFont="1" applyFill="1" applyBorder="1" applyAlignment="1" applyProtection="1">
      <alignment horizontal="center" vertical="center"/>
      <protection hidden="1"/>
    </xf>
    <xf numFmtId="0" fontId="70" fillId="8" borderId="61" xfId="0" applyFont="1" applyFill="1" applyBorder="1" applyAlignment="1" applyProtection="1">
      <alignment horizontal="center" vertical="center"/>
      <protection hidden="1"/>
    </xf>
    <xf numFmtId="0" fontId="70" fillId="8" borderId="58" xfId="0" applyFont="1" applyFill="1" applyBorder="1" applyAlignment="1" applyProtection="1">
      <alignment horizontal="center" vertical="center"/>
      <protection hidden="1"/>
    </xf>
    <xf numFmtId="0" fontId="72" fillId="9" borderId="37" xfId="0" applyFont="1" applyFill="1" applyBorder="1" applyAlignment="1" applyProtection="1">
      <alignment horizontal="center" vertical="top"/>
      <protection hidden="1"/>
    </xf>
    <xf numFmtId="0" fontId="45" fillId="6" borderId="4" xfId="0" applyFont="1" applyFill="1" applyBorder="1" applyAlignment="1" applyProtection="1">
      <alignment horizontal="right" vertical="top" wrapText="1"/>
      <protection hidden="1"/>
    </xf>
    <xf numFmtId="0" fontId="45" fillId="6" borderId="2" xfId="0" applyFont="1" applyFill="1" applyBorder="1" applyAlignment="1" applyProtection="1">
      <alignment horizontal="right" vertical="top" wrapText="1"/>
      <protection hidden="1"/>
    </xf>
    <xf numFmtId="0" fontId="45" fillId="6" borderId="3" xfId="0" applyFont="1" applyFill="1" applyBorder="1" applyAlignment="1" applyProtection="1">
      <alignment horizontal="right" vertical="top" wrapText="1"/>
      <protection hidden="1"/>
    </xf>
    <xf numFmtId="0" fontId="10" fillId="6" borderId="17" xfId="0" applyFont="1" applyFill="1" applyBorder="1" applyAlignment="1" applyProtection="1">
      <alignment horizontal="center" vertical="center"/>
      <protection locked="0"/>
    </xf>
    <xf numFmtId="0" fontId="10" fillId="6" borderId="13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oh.gov.sa" TargetMode="External"/><Relationship Id="rId2" Type="http://schemas.openxmlformats.org/officeDocument/2006/relationships/image" Target="../media/image1.jpeg"/><Relationship Id="rId1" Type="http://schemas.openxmlformats.org/officeDocument/2006/relationships/hyperlink" Target="http://vision2030.gov.sa/" TargetMode="External"/><Relationship Id="rId5" Type="http://schemas.openxmlformats.org/officeDocument/2006/relationships/hyperlink" Target="http://www.moh.gov.sa/" TargetMode="External"/><Relationship Id="rId4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359229</xdr:colOff>
      <xdr:row>44</xdr:row>
      <xdr:rowOff>14654</xdr:rowOff>
    </xdr:from>
    <xdr:to>
      <xdr:col>8</xdr:col>
      <xdr:colOff>778933</xdr:colOff>
      <xdr:row>44</xdr:row>
      <xdr:rowOff>930519</xdr:rowOff>
    </xdr:to>
    <xdr:sp macro="" textlink="">
      <xdr:nvSpPr>
        <xdr:cNvPr id="2" name="مربع نص 1"/>
        <xdr:cNvSpPr txBox="1"/>
      </xdr:nvSpPr>
      <xdr:spPr>
        <a:xfrm>
          <a:off x="10163473753" y="18542140"/>
          <a:ext cx="1704218" cy="9158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ar-SA" sz="1100"/>
        </a:p>
      </xdr:txBody>
    </xdr:sp>
    <xdr:clientData/>
  </xdr:twoCellAnchor>
  <xdr:twoCellAnchor>
    <xdr:from>
      <xdr:col>7</xdr:col>
      <xdr:colOff>495300</xdr:colOff>
      <xdr:row>0</xdr:row>
      <xdr:rowOff>167640</xdr:rowOff>
    </xdr:from>
    <xdr:to>
      <xdr:col>8</xdr:col>
      <xdr:colOff>797857</xdr:colOff>
      <xdr:row>0</xdr:row>
      <xdr:rowOff>896470</xdr:rowOff>
    </xdr:to>
    <xdr:sp macro="" textlink="">
      <xdr:nvSpPr>
        <xdr:cNvPr id="3" name="مربع نص 2"/>
        <xdr:cNvSpPr txBox="1"/>
      </xdr:nvSpPr>
      <xdr:spPr>
        <a:xfrm>
          <a:off x="10234995743" y="167640"/>
          <a:ext cx="1765597" cy="7288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ar-SA" sz="1100"/>
        </a:p>
      </xdr:txBody>
    </xdr:sp>
    <xdr:clientData/>
  </xdr:twoCellAnchor>
  <xdr:twoCellAnchor>
    <xdr:from>
      <xdr:col>2</xdr:col>
      <xdr:colOff>1722120</xdr:colOff>
      <xdr:row>59</xdr:row>
      <xdr:rowOff>69393</xdr:rowOff>
    </xdr:from>
    <xdr:to>
      <xdr:col>3</xdr:col>
      <xdr:colOff>250372</xdr:colOff>
      <xdr:row>59</xdr:row>
      <xdr:rowOff>380999</xdr:rowOff>
    </xdr:to>
    <xdr:sp macro="" textlink="">
      <xdr:nvSpPr>
        <xdr:cNvPr id="4" name="سهم إلى اليمين 3"/>
        <xdr:cNvSpPr/>
      </xdr:nvSpPr>
      <xdr:spPr>
        <a:xfrm rot="10800000">
          <a:off x="10243269908" y="32332473"/>
          <a:ext cx="692332" cy="311606"/>
        </a:xfrm>
        <a:prstGeom prst="rightArrow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1</xdr:col>
      <xdr:colOff>3931920</xdr:colOff>
      <xdr:row>85</xdr:row>
      <xdr:rowOff>23580</xdr:rowOff>
    </xdr:from>
    <xdr:to>
      <xdr:col>2</xdr:col>
      <xdr:colOff>388728</xdr:colOff>
      <xdr:row>85</xdr:row>
      <xdr:rowOff>457199</xdr:rowOff>
    </xdr:to>
    <xdr:sp macro="" textlink="">
      <xdr:nvSpPr>
        <xdr:cNvPr id="5" name="سهم إلى اليمين 4"/>
        <xdr:cNvSpPr/>
      </xdr:nvSpPr>
      <xdr:spPr>
        <a:xfrm rot="10800000">
          <a:off x="10245295632" y="44371980"/>
          <a:ext cx="1303128" cy="433619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oneCellAnchor>
    <xdr:from>
      <xdr:col>0</xdr:col>
      <xdr:colOff>17318</xdr:colOff>
      <xdr:row>0</xdr:row>
      <xdr:rowOff>60960</xdr:rowOff>
    </xdr:from>
    <xdr:ext cx="1928024" cy="929640"/>
    <xdr:pic>
      <xdr:nvPicPr>
        <xdr:cNvPr id="7" name="صورة 6" descr="https://tse1.mm.bing.net/th?&amp;id=OIP.M8b7868d39913311c5bd24a662a0b9655o0&amp;w=300&amp;h=226&amp;c=0&amp;pid=1.9&amp;rs=0&amp;p=0&amp;r=0">
          <a:hlinkClick xmlns:r="http://schemas.openxmlformats.org/officeDocument/2006/relationships" r:id="rId1"/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50216018" y="60960"/>
          <a:ext cx="1928024" cy="9296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8467</xdr:colOff>
      <xdr:row>44</xdr:row>
      <xdr:rowOff>29311</xdr:rowOff>
    </xdr:from>
    <xdr:ext cx="2308013" cy="961289"/>
    <xdr:pic>
      <xdr:nvPicPr>
        <xdr:cNvPr id="8" name="صورة 7" descr="https://tse1.mm.bing.net/th?&amp;id=OIP.M8b7868d39913311c5bd24a662a0b9655o0&amp;w=300&amp;h=226&amp;c=0&amp;pid=1.9&amp;rs=0&amp;p=0&amp;r=0">
          <a:hlinkClick xmlns:r="http://schemas.openxmlformats.org/officeDocument/2006/relationships" r:id="rId1"/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50759280" y="27948991"/>
          <a:ext cx="2308013" cy="9612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0</xdr:col>
      <xdr:colOff>-1162240500</xdr:colOff>
      <xdr:row>0</xdr:row>
      <xdr:rowOff>7328</xdr:rowOff>
    </xdr:from>
    <xdr:to>
      <xdr:col>0</xdr:col>
      <xdr:colOff>-1159001999</xdr:colOff>
      <xdr:row>1</xdr:row>
      <xdr:rowOff>323184</xdr:rowOff>
    </xdr:to>
    <xdr:pic>
      <xdr:nvPicPr>
        <xdr:cNvPr id="9" name="Picture 8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78171499" y="7328"/>
          <a:ext cx="3238501" cy="1333500"/>
        </a:xfrm>
        <a:prstGeom prst="rect">
          <a:avLst/>
        </a:prstGeom>
      </xdr:spPr>
    </xdr:pic>
    <xdr:clientData/>
  </xdr:twoCellAnchor>
  <xdr:twoCellAnchor editAs="oneCell">
    <xdr:from>
      <xdr:col>7</xdr:col>
      <xdr:colOff>381672</xdr:colOff>
      <xdr:row>0</xdr:row>
      <xdr:rowOff>30480</xdr:rowOff>
    </xdr:from>
    <xdr:to>
      <xdr:col>8</xdr:col>
      <xdr:colOff>1474470</xdr:colOff>
      <xdr:row>0</xdr:row>
      <xdr:rowOff>990600</xdr:rowOff>
    </xdr:to>
    <xdr:pic>
      <xdr:nvPicPr>
        <xdr:cNvPr id="11" name="Picture 10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4528680" y="30480"/>
          <a:ext cx="2574888" cy="960120"/>
        </a:xfrm>
        <a:prstGeom prst="rect">
          <a:avLst/>
        </a:prstGeom>
      </xdr:spPr>
    </xdr:pic>
    <xdr:clientData/>
  </xdr:twoCellAnchor>
  <xdr:twoCellAnchor editAs="oneCell">
    <xdr:from>
      <xdr:col>7</xdr:col>
      <xdr:colOff>320040</xdr:colOff>
      <xdr:row>44</xdr:row>
      <xdr:rowOff>0</xdr:rowOff>
    </xdr:from>
    <xdr:to>
      <xdr:col>8</xdr:col>
      <xdr:colOff>1463040</xdr:colOff>
      <xdr:row>44</xdr:row>
      <xdr:rowOff>1005839</xdr:rowOff>
    </xdr:to>
    <xdr:pic>
      <xdr:nvPicPr>
        <xdr:cNvPr id="12" name="Picture 11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4559160" y="27919680"/>
          <a:ext cx="2606040" cy="1005839"/>
        </a:xfrm>
        <a:prstGeom prst="rect">
          <a:avLst/>
        </a:prstGeom>
      </xdr:spPr>
    </xdr:pic>
    <xdr:clientData/>
  </xdr:twoCellAnchor>
  <xdr:twoCellAnchor>
    <xdr:from>
      <xdr:col>7</xdr:col>
      <xdr:colOff>320041</xdr:colOff>
      <xdr:row>49</xdr:row>
      <xdr:rowOff>15239</xdr:rowOff>
    </xdr:from>
    <xdr:to>
      <xdr:col>7</xdr:col>
      <xdr:colOff>1097280</xdr:colOff>
      <xdr:row>49</xdr:row>
      <xdr:rowOff>518161</xdr:rowOff>
    </xdr:to>
    <xdr:sp macro="" textlink="">
      <xdr:nvSpPr>
        <xdr:cNvPr id="6" name="TextBox 5"/>
        <xdr:cNvSpPr txBox="1"/>
      </xdr:nvSpPr>
      <xdr:spPr>
        <a:xfrm>
          <a:off x="10236387960" y="29032199"/>
          <a:ext cx="777239" cy="5029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000"/>
            <a:t>التقدير   </a:t>
          </a:r>
          <a:endParaRPr lang="en-US" sz="2000"/>
        </a:p>
      </xdr:txBody>
    </xdr:sp>
    <xdr:clientData/>
  </xdr:twoCellAnchor>
  <xdr:twoCellAnchor>
    <xdr:from>
      <xdr:col>0</xdr:col>
      <xdr:colOff>180040</xdr:colOff>
      <xdr:row>128</xdr:row>
      <xdr:rowOff>59017</xdr:rowOff>
    </xdr:from>
    <xdr:to>
      <xdr:col>8</xdr:col>
      <xdr:colOff>619311</xdr:colOff>
      <xdr:row>141</xdr:row>
      <xdr:rowOff>52614</xdr:rowOff>
    </xdr:to>
    <xdr:sp macro="" textlink="">
      <xdr:nvSpPr>
        <xdr:cNvPr id="10" name="TextBox 9" title="ملاحظة هامة"/>
        <xdr:cNvSpPr txBox="1"/>
      </xdr:nvSpPr>
      <xdr:spPr>
        <a:xfrm>
          <a:off x="10193403989" y="59723617"/>
          <a:ext cx="14002871" cy="23049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 anchorCtr="0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ملاحظة هامة: في النموذج (3) ي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ق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رّ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ب </a:t>
          </a:r>
          <a:r>
            <a:rPr lang="ar-AE" sz="2000" b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التقدير الع</a:t>
          </a:r>
          <a:r>
            <a:rPr lang="ar-SA" sz="2000" b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ا</a:t>
          </a:r>
          <a:r>
            <a:rPr lang="ar-AE" sz="2000" b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م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لأ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داء الموظف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الذي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يحتوي عل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قيمة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ك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سرية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لأقرب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عدد صحيح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؛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بتقريب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أي عدد يحتوي عل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قيمة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ك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سرية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أقل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م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ن</a:t>
          </a:r>
          <a:r>
            <a:rPr lang="ar-SA" sz="20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X.5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ال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العدد الصحيح ا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الأدنى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، وتقريب أي عدد يحتوي ع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لى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قيمة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ك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سرية تس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وى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أ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و أ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ك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ثر من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X.5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إلى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الع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دد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الصحيح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الأعلى مع كتابة النتيجة قبل وبعد التقريب.</a:t>
          </a:r>
          <a:endParaRPr lang="en-US" sz="20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r" rtl="1"/>
          <a:endParaRPr lang="ar-SA" sz="20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ctr" rtl="1"/>
          <a:r>
            <a:rPr lang="ar-SA" sz="2000" b="1">
              <a:solidFill>
                <a:schemeClr val="tx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مثال(1): النتيجة قبل التقريب (3.5)  تصحح لتصبح بعد التقريب (4) جيد جدا.</a:t>
          </a:r>
        </a:p>
        <a:p>
          <a:pPr algn="ctr" rtl="1"/>
          <a:r>
            <a:rPr lang="ar-SA" sz="2000" b="1">
              <a:solidFill>
                <a:schemeClr val="tx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مثال(2):النتيجة قبل التقريب (3.49)  تصحح لتصبح بعد التقريب (3) جيد.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r-SA" sz="2000" b="1">
              <a:solidFill>
                <a:schemeClr val="tx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مثال(3):النتيجة قبل التقريب (2.5)  تصحح لتصبح بعد التقريب (3) جيد.</a:t>
          </a:r>
          <a:endParaRPr lang="en-US" sz="2000" b="1">
            <a:solidFill>
              <a:schemeClr val="tx2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SA" sz="2000" b="1" i="0" u="none" strike="noStrike" kern="0" cap="none" spc="0" normalizeH="0" baseline="0" noProof="0">
              <a:ln>
                <a:noFill/>
              </a:ln>
              <a:solidFill>
                <a:srgbClr val="1F497D">
                  <a:lumMod val="50000"/>
                </a:srgbClr>
              </a:solidFill>
              <a:effectLst/>
              <a:uLnTx/>
              <a:uFillTx/>
              <a:latin typeface="+mn-lt"/>
              <a:ea typeface="+mn-ea"/>
              <a:cs typeface="+mn-cs"/>
            </a:rPr>
            <a:t>مثال(4):النتيجة قبل التقريب (1.5)  تصحح لتصبح بعد التقريب (2) مُرضي.</a:t>
          </a:r>
          <a:endParaRPr kumimoji="0" lang="en-US" sz="2000" b="1" i="0" u="none" strike="noStrike" kern="0" cap="none" spc="0" normalizeH="0" baseline="0" noProof="0">
            <a:ln>
              <a:noFill/>
            </a:ln>
            <a:solidFill>
              <a:srgbClr val="1F497D">
                <a:lumMod val="50000"/>
              </a:srgbClr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algn="ctr" rtl="1"/>
          <a:endParaRPr lang="en-US" sz="2000" b="1">
            <a:solidFill>
              <a:schemeClr val="tx2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 rtl="1"/>
          <a:endParaRPr lang="en-US" sz="20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805542</xdr:colOff>
      <xdr:row>94</xdr:row>
      <xdr:rowOff>61757</xdr:rowOff>
    </xdr:from>
    <xdr:to>
      <xdr:col>8</xdr:col>
      <xdr:colOff>932940</xdr:colOff>
      <xdr:row>94</xdr:row>
      <xdr:rowOff>947059</xdr:rowOff>
    </xdr:to>
    <xdr:sp macro="" textlink="">
      <xdr:nvSpPr>
        <xdr:cNvPr id="25" name="مربع نص 2"/>
        <xdr:cNvSpPr txBox="1"/>
      </xdr:nvSpPr>
      <xdr:spPr>
        <a:xfrm>
          <a:off x="10163395946" y="39021728"/>
          <a:ext cx="1542540" cy="885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ar-SA" sz="1100"/>
        </a:p>
      </xdr:txBody>
    </xdr:sp>
    <xdr:clientData/>
  </xdr:twoCellAnchor>
  <xdr:oneCellAnchor>
    <xdr:from>
      <xdr:col>0</xdr:col>
      <xdr:colOff>0</xdr:colOff>
      <xdr:row>94</xdr:row>
      <xdr:rowOff>0</xdr:rowOff>
    </xdr:from>
    <xdr:ext cx="2545080" cy="1173479"/>
    <xdr:pic>
      <xdr:nvPicPr>
        <xdr:cNvPr id="26" name="صورة 6" descr="https://tse1.mm.bing.net/th?&amp;id=OIP.M8b7868d39913311c5bd24a662a0b9655o0&amp;w=300&amp;h=226&amp;c=0&amp;pid=1.9&amp;rs=0&amp;p=0&amp;r=0">
          <a:hlinkClick xmlns:r="http://schemas.openxmlformats.org/officeDocument/2006/relationships" r:id="rId1"/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50530680" y="58186320"/>
          <a:ext cx="2545080" cy="11734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7</xdr:col>
      <xdr:colOff>339891</xdr:colOff>
      <xdr:row>94</xdr:row>
      <xdr:rowOff>8966</xdr:rowOff>
    </xdr:from>
    <xdr:to>
      <xdr:col>8</xdr:col>
      <xdr:colOff>1463040</xdr:colOff>
      <xdr:row>95</xdr:row>
      <xdr:rowOff>0</xdr:rowOff>
    </xdr:to>
    <xdr:pic>
      <xdr:nvPicPr>
        <xdr:cNvPr id="27" name="Picture 26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4559160" y="58195286"/>
          <a:ext cx="2586189" cy="1179754"/>
        </a:xfrm>
        <a:prstGeom prst="rect">
          <a:avLst/>
        </a:prstGeom>
      </xdr:spPr>
    </xdr:pic>
    <xdr:clientData/>
  </xdr:twoCellAnchor>
  <xdr:twoCellAnchor>
    <xdr:from>
      <xdr:col>3</xdr:col>
      <xdr:colOff>180340</xdr:colOff>
      <xdr:row>0</xdr:row>
      <xdr:rowOff>598881</xdr:rowOff>
    </xdr:from>
    <xdr:to>
      <xdr:col>4</xdr:col>
      <xdr:colOff>1029970</xdr:colOff>
      <xdr:row>0</xdr:row>
      <xdr:rowOff>926541</xdr:rowOff>
    </xdr:to>
    <xdr:sp macro="" textlink="">
      <xdr:nvSpPr>
        <xdr:cNvPr id="17" name="TextBox 16"/>
        <xdr:cNvSpPr txBox="1"/>
      </xdr:nvSpPr>
      <xdr:spPr>
        <a:xfrm>
          <a:off x="10241941670" y="598881"/>
          <a:ext cx="2556510" cy="327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000"/>
            <a:t>نموذج (1) </a:t>
          </a:r>
          <a:r>
            <a:rPr lang="en-US" sz="2000"/>
            <a:t>Form</a:t>
          </a:r>
        </a:p>
      </xdr:txBody>
    </xdr:sp>
    <xdr:clientData/>
  </xdr:twoCellAnchor>
  <xdr:twoCellAnchor>
    <xdr:from>
      <xdr:col>3</xdr:col>
      <xdr:colOff>0</xdr:colOff>
      <xdr:row>44</xdr:row>
      <xdr:rowOff>617647</xdr:rowOff>
    </xdr:from>
    <xdr:to>
      <xdr:col>4</xdr:col>
      <xdr:colOff>228600</xdr:colOff>
      <xdr:row>44</xdr:row>
      <xdr:rowOff>1005840</xdr:rowOff>
    </xdr:to>
    <xdr:sp macro="" textlink="">
      <xdr:nvSpPr>
        <xdr:cNvPr id="23" name="TextBox 22"/>
        <xdr:cNvSpPr txBox="1"/>
      </xdr:nvSpPr>
      <xdr:spPr>
        <a:xfrm>
          <a:off x="10242743040" y="28537327"/>
          <a:ext cx="1935480" cy="3881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000" b="0"/>
            <a:t>نموذج (2) </a:t>
          </a:r>
          <a:r>
            <a:rPr lang="en-US" sz="2000" b="0"/>
            <a:t>Form</a:t>
          </a:r>
          <a:r>
            <a:rPr lang="ar-SA" sz="2000" b="0"/>
            <a:t> </a:t>
          </a:r>
          <a:endParaRPr lang="en-US" sz="2000" b="0"/>
        </a:p>
      </xdr:txBody>
    </xdr:sp>
    <xdr:clientData/>
  </xdr:twoCellAnchor>
  <xdr:twoCellAnchor>
    <xdr:from>
      <xdr:col>2</xdr:col>
      <xdr:colOff>1828799</xdr:colOff>
      <xdr:row>94</xdr:row>
      <xdr:rowOff>749299</xdr:rowOff>
    </xdr:from>
    <xdr:to>
      <xdr:col>4</xdr:col>
      <xdr:colOff>396239</xdr:colOff>
      <xdr:row>95</xdr:row>
      <xdr:rowOff>320040</xdr:rowOff>
    </xdr:to>
    <xdr:sp macro="" textlink="">
      <xdr:nvSpPr>
        <xdr:cNvPr id="24" name="TextBox 23"/>
        <xdr:cNvSpPr txBox="1"/>
      </xdr:nvSpPr>
      <xdr:spPr>
        <a:xfrm>
          <a:off x="10242575401" y="58935619"/>
          <a:ext cx="2438400" cy="7594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400" b="1"/>
            <a:t>نموذج (3) </a:t>
          </a:r>
          <a:r>
            <a:rPr lang="en-US" sz="2400" b="1"/>
            <a:t>Form</a:t>
          </a:r>
          <a:r>
            <a:rPr lang="ar-SA" sz="2400" b="1"/>
            <a:t> </a:t>
          </a:r>
          <a:endParaRPr lang="en-US" sz="2400" b="1"/>
        </a:p>
      </xdr:txBody>
    </xdr:sp>
    <xdr:clientData/>
  </xdr:twoCellAnchor>
  <xdr:twoCellAnchor>
    <xdr:from>
      <xdr:col>6</xdr:col>
      <xdr:colOff>2032000</xdr:colOff>
      <xdr:row>1</xdr:row>
      <xdr:rowOff>81191</xdr:rowOff>
    </xdr:from>
    <xdr:to>
      <xdr:col>11</xdr:col>
      <xdr:colOff>62069</xdr:colOff>
      <xdr:row>2</xdr:row>
      <xdr:rowOff>12700</xdr:rowOff>
    </xdr:to>
    <xdr:sp macro="" textlink="">
      <xdr:nvSpPr>
        <xdr:cNvPr id="31" name="TextBox 37"/>
        <xdr:cNvSpPr txBox="1"/>
      </xdr:nvSpPr>
      <xdr:spPr>
        <a:xfrm>
          <a:off x="10192843631" y="1008291"/>
          <a:ext cx="2716369" cy="3633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5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Organization / General Deparetment</a:t>
          </a:r>
          <a:endParaRPr lang="en-US" sz="1500" b="1"/>
        </a:p>
      </xdr:txBody>
    </xdr:sp>
    <xdr:clientData/>
  </xdr:twoCellAnchor>
  <xdr:twoCellAnchor>
    <xdr:from>
      <xdr:col>7</xdr:col>
      <xdr:colOff>60960</xdr:colOff>
      <xdr:row>2</xdr:row>
      <xdr:rowOff>40436</xdr:rowOff>
    </xdr:from>
    <xdr:to>
      <xdr:col>8</xdr:col>
      <xdr:colOff>1225733</xdr:colOff>
      <xdr:row>2</xdr:row>
      <xdr:rowOff>381000</xdr:rowOff>
    </xdr:to>
    <xdr:sp macro="" textlink="">
      <xdr:nvSpPr>
        <xdr:cNvPr id="32" name="TextBox 37"/>
        <xdr:cNvSpPr txBox="1"/>
      </xdr:nvSpPr>
      <xdr:spPr>
        <a:xfrm>
          <a:off x="10234567867" y="1488236"/>
          <a:ext cx="2627813" cy="3405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Departement / Division</a:t>
          </a:r>
          <a:endParaRPr lang="en-US" sz="1800" b="1"/>
        </a:p>
      </xdr:txBody>
    </xdr:sp>
    <xdr:clientData/>
  </xdr:twoCellAnchor>
  <xdr:twoCellAnchor>
    <xdr:from>
      <xdr:col>7</xdr:col>
      <xdr:colOff>45720</xdr:colOff>
      <xdr:row>3</xdr:row>
      <xdr:rowOff>45319</xdr:rowOff>
    </xdr:from>
    <xdr:to>
      <xdr:col>8</xdr:col>
      <xdr:colOff>1193346</xdr:colOff>
      <xdr:row>4</xdr:row>
      <xdr:rowOff>30480</xdr:rowOff>
    </xdr:to>
    <xdr:sp macro="" textlink="">
      <xdr:nvSpPr>
        <xdr:cNvPr id="33" name="TextBox 37"/>
        <xdr:cNvSpPr txBox="1"/>
      </xdr:nvSpPr>
      <xdr:spPr>
        <a:xfrm>
          <a:off x="10234600254" y="1919839"/>
          <a:ext cx="2610666" cy="4118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 </a:t>
          </a:r>
          <a:endParaRPr lang="en-US" sz="1800" b="1"/>
        </a:p>
      </xdr:txBody>
    </xdr:sp>
    <xdr:clientData/>
  </xdr:twoCellAnchor>
  <xdr:twoCellAnchor>
    <xdr:from>
      <xdr:col>2</xdr:col>
      <xdr:colOff>81280</xdr:colOff>
      <xdr:row>1</xdr:row>
      <xdr:rowOff>37908</xdr:rowOff>
    </xdr:from>
    <xdr:to>
      <xdr:col>2</xdr:col>
      <xdr:colOff>2113281</xdr:colOff>
      <xdr:row>2</xdr:row>
      <xdr:rowOff>43180</xdr:rowOff>
    </xdr:to>
    <xdr:sp macro="" textlink="">
      <xdr:nvSpPr>
        <xdr:cNvPr id="34" name="TextBox 37"/>
        <xdr:cNvSpPr txBox="1"/>
      </xdr:nvSpPr>
      <xdr:spPr>
        <a:xfrm>
          <a:off x="10243738719" y="1058988"/>
          <a:ext cx="2032001" cy="4319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Name</a:t>
          </a:r>
          <a:endParaRPr lang="en-US" sz="1800" b="1"/>
        </a:p>
      </xdr:txBody>
    </xdr:sp>
    <xdr:clientData/>
  </xdr:twoCellAnchor>
  <xdr:twoCellAnchor>
    <xdr:from>
      <xdr:col>2</xdr:col>
      <xdr:colOff>449253</xdr:colOff>
      <xdr:row>2</xdr:row>
      <xdr:rowOff>50693</xdr:rowOff>
    </xdr:from>
    <xdr:to>
      <xdr:col>2</xdr:col>
      <xdr:colOff>1816100</xdr:colOff>
      <xdr:row>3</xdr:row>
      <xdr:rowOff>38101</xdr:rowOff>
    </xdr:to>
    <xdr:sp macro="" textlink="">
      <xdr:nvSpPr>
        <xdr:cNvPr id="35" name="TextBox 37"/>
        <xdr:cNvSpPr txBox="1"/>
      </xdr:nvSpPr>
      <xdr:spPr>
        <a:xfrm>
          <a:off x="10201351200" y="1409593"/>
          <a:ext cx="1366847" cy="4192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/>
            <a:t>Job Title</a:t>
          </a:r>
        </a:p>
      </xdr:txBody>
    </xdr:sp>
    <xdr:clientData/>
  </xdr:twoCellAnchor>
  <xdr:twoCellAnchor>
    <xdr:from>
      <xdr:col>2</xdr:col>
      <xdr:colOff>91440</xdr:colOff>
      <xdr:row>3</xdr:row>
      <xdr:rowOff>17780</xdr:rowOff>
    </xdr:from>
    <xdr:to>
      <xdr:col>2</xdr:col>
      <xdr:colOff>1991996</xdr:colOff>
      <xdr:row>3</xdr:row>
      <xdr:rowOff>365759</xdr:rowOff>
    </xdr:to>
    <xdr:sp macro="" textlink="">
      <xdr:nvSpPr>
        <xdr:cNvPr id="36" name="TextBox 37"/>
        <xdr:cNvSpPr txBox="1"/>
      </xdr:nvSpPr>
      <xdr:spPr>
        <a:xfrm>
          <a:off x="10243860004" y="1892300"/>
          <a:ext cx="1900556" cy="3479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ID#</a:t>
          </a:r>
          <a:endParaRPr lang="en-US" sz="1800" b="1"/>
        </a:p>
      </xdr:txBody>
    </xdr:sp>
    <xdr:clientData/>
  </xdr:twoCellAnchor>
  <xdr:twoCellAnchor>
    <xdr:from>
      <xdr:col>1</xdr:col>
      <xdr:colOff>3911600</xdr:colOff>
      <xdr:row>0</xdr:row>
      <xdr:rowOff>253365</xdr:rowOff>
    </xdr:from>
    <xdr:to>
      <xdr:col>6</xdr:col>
      <xdr:colOff>1112520</xdr:colOff>
      <xdr:row>0</xdr:row>
      <xdr:rowOff>716280</xdr:rowOff>
    </xdr:to>
    <xdr:sp macro="" textlink="">
      <xdr:nvSpPr>
        <xdr:cNvPr id="28" name="TextBox 27"/>
        <xdr:cNvSpPr txBox="1"/>
      </xdr:nvSpPr>
      <xdr:spPr>
        <a:xfrm>
          <a:off x="10238536800" y="253365"/>
          <a:ext cx="9210040" cy="4629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400" b="1"/>
            <a:t> </a:t>
          </a:r>
          <a:r>
            <a:rPr lang="en-US" sz="2400" b="1">
              <a:cs typeface="+mn-cs"/>
            </a:rPr>
            <a:t>Employee Performance Covenant-Non Supervisory Position</a:t>
          </a:r>
        </a:p>
      </xdr:txBody>
    </xdr:sp>
    <xdr:clientData/>
  </xdr:twoCellAnchor>
  <xdr:twoCellAnchor>
    <xdr:from>
      <xdr:col>7</xdr:col>
      <xdr:colOff>1402080</xdr:colOff>
      <xdr:row>5</xdr:row>
      <xdr:rowOff>529987</xdr:rowOff>
    </xdr:from>
    <xdr:to>
      <xdr:col>11</xdr:col>
      <xdr:colOff>24675</xdr:colOff>
      <xdr:row>6</xdr:row>
      <xdr:rowOff>149407</xdr:rowOff>
    </xdr:to>
    <xdr:sp macro="" textlink="">
      <xdr:nvSpPr>
        <xdr:cNvPr id="29" name="TextBox 36"/>
        <xdr:cNvSpPr txBox="1"/>
      </xdr:nvSpPr>
      <xdr:spPr>
        <a:xfrm>
          <a:off x="10234473525" y="3334147"/>
          <a:ext cx="1381035" cy="777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Targeted</a:t>
          </a:r>
          <a:r>
            <a:rPr lang="en-US" sz="1800" b="1" baseline="0"/>
            <a:t> output</a:t>
          </a:r>
          <a:endParaRPr lang="en-US" sz="1800" b="1"/>
        </a:p>
      </xdr:txBody>
    </xdr:sp>
    <xdr:clientData/>
  </xdr:twoCellAnchor>
  <xdr:twoCellAnchor>
    <xdr:from>
      <xdr:col>6</xdr:col>
      <xdr:colOff>289560</xdr:colOff>
      <xdr:row>5</xdr:row>
      <xdr:rowOff>386157</xdr:rowOff>
    </xdr:from>
    <xdr:to>
      <xdr:col>6</xdr:col>
      <xdr:colOff>1869504</xdr:colOff>
      <xdr:row>5</xdr:row>
      <xdr:rowOff>1051561</xdr:rowOff>
    </xdr:to>
    <xdr:sp macro="" textlink="">
      <xdr:nvSpPr>
        <xdr:cNvPr id="30" name="TextBox 37"/>
        <xdr:cNvSpPr txBox="1"/>
      </xdr:nvSpPr>
      <xdr:spPr>
        <a:xfrm>
          <a:off x="10237779816" y="3190317"/>
          <a:ext cx="1579944" cy="6654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Measurement Criteria</a:t>
          </a:r>
        </a:p>
        <a:p>
          <a:pPr algn="r" rtl="1"/>
          <a:endParaRPr lang="en-US" sz="1800" b="1"/>
        </a:p>
      </xdr:txBody>
    </xdr:sp>
    <xdr:clientData/>
  </xdr:twoCellAnchor>
  <xdr:twoCellAnchor>
    <xdr:from>
      <xdr:col>6</xdr:col>
      <xdr:colOff>2103120</xdr:colOff>
      <xdr:row>5</xdr:row>
      <xdr:rowOff>390525</xdr:rowOff>
    </xdr:from>
    <xdr:to>
      <xdr:col>7</xdr:col>
      <xdr:colOff>1380036</xdr:colOff>
      <xdr:row>5</xdr:row>
      <xdr:rowOff>1082040</xdr:rowOff>
    </xdr:to>
    <xdr:sp macro="" textlink="">
      <xdr:nvSpPr>
        <xdr:cNvPr id="37" name="TextBox 36"/>
        <xdr:cNvSpPr txBox="1"/>
      </xdr:nvSpPr>
      <xdr:spPr>
        <a:xfrm>
          <a:off x="10236105204" y="3194685"/>
          <a:ext cx="1440996" cy="6915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Percentage Weight    </a:t>
          </a:r>
        </a:p>
      </xdr:txBody>
    </xdr:sp>
    <xdr:clientData/>
  </xdr:twoCellAnchor>
  <xdr:twoCellAnchor>
    <xdr:from>
      <xdr:col>6</xdr:col>
      <xdr:colOff>566471</xdr:colOff>
      <xdr:row>15</xdr:row>
      <xdr:rowOff>95838</xdr:rowOff>
    </xdr:from>
    <xdr:to>
      <xdr:col>6</xdr:col>
      <xdr:colOff>1452588</xdr:colOff>
      <xdr:row>15</xdr:row>
      <xdr:rowOff>487680</xdr:rowOff>
    </xdr:to>
    <xdr:sp macro="" textlink="">
      <xdr:nvSpPr>
        <xdr:cNvPr id="39" name="سهم إلى اليمين 12"/>
        <xdr:cNvSpPr/>
      </xdr:nvSpPr>
      <xdr:spPr>
        <a:xfrm rot="10800000">
          <a:off x="10238196732" y="7990158"/>
          <a:ext cx="886117" cy="391842"/>
        </a:xfrm>
        <a:prstGeom prst="rightArrow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7</xdr:col>
      <xdr:colOff>1295400</xdr:colOff>
      <xdr:row>17</xdr:row>
      <xdr:rowOff>660219</xdr:rowOff>
    </xdr:from>
    <xdr:to>
      <xdr:col>11</xdr:col>
      <xdr:colOff>108759</xdr:colOff>
      <xdr:row>18</xdr:row>
      <xdr:rowOff>121920</xdr:rowOff>
    </xdr:to>
    <xdr:sp macro="" textlink="">
      <xdr:nvSpPr>
        <xdr:cNvPr id="40" name="TextBox 39"/>
        <xdr:cNvSpPr txBox="1"/>
      </xdr:nvSpPr>
      <xdr:spPr>
        <a:xfrm>
          <a:off x="10234389441" y="9453699"/>
          <a:ext cx="1800399" cy="10771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en-US" sz="1900" b="1"/>
            <a:t>Choose required level</a:t>
          </a:r>
        </a:p>
        <a:p>
          <a:pPr algn="ctr" rtl="1"/>
          <a:r>
            <a:rPr lang="en-US" sz="1900" b="1"/>
            <a:t>(4-1)</a:t>
          </a:r>
        </a:p>
        <a:p>
          <a:pPr algn="ctr" rtl="1"/>
          <a:endParaRPr lang="en-US" sz="1900" b="1"/>
        </a:p>
      </xdr:txBody>
    </xdr:sp>
    <xdr:clientData/>
  </xdr:twoCellAnchor>
  <xdr:twoCellAnchor>
    <xdr:from>
      <xdr:col>4</xdr:col>
      <xdr:colOff>381000</xdr:colOff>
      <xdr:row>17</xdr:row>
      <xdr:rowOff>906102</xdr:rowOff>
    </xdr:from>
    <xdr:to>
      <xdr:col>7</xdr:col>
      <xdr:colOff>759228</xdr:colOff>
      <xdr:row>17</xdr:row>
      <xdr:rowOff>1463040</xdr:rowOff>
    </xdr:to>
    <xdr:sp macro="" textlink="">
      <xdr:nvSpPr>
        <xdr:cNvPr id="41" name="TextBox 40"/>
        <xdr:cNvSpPr txBox="1"/>
      </xdr:nvSpPr>
      <xdr:spPr>
        <a:xfrm>
          <a:off x="10236726012" y="9989142"/>
          <a:ext cx="5864628" cy="5569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Behavioral Description of Competencies</a:t>
          </a:r>
        </a:p>
      </xdr:txBody>
    </xdr:sp>
    <xdr:clientData/>
  </xdr:twoCellAnchor>
  <xdr:twoCellAnchor>
    <xdr:from>
      <xdr:col>1</xdr:col>
      <xdr:colOff>4425950</xdr:colOff>
      <xdr:row>17</xdr:row>
      <xdr:rowOff>1001396</xdr:rowOff>
    </xdr:from>
    <xdr:to>
      <xdr:col>2</xdr:col>
      <xdr:colOff>2087880</xdr:colOff>
      <xdr:row>18</xdr:row>
      <xdr:rowOff>0</xdr:rowOff>
    </xdr:to>
    <xdr:sp macro="" textlink="">
      <xdr:nvSpPr>
        <xdr:cNvPr id="42" name="Text Box 1"/>
        <xdr:cNvSpPr txBox="1">
          <a:spLocks noChangeArrowheads="1"/>
        </xdr:cNvSpPr>
      </xdr:nvSpPr>
      <xdr:spPr bwMode="auto">
        <a:xfrm>
          <a:off x="10244038440" y="10084436"/>
          <a:ext cx="2508250" cy="6140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1">
            <a:defRPr sz="1000"/>
          </a:pPr>
          <a:r>
            <a:rPr lang="en-US" sz="2000" b="1" i="0" u="none" strike="noStrike" baseline="0">
              <a:solidFill>
                <a:srgbClr val="000000"/>
              </a:solidFill>
              <a:latin typeface="+mn-lt"/>
            </a:rPr>
            <a:t>Percentage Weight       </a:t>
          </a:r>
        </a:p>
      </xdr:txBody>
    </xdr:sp>
    <xdr:clientData/>
  </xdr:twoCellAnchor>
  <xdr:twoCellAnchor>
    <xdr:from>
      <xdr:col>3</xdr:col>
      <xdr:colOff>543832</xdr:colOff>
      <xdr:row>18</xdr:row>
      <xdr:rowOff>254726</xdr:rowOff>
    </xdr:from>
    <xdr:to>
      <xdr:col>7</xdr:col>
      <xdr:colOff>1303110</xdr:colOff>
      <xdr:row>19</xdr:row>
      <xdr:rowOff>169001</xdr:rowOff>
    </xdr:to>
    <xdr:sp macro="" textlink="">
      <xdr:nvSpPr>
        <xdr:cNvPr id="38" name="TextBox 37"/>
        <xdr:cNvSpPr txBox="1"/>
      </xdr:nvSpPr>
      <xdr:spPr>
        <a:xfrm>
          <a:off x="10236182130" y="10953206"/>
          <a:ext cx="7952558" cy="5391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Responsible for his decisions and duties, and not blaming others</a:t>
          </a:r>
        </a:p>
      </xdr:txBody>
    </xdr:sp>
    <xdr:clientData/>
  </xdr:twoCellAnchor>
  <xdr:twoCellAnchor>
    <xdr:from>
      <xdr:col>3</xdr:col>
      <xdr:colOff>487680</xdr:colOff>
      <xdr:row>19</xdr:row>
      <xdr:rowOff>196942</xdr:rowOff>
    </xdr:from>
    <xdr:to>
      <xdr:col>7</xdr:col>
      <xdr:colOff>1396365</xdr:colOff>
      <xdr:row>20</xdr:row>
      <xdr:rowOff>15240</xdr:rowOff>
    </xdr:to>
    <xdr:sp macro="" textlink="">
      <xdr:nvSpPr>
        <xdr:cNvPr id="43" name="TextBox 42"/>
        <xdr:cNvSpPr txBox="1"/>
      </xdr:nvSpPr>
      <xdr:spPr>
        <a:xfrm>
          <a:off x="10235814555" y="10819222"/>
          <a:ext cx="7385685" cy="3669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Understanding his role and how it's related to organizational goals</a:t>
          </a:r>
        </a:p>
      </xdr:txBody>
    </xdr:sp>
    <xdr:clientData/>
  </xdr:twoCellAnchor>
  <xdr:twoCellAnchor>
    <xdr:from>
      <xdr:col>3</xdr:col>
      <xdr:colOff>960120</xdr:colOff>
      <xdr:row>20</xdr:row>
      <xdr:rowOff>209007</xdr:rowOff>
    </xdr:from>
    <xdr:to>
      <xdr:col>7</xdr:col>
      <xdr:colOff>609600</xdr:colOff>
      <xdr:row>21</xdr:row>
      <xdr:rowOff>91440</xdr:rowOff>
    </xdr:to>
    <xdr:sp macro="" textlink="">
      <xdr:nvSpPr>
        <xdr:cNvPr id="44" name="TextBox 43"/>
        <xdr:cNvSpPr txBox="1"/>
      </xdr:nvSpPr>
      <xdr:spPr>
        <a:xfrm>
          <a:off x="10236601320" y="11379927"/>
          <a:ext cx="6126480" cy="4615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Reveal transparently about challenges faced at work</a:t>
          </a:r>
        </a:p>
      </xdr:txBody>
    </xdr:sp>
    <xdr:clientData/>
  </xdr:twoCellAnchor>
  <xdr:twoCellAnchor>
    <xdr:from>
      <xdr:col>3</xdr:col>
      <xdr:colOff>200661</xdr:colOff>
      <xdr:row>21</xdr:row>
      <xdr:rowOff>195583</xdr:rowOff>
    </xdr:from>
    <xdr:to>
      <xdr:col>7</xdr:col>
      <xdr:colOff>1245324</xdr:colOff>
      <xdr:row>21</xdr:row>
      <xdr:rowOff>546100</xdr:rowOff>
    </xdr:to>
    <xdr:sp macro="" textlink="">
      <xdr:nvSpPr>
        <xdr:cNvPr id="48" name="TextBox 47"/>
        <xdr:cNvSpPr txBox="1"/>
      </xdr:nvSpPr>
      <xdr:spPr>
        <a:xfrm>
          <a:off x="10236239916" y="12646663"/>
          <a:ext cx="8237943" cy="3505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 rtl="1"/>
          <a:r>
            <a:rPr lang="en-US" sz="2000" b="1">
              <a:cs typeface="+mn-cs"/>
            </a:rPr>
            <a:t>Sharing information openly with others according to the work requirement</a:t>
          </a:r>
        </a:p>
      </xdr:txBody>
    </xdr:sp>
    <xdr:clientData/>
  </xdr:twoCellAnchor>
  <xdr:twoCellAnchor>
    <xdr:from>
      <xdr:col>3</xdr:col>
      <xdr:colOff>640080</xdr:colOff>
      <xdr:row>23</xdr:row>
      <xdr:rowOff>280761</xdr:rowOff>
    </xdr:from>
    <xdr:to>
      <xdr:col>7</xdr:col>
      <xdr:colOff>651418</xdr:colOff>
      <xdr:row>24</xdr:row>
      <xdr:rowOff>76201</xdr:rowOff>
    </xdr:to>
    <xdr:sp macro="" textlink="">
      <xdr:nvSpPr>
        <xdr:cNvPr id="49" name="TextBox 48"/>
        <xdr:cNvSpPr txBox="1"/>
      </xdr:nvSpPr>
      <xdr:spPr>
        <a:xfrm>
          <a:off x="10236559502" y="13783401"/>
          <a:ext cx="6488338" cy="755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>
              <a:cs typeface="+mn-cs"/>
            </a:rPr>
            <a:t>Respond to the request for support &amp; assistance from employees from other departments</a:t>
          </a:r>
        </a:p>
      </xdr:txBody>
    </xdr:sp>
    <xdr:clientData/>
  </xdr:twoCellAnchor>
  <xdr:twoCellAnchor>
    <xdr:from>
      <xdr:col>3</xdr:col>
      <xdr:colOff>762000</xdr:colOff>
      <xdr:row>22</xdr:row>
      <xdr:rowOff>512627</xdr:rowOff>
    </xdr:from>
    <xdr:to>
      <xdr:col>7</xdr:col>
      <xdr:colOff>813706</xdr:colOff>
      <xdr:row>23</xdr:row>
      <xdr:rowOff>167640</xdr:rowOff>
    </xdr:to>
    <xdr:sp macro="" textlink="">
      <xdr:nvSpPr>
        <xdr:cNvPr id="50" name="TextBox 49"/>
        <xdr:cNvSpPr txBox="1"/>
      </xdr:nvSpPr>
      <xdr:spPr>
        <a:xfrm>
          <a:off x="10236397214" y="12841787"/>
          <a:ext cx="6528706" cy="8284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>
              <a:cs typeface="+mn-cs"/>
            </a:rPr>
            <a:t>Seeking Support from people working in other department by building good relationship</a:t>
          </a:r>
        </a:p>
      </xdr:txBody>
    </xdr:sp>
    <xdr:clientData/>
  </xdr:twoCellAnchor>
  <xdr:twoCellAnchor>
    <xdr:from>
      <xdr:col>3</xdr:col>
      <xdr:colOff>1523999</xdr:colOff>
      <xdr:row>25</xdr:row>
      <xdr:rowOff>198120</xdr:rowOff>
    </xdr:from>
    <xdr:to>
      <xdr:col>7</xdr:col>
      <xdr:colOff>228599</xdr:colOff>
      <xdr:row>26</xdr:row>
      <xdr:rowOff>43543</xdr:rowOff>
    </xdr:to>
    <xdr:sp macro="" textlink="">
      <xdr:nvSpPr>
        <xdr:cNvPr id="51" name="TextBox 50"/>
        <xdr:cNvSpPr txBox="1"/>
      </xdr:nvSpPr>
      <xdr:spPr>
        <a:xfrm>
          <a:off x="10236982321" y="15300960"/>
          <a:ext cx="5181600" cy="4397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Use clear &amp; effective verbal communication</a:t>
          </a:r>
        </a:p>
      </xdr:txBody>
    </xdr:sp>
    <xdr:clientData/>
  </xdr:twoCellAnchor>
  <xdr:twoCellAnchor>
    <xdr:from>
      <xdr:col>6</xdr:col>
      <xdr:colOff>853440</xdr:colOff>
      <xdr:row>26</xdr:row>
      <xdr:rowOff>18235</xdr:rowOff>
    </xdr:from>
    <xdr:to>
      <xdr:col>8</xdr:col>
      <xdr:colOff>171995</xdr:colOff>
      <xdr:row>27</xdr:row>
      <xdr:rowOff>89263</xdr:rowOff>
    </xdr:to>
    <xdr:sp macro="" textlink="">
      <xdr:nvSpPr>
        <xdr:cNvPr id="52" name="TextBox 51"/>
        <xdr:cNvSpPr txBox="1"/>
      </xdr:nvSpPr>
      <xdr:spPr>
        <a:xfrm>
          <a:off x="10235621605" y="15715435"/>
          <a:ext cx="2899955" cy="5129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Listen</a:t>
          </a:r>
          <a:r>
            <a:rPr lang="en-US" sz="1700" b="1"/>
            <a:t> carefully to </a:t>
          </a:r>
          <a:r>
            <a:rPr lang="en-US" sz="2000" b="1"/>
            <a:t>others</a:t>
          </a:r>
        </a:p>
      </xdr:txBody>
    </xdr:sp>
    <xdr:clientData/>
  </xdr:twoCellAnchor>
  <xdr:twoCellAnchor>
    <xdr:from>
      <xdr:col>3</xdr:col>
      <xdr:colOff>1508760</xdr:colOff>
      <xdr:row>24</xdr:row>
      <xdr:rowOff>293913</xdr:rowOff>
    </xdr:from>
    <xdr:to>
      <xdr:col>7</xdr:col>
      <xdr:colOff>655320</xdr:colOff>
      <xdr:row>25</xdr:row>
      <xdr:rowOff>198120</xdr:rowOff>
    </xdr:to>
    <xdr:sp macro="" textlink="">
      <xdr:nvSpPr>
        <xdr:cNvPr id="53" name="TextBox 52"/>
        <xdr:cNvSpPr txBox="1"/>
      </xdr:nvSpPr>
      <xdr:spPr>
        <a:xfrm>
          <a:off x="10236555600" y="14756673"/>
          <a:ext cx="5623560" cy="5442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 Use clear &amp; effective written communication</a:t>
          </a:r>
        </a:p>
      </xdr:txBody>
    </xdr:sp>
    <xdr:clientData/>
  </xdr:twoCellAnchor>
  <xdr:twoCellAnchor>
    <xdr:from>
      <xdr:col>3</xdr:col>
      <xdr:colOff>883920</xdr:colOff>
      <xdr:row>27</xdr:row>
      <xdr:rowOff>243478</xdr:rowOff>
    </xdr:from>
    <xdr:to>
      <xdr:col>7</xdr:col>
      <xdr:colOff>799738</xdr:colOff>
      <xdr:row>28</xdr:row>
      <xdr:rowOff>60960</xdr:rowOff>
    </xdr:to>
    <xdr:sp macro="" textlink="">
      <xdr:nvSpPr>
        <xdr:cNvPr id="54" name="TextBox 53"/>
        <xdr:cNvSpPr txBox="1"/>
      </xdr:nvSpPr>
      <xdr:spPr>
        <a:xfrm>
          <a:off x="10236411182" y="16382638"/>
          <a:ext cx="6392818" cy="7318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Able to prioritize work and manage multiple tasks according to their priority</a:t>
          </a:r>
        </a:p>
      </xdr:txBody>
    </xdr:sp>
    <xdr:clientData/>
  </xdr:twoCellAnchor>
  <xdr:twoCellAnchor>
    <xdr:from>
      <xdr:col>3</xdr:col>
      <xdr:colOff>868680</xdr:colOff>
      <xdr:row>28</xdr:row>
      <xdr:rowOff>250462</xdr:rowOff>
    </xdr:from>
    <xdr:to>
      <xdr:col>7</xdr:col>
      <xdr:colOff>427082</xdr:colOff>
      <xdr:row>29</xdr:row>
      <xdr:rowOff>213360</xdr:rowOff>
    </xdr:to>
    <xdr:sp macro="" textlink="">
      <xdr:nvSpPr>
        <xdr:cNvPr id="55" name="TextBox 54"/>
        <xdr:cNvSpPr txBox="1"/>
      </xdr:nvSpPr>
      <xdr:spPr>
        <a:xfrm>
          <a:off x="10236783838" y="17304022"/>
          <a:ext cx="6035402" cy="8468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Can be relied upon &amp; carries out all tasks in timely manner with high quality work</a:t>
          </a:r>
        </a:p>
      </xdr:txBody>
    </xdr:sp>
    <xdr:clientData/>
  </xdr:twoCellAnchor>
  <xdr:twoCellAnchor>
    <xdr:from>
      <xdr:col>3</xdr:col>
      <xdr:colOff>899160</xdr:colOff>
      <xdr:row>29</xdr:row>
      <xdr:rowOff>238035</xdr:rowOff>
    </xdr:from>
    <xdr:to>
      <xdr:col>7</xdr:col>
      <xdr:colOff>210456</xdr:colOff>
      <xdr:row>30</xdr:row>
      <xdr:rowOff>45721</xdr:rowOff>
    </xdr:to>
    <xdr:sp macro="" textlink="">
      <xdr:nvSpPr>
        <xdr:cNvPr id="56" name="TextBox 55"/>
        <xdr:cNvSpPr txBox="1"/>
      </xdr:nvSpPr>
      <xdr:spPr>
        <a:xfrm>
          <a:off x="10237000464" y="18175515"/>
          <a:ext cx="5788296" cy="7373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 Able to took initiatives to accomplish tasks without any guidance from supervisor </a:t>
          </a:r>
        </a:p>
      </xdr:txBody>
    </xdr:sp>
    <xdr:clientData/>
  </xdr:twoCellAnchor>
  <xdr:twoCellAnchor>
    <xdr:from>
      <xdr:col>5</xdr:col>
      <xdr:colOff>304800</xdr:colOff>
      <xdr:row>30</xdr:row>
      <xdr:rowOff>48260</xdr:rowOff>
    </xdr:from>
    <xdr:to>
      <xdr:col>8</xdr:col>
      <xdr:colOff>152400</xdr:colOff>
      <xdr:row>31</xdr:row>
      <xdr:rowOff>91440</xdr:rowOff>
    </xdr:to>
    <xdr:sp macro="" textlink="">
      <xdr:nvSpPr>
        <xdr:cNvPr id="59" name="TextBox 58"/>
        <xdr:cNvSpPr txBox="1"/>
      </xdr:nvSpPr>
      <xdr:spPr>
        <a:xfrm>
          <a:off x="10235641200" y="19128740"/>
          <a:ext cx="4739640" cy="546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Exercise self-learning &amp; self-development </a:t>
          </a:r>
        </a:p>
      </xdr:txBody>
    </xdr:sp>
    <xdr:clientData/>
  </xdr:twoCellAnchor>
  <xdr:twoCellAnchor>
    <xdr:from>
      <xdr:col>3</xdr:col>
      <xdr:colOff>1341121</xdr:colOff>
      <xdr:row>31</xdr:row>
      <xdr:rowOff>213361</xdr:rowOff>
    </xdr:from>
    <xdr:to>
      <xdr:col>8</xdr:col>
      <xdr:colOff>472440</xdr:colOff>
      <xdr:row>32</xdr:row>
      <xdr:rowOff>137160</xdr:rowOff>
    </xdr:to>
    <xdr:sp macro="" textlink="">
      <xdr:nvSpPr>
        <xdr:cNvPr id="60" name="TextBox 59"/>
        <xdr:cNvSpPr txBox="1"/>
      </xdr:nvSpPr>
      <xdr:spPr>
        <a:xfrm>
          <a:off x="10235321160" y="19476721"/>
          <a:ext cx="7025639" cy="5029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Help others for their professional development</a:t>
          </a:r>
        </a:p>
      </xdr:txBody>
    </xdr:sp>
    <xdr:clientData/>
  </xdr:twoCellAnchor>
  <xdr:twoCellAnchor>
    <xdr:from>
      <xdr:col>5</xdr:col>
      <xdr:colOff>1158240</xdr:colOff>
      <xdr:row>31</xdr:row>
      <xdr:rowOff>563880</xdr:rowOff>
    </xdr:from>
    <xdr:to>
      <xdr:col>8</xdr:col>
      <xdr:colOff>198121</xdr:colOff>
      <xdr:row>32</xdr:row>
      <xdr:rowOff>381000</xdr:rowOff>
    </xdr:to>
    <xdr:sp macro="" textlink="">
      <xdr:nvSpPr>
        <xdr:cNvPr id="61" name="TextBox 60"/>
        <xdr:cNvSpPr txBox="1"/>
      </xdr:nvSpPr>
      <xdr:spPr>
        <a:xfrm>
          <a:off x="10235595479" y="19827240"/>
          <a:ext cx="3931921" cy="396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Able to face challenges at work.</a:t>
          </a:r>
        </a:p>
      </xdr:txBody>
    </xdr:sp>
    <xdr:clientData/>
  </xdr:twoCellAnchor>
  <xdr:twoCellAnchor>
    <xdr:from>
      <xdr:col>3</xdr:col>
      <xdr:colOff>91440</xdr:colOff>
      <xdr:row>33</xdr:row>
      <xdr:rowOff>217714</xdr:rowOff>
    </xdr:from>
    <xdr:to>
      <xdr:col>8</xdr:col>
      <xdr:colOff>128452</xdr:colOff>
      <xdr:row>34</xdr:row>
      <xdr:rowOff>213360</xdr:rowOff>
    </xdr:to>
    <xdr:sp macro="" textlink="">
      <xdr:nvSpPr>
        <xdr:cNvPr id="62" name="TextBox 61"/>
        <xdr:cNvSpPr txBox="1"/>
      </xdr:nvSpPr>
      <xdr:spPr>
        <a:xfrm>
          <a:off x="10235665148" y="20456434"/>
          <a:ext cx="7977052" cy="5747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Seeking to reach high level of achievements and innovation during work</a:t>
          </a:r>
        </a:p>
      </xdr:txBody>
    </xdr:sp>
    <xdr:clientData/>
  </xdr:twoCellAnchor>
  <xdr:twoCellAnchor>
    <xdr:from>
      <xdr:col>3</xdr:col>
      <xdr:colOff>975360</xdr:colOff>
      <xdr:row>34</xdr:row>
      <xdr:rowOff>200660</xdr:rowOff>
    </xdr:from>
    <xdr:to>
      <xdr:col>7</xdr:col>
      <xdr:colOff>1092200</xdr:colOff>
      <xdr:row>35</xdr:row>
      <xdr:rowOff>182880</xdr:rowOff>
    </xdr:to>
    <xdr:sp macro="" textlink="">
      <xdr:nvSpPr>
        <xdr:cNvPr id="63" name="TextBox 62"/>
        <xdr:cNvSpPr txBox="1"/>
      </xdr:nvSpPr>
      <xdr:spPr>
        <a:xfrm>
          <a:off x="10236393040" y="21826220"/>
          <a:ext cx="7310120" cy="5613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Committed to working hours and available when needed</a:t>
          </a:r>
        </a:p>
      </xdr:txBody>
    </xdr:sp>
    <xdr:clientData/>
  </xdr:twoCellAnchor>
  <xdr:twoCellAnchor>
    <xdr:from>
      <xdr:col>3</xdr:col>
      <xdr:colOff>1234440</xdr:colOff>
      <xdr:row>35</xdr:row>
      <xdr:rowOff>201476</xdr:rowOff>
    </xdr:from>
    <xdr:to>
      <xdr:col>7</xdr:col>
      <xdr:colOff>1272540</xdr:colOff>
      <xdr:row>36</xdr:row>
      <xdr:rowOff>137159</xdr:rowOff>
    </xdr:to>
    <xdr:sp macro="" textlink="">
      <xdr:nvSpPr>
        <xdr:cNvPr id="64" name="TextBox 63"/>
        <xdr:cNvSpPr txBox="1"/>
      </xdr:nvSpPr>
      <xdr:spPr>
        <a:xfrm>
          <a:off x="10236212700" y="22406156"/>
          <a:ext cx="7231380" cy="4843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Focused on "Customer Service" while performing duties</a:t>
          </a:r>
        </a:p>
      </xdr:txBody>
    </xdr:sp>
    <xdr:clientData/>
  </xdr:twoCellAnchor>
  <xdr:twoCellAnchor>
    <xdr:from>
      <xdr:col>1</xdr:col>
      <xdr:colOff>1418549</xdr:colOff>
      <xdr:row>19</xdr:row>
      <xdr:rowOff>465222</xdr:rowOff>
    </xdr:from>
    <xdr:to>
      <xdr:col>1</xdr:col>
      <xdr:colOff>3962400</xdr:colOff>
      <xdr:row>20</xdr:row>
      <xdr:rowOff>457200</xdr:rowOff>
    </xdr:to>
    <xdr:sp macro="" textlink="">
      <xdr:nvSpPr>
        <xdr:cNvPr id="65" name="TextBox 64"/>
        <xdr:cNvSpPr txBox="1"/>
      </xdr:nvSpPr>
      <xdr:spPr>
        <a:xfrm>
          <a:off x="10247696040" y="13388742"/>
          <a:ext cx="2543851" cy="5406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Responsibility</a:t>
          </a:r>
        </a:p>
      </xdr:txBody>
    </xdr:sp>
    <xdr:clientData/>
  </xdr:twoCellAnchor>
  <xdr:twoCellAnchor>
    <xdr:from>
      <xdr:col>1</xdr:col>
      <xdr:colOff>1654392</xdr:colOff>
      <xdr:row>22</xdr:row>
      <xdr:rowOff>1064427</xdr:rowOff>
    </xdr:from>
    <xdr:to>
      <xdr:col>1</xdr:col>
      <xdr:colOff>3945473</xdr:colOff>
      <xdr:row>23</xdr:row>
      <xdr:rowOff>518160</xdr:rowOff>
    </xdr:to>
    <xdr:sp macro="" textlink="">
      <xdr:nvSpPr>
        <xdr:cNvPr id="66" name="TextBox 65"/>
        <xdr:cNvSpPr txBox="1"/>
      </xdr:nvSpPr>
      <xdr:spPr>
        <a:xfrm>
          <a:off x="10246798567" y="13606947"/>
          <a:ext cx="2291081" cy="6272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Collaboration                           </a:t>
          </a:r>
          <a:endParaRPr lang="en-US" sz="2000"/>
        </a:p>
      </xdr:txBody>
    </xdr:sp>
    <xdr:clientData/>
  </xdr:twoCellAnchor>
  <xdr:twoCellAnchor>
    <xdr:from>
      <xdr:col>1</xdr:col>
      <xdr:colOff>1533672</xdr:colOff>
      <xdr:row>25</xdr:row>
      <xdr:rowOff>297885</xdr:rowOff>
    </xdr:from>
    <xdr:to>
      <xdr:col>1</xdr:col>
      <xdr:colOff>3737611</xdr:colOff>
      <xdr:row>26</xdr:row>
      <xdr:rowOff>259785</xdr:rowOff>
    </xdr:to>
    <xdr:sp macro="" textlink="">
      <xdr:nvSpPr>
        <xdr:cNvPr id="67" name="TextBox 66"/>
        <xdr:cNvSpPr txBox="1"/>
      </xdr:nvSpPr>
      <xdr:spPr>
        <a:xfrm>
          <a:off x="10246594949" y="12962325"/>
          <a:ext cx="2203939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Communication</a:t>
          </a:r>
        </a:p>
      </xdr:txBody>
    </xdr:sp>
    <xdr:clientData/>
  </xdr:twoCellAnchor>
  <xdr:twoCellAnchor>
    <xdr:from>
      <xdr:col>1</xdr:col>
      <xdr:colOff>1524000</xdr:colOff>
      <xdr:row>28</xdr:row>
      <xdr:rowOff>868680</xdr:rowOff>
    </xdr:from>
    <xdr:to>
      <xdr:col>1</xdr:col>
      <xdr:colOff>4381898</xdr:colOff>
      <xdr:row>29</xdr:row>
      <xdr:rowOff>379758</xdr:rowOff>
    </xdr:to>
    <xdr:sp macro="" textlink="">
      <xdr:nvSpPr>
        <xdr:cNvPr id="68" name="TextBox 67"/>
        <xdr:cNvSpPr txBox="1"/>
      </xdr:nvSpPr>
      <xdr:spPr>
        <a:xfrm>
          <a:off x="10247276542" y="20223480"/>
          <a:ext cx="2857898" cy="3949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Achievement</a:t>
          </a:r>
        </a:p>
      </xdr:txBody>
    </xdr:sp>
    <xdr:clientData/>
  </xdr:twoCellAnchor>
  <xdr:twoCellAnchor>
    <xdr:from>
      <xdr:col>1</xdr:col>
      <xdr:colOff>1020907</xdr:colOff>
      <xdr:row>31</xdr:row>
      <xdr:rowOff>58881</xdr:rowOff>
    </xdr:from>
    <xdr:to>
      <xdr:col>1</xdr:col>
      <xdr:colOff>4567407</xdr:colOff>
      <xdr:row>32</xdr:row>
      <xdr:rowOff>9227</xdr:rowOff>
    </xdr:to>
    <xdr:sp macro="" textlink="">
      <xdr:nvSpPr>
        <xdr:cNvPr id="69" name="TextBox 68"/>
        <xdr:cNvSpPr txBox="1"/>
      </xdr:nvSpPr>
      <xdr:spPr>
        <a:xfrm>
          <a:off x="10247091033" y="21730161"/>
          <a:ext cx="3546500" cy="5294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Staff Development</a:t>
          </a:r>
        </a:p>
      </xdr:txBody>
    </xdr:sp>
    <xdr:clientData/>
  </xdr:twoCellAnchor>
  <xdr:twoCellAnchor>
    <xdr:from>
      <xdr:col>1</xdr:col>
      <xdr:colOff>840664</xdr:colOff>
      <xdr:row>34</xdr:row>
      <xdr:rowOff>326954</xdr:rowOff>
    </xdr:from>
    <xdr:to>
      <xdr:col>1</xdr:col>
      <xdr:colOff>4556761</xdr:colOff>
      <xdr:row>35</xdr:row>
      <xdr:rowOff>337095</xdr:rowOff>
    </xdr:to>
    <xdr:sp macro="" textlink="">
      <xdr:nvSpPr>
        <xdr:cNvPr id="70" name="TextBox 69"/>
        <xdr:cNvSpPr txBox="1"/>
      </xdr:nvSpPr>
      <xdr:spPr>
        <a:xfrm>
          <a:off x="10247101679" y="23552714"/>
          <a:ext cx="3716097" cy="5892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Employee Commitment </a:t>
          </a:r>
        </a:p>
      </xdr:txBody>
    </xdr:sp>
    <xdr:clientData/>
  </xdr:twoCellAnchor>
  <xdr:twoCellAnchor>
    <xdr:from>
      <xdr:col>1</xdr:col>
      <xdr:colOff>1356360</xdr:colOff>
      <xdr:row>23</xdr:row>
      <xdr:rowOff>241606</xdr:rowOff>
    </xdr:from>
    <xdr:to>
      <xdr:col>1</xdr:col>
      <xdr:colOff>3901440</xdr:colOff>
      <xdr:row>23</xdr:row>
      <xdr:rowOff>579120</xdr:rowOff>
    </xdr:to>
    <xdr:sp macro="" textlink="">
      <xdr:nvSpPr>
        <xdr:cNvPr id="71" name="TextBox 70"/>
        <xdr:cNvSpPr txBox="1"/>
      </xdr:nvSpPr>
      <xdr:spPr>
        <a:xfrm>
          <a:off x="10246842600" y="13957606"/>
          <a:ext cx="2545080" cy="3375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(Teamwork skills)</a:t>
          </a:r>
          <a:endParaRPr lang="en-US" sz="2000">
            <a:effectLst/>
          </a:endParaRPr>
        </a:p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</a:t>
          </a:r>
          <a:endParaRPr lang="en-US" sz="2000"/>
        </a:p>
      </xdr:txBody>
    </xdr:sp>
    <xdr:clientData/>
  </xdr:twoCellAnchor>
  <xdr:twoCellAnchor>
    <xdr:from>
      <xdr:col>3</xdr:col>
      <xdr:colOff>594361</xdr:colOff>
      <xdr:row>37</xdr:row>
      <xdr:rowOff>228602</xdr:rowOff>
    </xdr:from>
    <xdr:to>
      <xdr:col>4</xdr:col>
      <xdr:colOff>105046</xdr:colOff>
      <xdr:row>37</xdr:row>
      <xdr:rowOff>670560</xdr:rowOff>
    </xdr:to>
    <xdr:sp macro="" textlink="">
      <xdr:nvSpPr>
        <xdr:cNvPr id="72" name="TextBox 71"/>
        <xdr:cNvSpPr txBox="1"/>
      </xdr:nvSpPr>
      <xdr:spPr>
        <a:xfrm>
          <a:off x="10242150314" y="23667722"/>
          <a:ext cx="1217565" cy="4419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/>
            <a:t>Date:</a:t>
          </a:r>
        </a:p>
      </xdr:txBody>
    </xdr:sp>
    <xdr:clientData/>
  </xdr:twoCellAnchor>
  <xdr:twoCellAnchor>
    <xdr:from>
      <xdr:col>0</xdr:col>
      <xdr:colOff>502919</xdr:colOff>
      <xdr:row>36</xdr:row>
      <xdr:rowOff>267789</xdr:rowOff>
    </xdr:from>
    <xdr:to>
      <xdr:col>1</xdr:col>
      <xdr:colOff>3779519</xdr:colOff>
      <xdr:row>36</xdr:row>
      <xdr:rowOff>609600</xdr:rowOff>
    </xdr:to>
    <xdr:sp macro="" textlink="">
      <xdr:nvSpPr>
        <xdr:cNvPr id="73" name="TextBox 72"/>
        <xdr:cNvSpPr txBox="1"/>
      </xdr:nvSpPr>
      <xdr:spPr>
        <a:xfrm>
          <a:off x="10246553041" y="19714029"/>
          <a:ext cx="4389120" cy="3418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 rtl="1"/>
          <a:r>
            <a:rPr lang="en-US" sz="1800" b="1"/>
            <a:t>Percentage weight total must be 100%</a:t>
          </a:r>
        </a:p>
      </xdr:txBody>
    </xdr:sp>
    <xdr:clientData/>
  </xdr:twoCellAnchor>
  <xdr:twoCellAnchor>
    <xdr:from>
      <xdr:col>1</xdr:col>
      <xdr:colOff>563880</xdr:colOff>
      <xdr:row>38</xdr:row>
      <xdr:rowOff>728</xdr:rowOff>
    </xdr:from>
    <xdr:to>
      <xdr:col>2</xdr:col>
      <xdr:colOff>91440</xdr:colOff>
      <xdr:row>38</xdr:row>
      <xdr:rowOff>716280</xdr:rowOff>
    </xdr:to>
    <xdr:sp macro="" textlink="">
      <xdr:nvSpPr>
        <xdr:cNvPr id="78" name="TextBox 77"/>
        <xdr:cNvSpPr txBox="1"/>
      </xdr:nvSpPr>
      <xdr:spPr>
        <a:xfrm>
          <a:off x="10246751160" y="25299128"/>
          <a:ext cx="4343400" cy="7155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200" b="0"/>
            <a:t> </a:t>
          </a:r>
          <a:r>
            <a:rPr lang="en-US" sz="2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Evaluator)'s Signature</a:t>
          </a:r>
          <a:endParaRPr lang="en-US" sz="2200" b="0"/>
        </a:p>
      </xdr:txBody>
    </xdr:sp>
    <xdr:clientData/>
  </xdr:twoCellAnchor>
  <xdr:twoCellAnchor>
    <xdr:from>
      <xdr:col>2</xdr:col>
      <xdr:colOff>1394822</xdr:colOff>
      <xdr:row>37</xdr:row>
      <xdr:rowOff>845095</xdr:rowOff>
    </xdr:from>
    <xdr:to>
      <xdr:col>3</xdr:col>
      <xdr:colOff>1686560</xdr:colOff>
      <xdr:row>38</xdr:row>
      <xdr:rowOff>627381</xdr:rowOff>
    </xdr:to>
    <xdr:sp macro="" textlink="">
      <xdr:nvSpPr>
        <xdr:cNvPr id="79" name="TextBox 78"/>
        <xdr:cNvSpPr txBox="1"/>
      </xdr:nvSpPr>
      <xdr:spPr>
        <a:xfrm>
          <a:off x="10242991960" y="25290055"/>
          <a:ext cx="2455818" cy="6357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200" b="0"/>
            <a:t> </a:t>
          </a:r>
          <a:r>
            <a:rPr lang="en-US" sz="2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Approver Signature</a:t>
          </a:r>
          <a:endParaRPr lang="en-US" sz="2200" b="0"/>
        </a:p>
      </xdr:txBody>
    </xdr:sp>
    <xdr:clientData/>
  </xdr:twoCellAnchor>
  <xdr:twoCellAnchor>
    <xdr:from>
      <xdr:col>7</xdr:col>
      <xdr:colOff>106318</xdr:colOff>
      <xdr:row>37</xdr:row>
      <xdr:rowOff>34836</xdr:rowOff>
    </xdr:from>
    <xdr:to>
      <xdr:col>8</xdr:col>
      <xdr:colOff>1443445</xdr:colOff>
      <xdr:row>37</xdr:row>
      <xdr:rowOff>533401</xdr:rowOff>
    </xdr:to>
    <xdr:sp macro="" textlink="">
      <xdr:nvSpPr>
        <xdr:cNvPr id="80" name="TextBox 79"/>
        <xdr:cNvSpPr txBox="1"/>
      </xdr:nvSpPr>
      <xdr:spPr>
        <a:xfrm>
          <a:off x="10234578755" y="24479796"/>
          <a:ext cx="2800167" cy="4985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200"/>
            <a:t> Employee's Signature:</a:t>
          </a:r>
        </a:p>
      </xdr:txBody>
    </xdr:sp>
    <xdr:clientData/>
  </xdr:twoCellAnchor>
  <xdr:twoCellAnchor>
    <xdr:from>
      <xdr:col>7</xdr:col>
      <xdr:colOff>121920</xdr:colOff>
      <xdr:row>38</xdr:row>
      <xdr:rowOff>22498</xdr:rowOff>
    </xdr:from>
    <xdr:to>
      <xdr:col>11</xdr:col>
      <xdr:colOff>15240</xdr:colOff>
      <xdr:row>38</xdr:row>
      <xdr:rowOff>624840</xdr:rowOff>
    </xdr:to>
    <xdr:sp macro="" textlink="">
      <xdr:nvSpPr>
        <xdr:cNvPr id="81" name="TextBox 80"/>
        <xdr:cNvSpPr txBox="1"/>
      </xdr:nvSpPr>
      <xdr:spPr>
        <a:xfrm>
          <a:off x="10234482960" y="25320898"/>
          <a:ext cx="2880360" cy="6023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200"/>
            <a:t> HR Manger signature:</a:t>
          </a:r>
        </a:p>
      </xdr:txBody>
    </xdr:sp>
    <xdr:clientData/>
  </xdr:twoCellAnchor>
  <xdr:twoCellAnchor>
    <xdr:from>
      <xdr:col>1</xdr:col>
      <xdr:colOff>3180081</xdr:colOff>
      <xdr:row>44</xdr:row>
      <xdr:rowOff>292827</xdr:rowOff>
    </xdr:from>
    <xdr:to>
      <xdr:col>8</xdr:col>
      <xdr:colOff>554448</xdr:colOff>
      <xdr:row>44</xdr:row>
      <xdr:rowOff>706483</xdr:rowOff>
    </xdr:to>
    <xdr:sp macro="" textlink="">
      <xdr:nvSpPr>
        <xdr:cNvPr id="74" name="TextBox 73"/>
        <xdr:cNvSpPr txBox="1"/>
      </xdr:nvSpPr>
      <xdr:spPr>
        <a:xfrm>
          <a:off x="10235071512" y="20607747"/>
          <a:ext cx="12080967" cy="413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 rtl="1"/>
          <a:r>
            <a:rPr lang="en-US" sz="2400" b="1">
              <a:solidFill>
                <a:schemeClr val="dk1"/>
              </a:solidFill>
              <a:latin typeface="+mn-lt"/>
              <a:ea typeface="+mn-ea"/>
              <a:cs typeface="+mn-cs"/>
            </a:rPr>
            <a:t>  Employee Performance Evaluation Form-Non Supervisory Position</a:t>
          </a:r>
        </a:p>
      </xdr:txBody>
    </xdr:sp>
    <xdr:clientData/>
  </xdr:twoCellAnchor>
  <xdr:twoCellAnchor>
    <xdr:from>
      <xdr:col>6</xdr:col>
      <xdr:colOff>1844040</xdr:colOff>
      <xdr:row>45</xdr:row>
      <xdr:rowOff>139700</xdr:rowOff>
    </xdr:from>
    <xdr:to>
      <xdr:col>11</xdr:col>
      <xdr:colOff>267898</xdr:colOff>
      <xdr:row>45</xdr:row>
      <xdr:rowOff>457199</xdr:rowOff>
    </xdr:to>
    <xdr:sp macro="" textlink="">
      <xdr:nvSpPr>
        <xdr:cNvPr id="75" name="TextBox 37"/>
        <xdr:cNvSpPr txBox="1"/>
      </xdr:nvSpPr>
      <xdr:spPr>
        <a:xfrm>
          <a:off x="10234230302" y="29080460"/>
          <a:ext cx="3574978" cy="3174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5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Organization / General Deparetment</a:t>
          </a:r>
          <a:endParaRPr lang="en-US" sz="1500" b="1"/>
        </a:p>
      </xdr:txBody>
    </xdr:sp>
    <xdr:clientData/>
  </xdr:twoCellAnchor>
  <xdr:twoCellAnchor>
    <xdr:from>
      <xdr:col>7</xdr:col>
      <xdr:colOff>198120</xdr:colOff>
      <xdr:row>46</xdr:row>
      <xdr:rowOff>26011</xdr:rowOff>
    </xdr:from>
    <xdr:to>
      <xdr:col>8</xdr:col>
      <xdr:colOff>1374594</xdr:colOff>
      <xdr:row>46</xdr:row>
      <xdr:rowOff>441961</xdr:rowOff>
    </xdr:to>
    <xdr:sp macro="" textlink="">
      <xdr:nvSpPr>
        <xdr:cNvPr id="76" name="TextBox 37"/>
        <xdr:cNvSpPr txBox="1"/>
      </xdr:nvSpPr>
      <xdr:spPr>
        <a:xfrm>
          <a:off x="10234647606" y="29484931"/>
          <a:ext cx="2639514" cy="415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Departement / Division</a:t>
          </a:r>
          <a:endParaRPr lang="en-US" sz="1800" b="1"/>
        </a:p>
      </xdr:txBody>
    </xdr:sp>
    <xdr:clientData/>
  </xdr:twoCellAnchor>
  <xdr:twoCellAnchor>
    <xdr:from>
      <xdr:col>7</xdr:col>
      <xdr:colOff>289560</xdr:colOff>
      <xdr:row>47</xdr:row>
      <xdr:rowOff>58421</xdr:rowOff>
    </xdr:from>
    <xdr:to>
      <xdr:col>11</xdr:col>
      <xdr:colOff>102325</xdr:colOff>
      <xdr:row>47</xdr:row>
      <xdr:rowOff>457200</xdr:rowOff>
    </xdr:to>
    <xdr:sp macro="" textlink="">
      <xdr:nvSpPr>
        <xdr:cNvPr id="77" name="TextBox 37"/>
        <xdr:cNvSpPr txBox="1"/>
      </xdr:nvSpPr>
      <xdr:spPr>
        <a:xfrm>
          <a:off x="10234395875" y="30035501"/>
          <a:ext cx="2799805" cy="3987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 </a:t>
          </a:r>
          <a:endParaRPr lang="en-US" sz="1800" b="1"/>
        </a:p>
      </xdr:txBody>
    </xdr:sp>
    <xdr:clientData/>
  </xdr:twoCellAnchor>
  <xdr:twoCellAnchor>
    <xdr:from>
      <xdr:col>2</xdr:col>
      <xdr:colOff>127000</xdr:colOff>
      <xdr:row>45</xdr:row>
      <xdr:rowOff>49610</xdr:rowOff>
    </xdr:from>
    <xdr:to>
      <xdr:col>2</xdr:col>
      <xdr:colOff>1888672</xdr:colOff>
      <xdr:row>46</xdr:row>
      <xdr:rowOff>25400</xdr:rowOff>
    </xdr:to>
    <xdr:sp macro="" textlink="">
      <xdr:nvSpPr>
        <xdr:cNvPr id="82" name="TextBox 37"/>
        <xdr:cNvSpPr txBox="1"/>
      </xdr:nvSpPr>
      <xdr:spPr>
        <a:xfrm>
          <a:off x="10201278628" y="20826810"/>
          <a:ext cx="1761672" cy="3694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Name</a:t>
          </a:r>
          <a:endParaRPr lang="en-US" sz="1800" b="1"/>
        </a:p>
      </xdr:txBody>
    </xdr:sp>
    <xdr:clientData/>
  </xdr:twoCellAnchor>
  <xdr:twoCellAnchor>
    <xdr:from>
      <xdr:col>2</xdr:col>
      <xdr:colOff>396241</xdr:colOff>
      <xdr:row>46</xdr:row>
      <xdr:rowOff>33728</xdr:rowOff>
    </xdr:from>
    <xdr:to>
      <xdr:col>2</xdr:col>
      <xdr:colOff>1862002</xdr:colOff>
      <xdr:row>46</xdr:row>
      <xdr:rowOff>457200</xdr:rowOff>
    </xdr:to>
    <xdr:sp macro="" textlink="">
      <xdr:nvSpPr>
        <xdr:cNvPr id="83" name="TextBox 37"/>
        <xdr:cNvSpPr txBox="1"/>
      </xdr:nvSpPr>
      <xdr:spPr>
        <a:xfrm>
          <a:off x="10244980598" y="29492648"/>
          <a:ext cx="1465761" cy="4234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/>
            <a:t>Job Title</a:t>
          </a:r>
        </a:p>
      </xdr:txBody>
    </xdr:sp>
    <xdr:clientData/>
  </xdr:twoCellAnchor>
  <xdr:twoCellAnchor>
    <xdr:from>
      <xdr:col>2</xdr:col>
      <xdr:colOff>213360</xdr:colOff>
      <xdr:row>47</xdr:row>
      <xdr:rowOff>20321</xdr:rowOff>
    </xdr:from>
    <xdr:to>
      <xdr:col>2</xdr:col>
      <xdr:colOff>1876335</xdr:colOff>
      <xdr:row>47</xdr:row>
      <xdr:rowOff>381001</xdr:rowOff>
    </xdr:to>
    <xdr:sp macro="" textlink="">
      <xdr:nvSpPr>
        <xdr:cNvPr id="84" name="TextBox 37"/>
        <xdr:cNvSpPr txBox="1"/>
      </xdr:nvSpPr>
      <xdr:spPr>
        <a:xfrm>
          <a:off x="10244249985" y="28153361"/>
          <a:ext cx="1662975" cy="3606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ID#</a:t>
          </a:r>
          <a:endParaRPr lang="en-US" sz="1800" b="1"/>
        </a:p>
      </xdr:txBody>
    </xdr:sp>
    <xdr:clientData/>
  </xdr:twoCellAnchor>
  <xdr:twoCellAnchor>
    <xdr:from>
      <xdr:col>2</xdr:col>
      <xdr:colOff>253638</xdr:colOff>
      <xdr:row>49</xdr:row>
      <xdr:rowOff>337290</xdr:rowOff>
    </xdr:from>
    <xdr:to>
      <xdr:col>2</xdr:col>
      <xdr:colOff>1844040</xdr:colOff>
      <xdr:row>50</xdr:row>
      <xdr:rowOff>91440</xdr:rowOff>
    </xdr:to>
    <xdr:sp macro="" textlink="">
      <xdr:nvSpPr>
        <xdr:cNvPr id="85" name="TextBox 37"/>
        <xdr:cNvSpPr txBox="1"/>
      </xdr:nvSpPr>
      <xdr:spPr>
        <a:xfrm>
          <a:off x="10244282280" y="29354250"/>
          <a:ext cx="1590402" cy="744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Measurement Criteria</a:t>
          </a:r>
        </a:p>
        <a:p>
          <a:pPr algn="r" rtl="1"/>
          <a:endParaRPr lang="en-US" sz="1800" b="1"/>
        </a:p>
      </xdr:txBody>
    </xdr:sp>
    <xdr:clientData/>
  </xdr:twoCellAnchor>
  <xdr:twoCellAnchor>
    <xdr:from>
      <xdr:col>3</xdr:col>
      <xdr:colOff>30480</xdr:colOff>
      <xdr:row>49</xdr:row>
      <xdr:rowOff>304800</xdr:rowOff>
    </xdr:from>
    <xdr:to>
      <xdr:col>3</xdr:col>
      <xdr:colOff>1524000</xdr:colOff>
      <xdr:row>50</xdr:row>
      <xdr:rowOff>60960</xdr:rowOff>
    </xdr:to>
    <xdr:sp macro="" textlink="">
      <xdr:nvSpPr>
        <xdr:cNvPr id="86" name="TextBox 36"/>
        <xdr:cNvSpPr txBox="1"/>
      </xdr:nvSpPr>
      <xdr:spPr>
        <a:xfrm>
          <a:off x="10242438240" y="29321760"/>
          <a:ext cx="1493520" cy="746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Percentage Weight    </a:t>
          </a:r>
        </a:p>
      </xdr:txBody>
    </xdr:sp>
    <xdr:clientData/>
  </xdr:twoCellAnchor>
  <xdr:twoCellAnchor>
    <xdr:from>
      <xdr:col>4</xdr:col>
      <xdr:colOff>45720</xdr:colOff>
      <xdr:row>49</xdr:row>
      <xdr:rowOff>320656</xdr:rowOff>
    </xdr:from>
    <xdr:to>
      <xdr:col>4</xdr:col>
      <xdr:colOff>1436832</xdr:colOff>
      <xdr:row>50</xdr:row>
      <xdr:rowOff>60960</xdr:rowOff>
    </xdr:to>
    <xdr:sp macro="" textlink="">
      <xdr:nvSpPr>
        <xdr:cNvPr id="87" name="TextBox 36"/>
        <xdr:cNvSpPr txBox="1"/>
      </xdr:nvSpPr>
      <xdr:spPr>
        <a:xfrm>
          <a:off x="10241534808" y="29337616"/>
          <a:ext cx="1391112" cy="7309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Targeted</a:t>
          </a:r>
          <a:r>
            <a:rPr lang="en-US" sz="1800" b="1" baseline="0"/>
            <a:t> output</a:t>
          </a:r>
          <a:endParaRPr lang="en-US" sz="1800" b="1"/>
        </a:p>
      </xdr:txBody>
    </xdr:sp>
    <xdr:clientData/>
  </xdr:twoCellAnchor>
  <xdr:twoCellAnchor>
    <xdr:from>
      <xdr:col>4</xdr:col>
      <xdr:colOff>1554480</xdr:colOff>
      <xdr:row>49</xdr:row>
      <xdr:rowOff>300616</xdr:rowOff>
    </xdr:from>
    <xdr:to>
      <xdr:col>6</xdr:col>
      <xdr:colOff>121920</xdr:colOff>
      <xdr:row>50</xdr:row>
      <xdr:rowOff>137160</xdr:rowOff>
    </xdr:to>
    <xdr:sp macro="" textlink="">
      <xdr:nvSpPr>
        <xdr:cNvPr id="88" name="TextBox 36"/>
        <xdr:cNvSpPr txBox="1"/>
      </xdr:nvSpPr>
      <xdr:spPr>
        <a:xfrm>
          <a:off x="10239527400" y="31283536"/>
          <a:ext cx="1889760" cy="9490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400" b="1"/>
            <a:t>Actual output</a:t>
          </a:r>
        </a:p>
      </xdr:txBody>
    </xdr:sp>
    <xdr:clientData/>
  </xdr:twoCellAnchor>
  <xdr:twoCellAnchor>
    <xdr:from>
      <xdr:col>6</xdr:col>
      <xdr:colOff>297180</xdr:colOff>
      <xdr:row>49</xdr:row>
      <xdr:rowOff>267064</xdr:rowOff>
    </xdr:from>
    <xdr:to>
      <xdr:col>6</xdr:col>
      <xdr:colOff>1897380</xdr:colOff>
      <xdr:row>50</xdr:row>
      <xdr:rowOff>92892</xdr:rowOff>
    </xdr:to>
    <xdr:sp macro="" textlink="">
      <xdr:nvSpPr>
        <xdr:cNvPr id="89" name="TextBox 36"/>
        <xdr:cNvSpPr txBox="1"/>
      </xdr:nvSpPr>
      <xdr:spPr>
        <a:xfrm>
          <a:off x="10237751940" y="31249984"/>
          <a:ext cx="1600200" cy="9383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600" b="1"/>
            <a:t>The difference between the</a:t>
          </a:r>
          <a:r>
            <a:rPr lang="en-US" sz="1600" b="1" baseline="0"/>
            <a:t> two </a:t>
          </a:r>
          <a:r>
            <a:rPr lang="en-US" sz="1600" b="1"/>
            <a:t>outputs</a:t>
          </a:r>
        </a:p>
      </xdr:txBody>
    </xdr:sp>
    <xdr:clientData/>
  </xdr:twoCellAnchor>
  <xdr:twoCellAnchor>
    <xdr:from>
      <xdr:col>7</xdr:col>
      <xdr:colOff>76199</xdr:colOff>
      <xdr:row>49</xdr:row>
      <xdr:rowOff>355043</xdr:rowOff>
    </xdr:from>
    <xdr:to>
      <xdr:col>7</xdr:col>
      <xdr:colOff>1310639</xdr:colOff>
      <xdr:row>50</xdr:row>
      <xdr:rowOff>15240</xdr:rowOff>
    </xdr:to>
    <xdr:sp macro="" textlink="">
      <xdr:nvSpPr>
        <xdr:cNvPr id="90" name="TextBox 36"/>
        <xdr:cNvSpPr txBox="1"/>
      </xdr:nvSpPr>
      <xdr:spPr>
        <a:xfrm>
          <a:off x="10236174601" y="29372003"/>
          <a:ext cx="1234440" cy="6507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Evaluation Result</a:t>
          </a:r>
        </a:p>
      </xdr:txBody>
    </xdr:sp>
    <xdr:clientData/>
  </xdr:twoCellAnchor>
  <xdr:twoCellAnchor>
    <xdr:from>
      <xdr:col>7</xdr:col>
      <xdr:colOff>1295399</xdr:colOff>
      <xdr:row>49</xdr:row>
      <xdr:rowOff>378489</xdr:rowOff>
    </xdr:from>
    <xdr:to>
      <xdr:col>9</xdr:col>
      <xdr:colOff>10887</xdr:colOff>
      <xdr:row>49</xdr:row>
      <xdr:rowOff>952921</xdr:rowOff>
    </xdr:to>
    <xdr:sp macro="" textlink="">
      <xdr:nvSpPr>
        <xdr:cNvPr id="91" name="TextBox 37"/>
        <xdr:cNvSpPr txBox="1"/>
      </xdr:nvSpPr>
      <xdr:spPr>
        <a:xfrm>
          <a:off x="10234487313" y="29395449"/>
          <a:ext cx="1702528" cy="5744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equilibrium evaluation </a:t>
          </a:r>
        </a:p>
      </xdr:txBody>
    </xdr:sp>
    <xdr:clientData/>
  </xdr:twoCellAnchor>
  <xdr:twoCellAnchor>
    <xdr:from>
      <xdr:col>6</xdr:col>
      <xdr:colOff>1728652</xdr:colOff>
      <xdr:row>59</xdr:row>
      <xdr:rowOff>78375</xdr:rowOff>
    </xdr:from>
    <xdr:to>
      <xdr:col>7</xdr:col>
      <xdr:colOff>448492</xdr:colOff>
      <xdr:row>59</xdr:row>
      <xdr:rowOff>411479</xdr:rowOff>
    </xdr:to>
    <xdr:sp macro="" textlink="">
      <xdr:nvSpPr>
        <xdr:cNvPr id="92" name="سهم إلى اليمين 3"/>
        <xdr:cNvSpPr/>
      </xdr:nvSpPr>
      <xdr:spPr>
        <a:xfrm rot="10800000">
          <a:off x="10236594788" y="32615775"/>
          <a:ext cx="883920" cy="333104"/>
        </a:xfrm>
        <a:prstGeom prst="rightArrow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3</xdr:col>
      <xdr:colOff>1303630</xdr:colOff>
      <xdr:row>61</xdr:row>
      <xdr:rowOff>1143000</xdr:rowOff>
    </xdr:from>
    <xdr:to>
      <xdr:col>6</xdr:col>
      <xdr:colOff>2087881</xdr:colOff>
      <xdr:row>61</xdr:row>
      <xdr:rowOff>1519560</xdr:rowOff>
    </xdr:to>
    <xdr:sp macro="" textlink="">
      <xdr:nvSpPr>
        <xdr:cNvPr id="93" name="TextBox 92"/>
        <xdr:cNvSpPr txBox="1"/>
      </xdr:nvSpPr>
      <xdr:spPr>
        <a:xfrm>
          <a:off x="10237561439" y="41224200"/>
          <a:ext cx="5813451" cy="376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Behavioral Description of Competencies</a:t>
          </a:r>
        </a:p>
      </xdr:txBody>
    </xdr:sp>
    <xdr:clientData/>
  </xdr:twoCellAnchor>
  <xdr:twoCellAnchor>
    <xdr:from>
      <xdr:col>2</xdr:col>
      <xdr:colOff>396240</xdr:colOff>
      <xdr:row>61</xdr:row>
      <xdr:rowOff>506186</xdr:rowOff>
    </xdr:from>
    <xdr:to>
      <xdr:col>2</xdr:col>
      <xdr:colOff>1709238</xdr:colOff>
      <xdr:row>62</xdr:row>
      <xdr:rowOff>352249</xdr:rowOff>
    </xdr:to>
    <xdr:sp macro="" textlink="">
      <xdr:nvSpPr>
        <xdr:cNvPr id="94" name="Text Box 1"/>
        <xdr:cNvSpPr txBox="1">
          <a:spLocks noChangeArrowheads="1"/>
        </xdr:cNvSpPr>
      </xdr:nvSpPr>
      <xdr:spPr bwMode="auto">
        <a:xfrm>
          <a:off x="10244417082" y="37585106"/>
          <a:ext cx="1312998" cy="15834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32004" rIns="36576" bIns="0" anchor="ctr" upright="1"/>
        <a:lstStyle/>
        <a:p>
          <a:pPr algn="r" rtl="1">
            <a:defRPr sz="1000"/>
          </a:pPr>
          <a:r>
            <a:rPr lang="en-US" sz="2000" b="1" i="0" u="none" strike="noStrike" baseline="0">
              <a:solidFill>
                <a:srgbClr val="000000"/>
              </a:solidFill>
              <a:latin typeface="+mn-lt"/>
            </a:rPr>
            <a:t>Percentage Weight       </a:t>
          </a:r>
        </a:p>
      </xdr:txBody>
    </xdr:sp>
    <xdr:clientData/>
  </xdr:twoCellAnchor>
  <xdr:twoCellAnchor>
    <xdr:from>
      <xdr:col>6</xdr:col>
      <xdr:colOff>2039620</xdr:colOff>
      <xdr:row>61</xdr:row>
      <xdr:rowOff>385354</xdr:rowOff>
    </xdr:from>
    <xdr:to>
      <xdr:col>8</xdr:col>
      <xdr:colOff>34832</xdr:colOff>
      <xdr:row>62</xdr:row>
      <xdr:rowOff>231140</xdr:rowOff>
    </xdr:to>
    <xdr:sp macro="" textlink="">
      <xdr:nvSpPr>
        <xdr:cNvPr id="95" name="TextBox 98"/>
        <xdr:cNvSpPr txBox="1"/>
      </xdr:nvSpPr>
      <xdr:spPr>
        <a:xfrm>
          <a:off x="10235987368" y="37464274"/>
          <a:ext cx="1622332" cy="14155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 rtl="1"/>
          <a:r>
            <a:rPr lang="en-US" sz="1800" b="1">
              <a:solidFill>
                <a:schemeClr val="dk1"/>
              </a:solidFill>
              <a:latin typeface="+mn-lt"/>
              <a:ea typeface="+mn-ea"/>
              <a:cs typeface="+mn-cs"/>
            </a:rPr>
            <a:t>Choose the output</a:t>
          </a:r>
          <a:r>
            <a:rPr lang="en-US" sz="18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sz="1800" b="1">
              <a:solidFill>
                <a:schemeClr val="dk1"/>
              </a:solidFill>
              <a:latin typeface="+mn-lt"/>
              <a:ea typeface="+mn-ea"/>
              <a:cs typeface="+mn-cs"/>
            </a:rPr>
            <a:t>level of Competency</a:t>
          </a:r>
          <a:endParaRPr lang="ar-SA" sz="18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 algn="ctr" rtl="1"/>
          <a:r>
            <a:rPr lang="en-US" sz="1800" b="1">
              <a:solidFill>
                <a:schemeClr val="dk1"/>
              </a:solidFill>
              <a:latin typeface="+mn-lt"/>
              <a:ea typeface="+mn-ea"/>
              <a:cs typeface="+mn-cs"/>
            </a:rPr>
            <a:t>(5-1)</a:t>
          </a:r>
        </a:p>
      </xdr:txBody>
    </xdr:sp>
    <xdr:clientData/>
  </xdr:twoCellAnchor>
  <xdr:twoCellAnchor>
    <xdr:from>
      <xdr:col>7</xdr:col>
      <xdr:colOff>1417319</xdr:colOff>
      <xdr:row>61</xdr:row>
      <xdr:rowOff>419658</xdr:rowOff>
    </xdr:from>
    <xdr:to>
      <xdr:col>8</xdr:col>
      <xdr:colOff>1385669</xdr:colOff>
      <xdr:row>61</xdr:row>
      <xdr:rowOff>1158240</xdr:rowOff>
    </xdr:to>
    <xdr:sp macro="" textlink="">
      <xdr:nvSpPr>
        <xdr:cNvPr id="96" name="TextBox 36"/>
        <xdr:cNvSpPr txBox="1"/>
      </xdr:nvSpPr>
      <xdr:spPr>
        <a:xfrm>
          <a:off x="10234636531" y="37498578"/>
          <a:ext cx="1431390" cy="7385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Evaluation Results</a:t>
          </a:r>
        </a:p>
      </xdr:txBody>
    </xdr:sp>
    <xdr:clientData/>
  </xdr:twoCellAnchor>
  <xdr:twoCellAnchor>
    <xdr:from>
      <xdr:col>3</xdr:col>
      <xdr:colOff>152400</xdr:colOff>
      <xdr:row>62</xdr:row>
      <xdr:rowOff>233680</xdr:rowOff>
    </xdr:from>
    <xdr:to>
      <xdr:col>7</xdr:col>
      <xdr:colOff>175260</xdr:colOff>
      <xdr:row>63</xdr:row>
      <xdr:rowOff>91439</xdr:rowOff>
    </xdr:to>
    <xdr:sp macro="" textlink="">
      <xdr:nvSpPr>
        <xdr:cNvPr id="97" name="TextBox 96"/>
        <xdr:cNvSpPr txBox="1"/>
      </xdr:nvSpPr>
      <xdr:spPr>
        <a:xfrm>
          <a:off x="10237081380" y="37419280"/>
          <a:ext cx="6499860" cy="4216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Responsible for his decisions and duties, and not blaming others</a:t>
          </a:r>
        </a:p>
      </xdr:txBody>
    </xdr:sp>
    <xdr:clientData/>
  </xdr:twoCellAnchor>
  <xdr:twoCellAnchor>
    <xdr:from>
      <xdr:col>3</xdr:col>
      <xdr:colOff>30480</xdr:colOff>
      <xdr:row>63</xdr:row>
      <xdr:rowOff>200206</xdr:rowOff>
    </xdr:from>
    <xdr:to>
      <xdr:col>7</xdr:col>
      <xdr:colOff>106680</xdr:colOff>
      <xdr:row>64</xdr:row>
      <xdr:rowOff>243840</xdr:rowOff>
    </xdr:to>
    <xdr:sp macro="" textlink="">
      <xdr:nvSpPr>
        <xdr:cNvPr id="98" name="TextBox 97"/>
        <xdr:cNvSpPr txBox="1"/>
      </xdr:nvSpPr>
      <xdr:spPr>
        <a:xfrm>
          <a:off x="10237378560" y="39580366"/>
          <a:ext cx="7269480" cy="5617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Understanding his role and how it's related to organizational goals</a:t>
          </a:r>
        </a:p>
      </xdr:txBody>
    </xdr:sp>
    <xdr:clientData/>
  </xdr:twoCellAnchor>
  <xdr:twoCellAnchor>
    <xdr:from>
      <xdr:col>3</xdr:col>
      <xdr:colOff>960119</xdr:colOff>
      <xdr:row>64</xdr:row>
      <xdr:rowOff>228236</xdr:rowOff>
    </xdr:from>
    <xdr:to>
      <xdr:col>6</xdr:col>
      <xdr:colOff>2067921</xdr:colOff>
      <xdr:row>65</xdr:row>
      <xdr:rowOff>304799</xdr:rowOff>
    </xdr:to>
    <xdr:sp macro="" textlink="">
      <xdr:nvSpPr>
        <xdr:cNvPr id="99" name="TextBox 98"/>
        <xdr:cNvSpPr txBox="1"/>
      </xdr:nvSpPr>
      <xdr:spPr>
        <a:xfrm>
          <a:off x="10237581399" y="40126556"/>
          <a:ext cx="6137002" cy="6556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Reveal transparently about challenges faced at work</a:t>
          </a:r>
        </a:p>
      </xdr:txBody>
    </xdr:sp>
    <xdr:clientData/>
  </xdr:twoCellAnchor>
  <xdr:twoCellAnchor>
    <xdr:from>
      <xdr:col>3</xdr:col>
      <xdr:colOff>106680</xdr:colOff>
      <xdr:row>65</xdr:row>
      <xdr:rowOff>193040</xdr:rowOff>
    </xdr:from>
    <xdr:to>
      <xdr:col>6</xdr:col>
      <xdr:colOff>1760582</xdr:colOff>
      <xdr:row>66</xdr:row>
      <xdr:rowOff>152400</xdr:rowOff>
    </xdr:to>
    <xdr:sp macro="" textlink="">
      <xdr:nvSpPr>
        <xdr:cNvPr id="100" name="TextBox 99"/>
        <xdr:cNvSpPr txBox="1"/>
      </xdr:nvSpPr>
      <xdr:spPr>
        <a:xfrm>
          <a:off x="10237660138" y="38872160"/>
          <a:ext cx="5966822" cy="782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>
              <a:cs typeface="+mn-cs"/>
            </a:rPr>
            <a:t>Sharing information openly with others according to the work requirement</a:t>
          </a:r>
        </a:p>
      </xdr:txBody>
    </xdr:sp>
    <xdr:clientData/>
  </xdr:twoCellAnchor>
  <xdr:twoCellAnchor>
    <xdr:from>
      <xdr:col>3</xdr:col>
      <xdr:colOff>76200</xdr:colOff>
      <xdr:row>67</xdr:row>
      <xdr:rowOff>250278</xdr:rowOff>
    </xdr:from>
    <xdr:to>
      <xdr:col>6</xdr:col>
      <xdr:colOff>2028460</xdr:colOff>
      <xdr:row>68</xdr:row>
      <xdr:rowOff>137159</xdr:rowOff>
    </xdr:to>
    <xdr:sp macro="" textlink="">
      <xdr:nvSpPr>
        <xdr:cNvPr id="101" name="TextBox 100"/>
        <xdr:cNvSpPr txBox="1"/>
      </xdr:nvSpPr>
      <xdr:spPr>
        <a:xfrm>
          <a:off x="10237620860" y="42724158"/>
          <a:ext cx="6981460" cy="7860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>
              <a:cs typeface="+mn-cs"/>
            </a:rPr>
            <a:t>Respond to the request for support &amp; assistance from employees from other departments</a:t>
          </a:r>
        </a:p>
      </xdr:txBody>
    </xdr:sp>
    <xdr:clientData/>
  </xdr:twoCellAnchor>
  <xdr:twoCellAnchor>
    <xdr:from>
      <xdr:col>3</xdr:col>
      <xdr:colOff>121920</xdr:colOff>
      <xdr:row>66</xdr:row>
      <xdr:rowOff>352967</xdr:rowOff>
    </xdr:from>
    <xdr:to>
      <xdr:col>6</xdr:col>
      <xdr:colOff>1819184</xdr:colOff>
      <xdr:row>67</xdr:row>
      <xdr:rowOff>228600</xdr:rowOff>
    </xdr:to>
    <xdr:sp macro="" textlink="">
      <xdr:nvSpPr>
        <xdr:cNvPr id="102" name="TextBox 101"/>
        <xdr:cNvSpPr txBox="1"/>
      </xdr:nvSpPr>
      <xdr:spPr>
        <a:xfrm>
          <a:off x="10237830136" y="41653367"/>
          <a:ext cx="6726464" cy="10491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en-US" sz="2000" b="1">
              <a:cs typeface="+mn-cs"/>
            </a:rPr>
            <a:t>Seeking Support from people working in other department by building good relationship</a:t>
          </a:r>
        </a:p>
      </xdr:txBody>
    </xdr:sp>
    <xdr:clientData/>
  </xdr:twoCellAnchor>
  <xdr:twoCellAnchor>
    <xdr:from>
      <xdr:col>3</xdr:col>
      <xdr:colOff>1552302</xdr:colOff>
      <xdr:row>69</xdr:row>
      <xdr:rowOff>234409</xdr:rowOff>
    </xdr:from>
    <xdr:to>
      <xdr:col>6</xdr:col>
      <xdr:colOff>2072640</xdr:colOff>
      <xdr:row>70</xdr:row>
      <xdr:rowOff>106680</xdr:rowOff>
    </xdr:to>
    <xdr:sp macro="" textlink="">
      <xdr:nvSpPr>
        <xdr:cNvPr id="103" name="TextBox 102"/>
        <xdr:cNvSpPr txBox="1"/>
      </xdr:nvSpPr>
      <xdr:spPr>
        <a:xfrm>
          <a:off x="10237576680" y="44156089"/>
          <a:ext cx="5549538" cy="4666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Use clear &amp; effective verbal communication</a:t>
          </a:r>
        </a:p>
      </xdr:txBody>
    </xdr:sp>
    <xdr:clientData/>
  </xdr:twoCellAnchor>
  <xdr:twoCellAnchor>
    <xdr:from>
      <xdr:col>5</xdr:col>
      <xdr:colOff>822960</xdr:colOff>
      <xdr:row>70</xdr:row>
      <xdr:rowOff>47266</xdr:rowOff>
    </xdr:from>
    <xdr:to>
      <xdr:col>7</xdr:col>
      <xdr:colOff>106680</xdr:colOff>
      <xdr:row>71</xdr:row>
      <xdr:rowOff>182880</xdr:rowOff>
    </xdr:to>
    <xdr:sp macro="" textlink="">
      <xdr:nvSpPr>
        <xdr:cNvPr id="104" name="TextBox 103"/>
        <xdr:cNvSpPr txBox="1"/>
      </xdr:nvSpPr>
      <xdr:spPr>
        <a:xfrm>
          <a:off x="10237149960" y="42764986"/>
          <a:ext cx="2712720" cy="5623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Listen carefully to others</a:t>
          </a:r>
        </a:p>
      </xdr:txBody>
    </xdr:sp>
    <xdr:clientData/>
  </xdr:twoCellAnchor>
  <xdr:twoCellAnchor>
    <xdr:from>
      <xdr:col>3</xdr:col>
      <xdr:colOff>1414780</xdr:colOff>
      <xdr:row>68</xdr:row>
      <xdr:rowOff>210095</xdr:rowOff>
    </xdr:from>
    <xdr:to>
      <xdr:col>6</xdr:col>
      <xdr:colOff>1798320</xdr:colOff>
      <xdr:row>69</xdr:row>
      <xdr:rowOff>76201</xdr:rowOff>
    </xdr:to>
    <xdr:sp macro="" textlink="">
      <xdr:nvSpPr>
        <xdr:cNvPr id="105" name="TextBox 104"/>
        <xdr:cNvSpPr txBox="1"/>
      </xdr:nvSpPr>
      <xdr:spPr>
        <a:xfrm>
          <a:off x="10237851000" y="43583135"/>
          <a:ext cx="5412740" cy="4147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 Use clear &amp; effective written communication</a:t>
          </a:r>
        </a:p>
      </xdr:txBody>
    </xdr:sp>
    <xdr:clientData/>
  </xdr:twoCellAnchor>
  <xdr:twoCellAnchor>
    <xdr:from>
      <xdr:col>3</xdr:col>
      <xdr:colOff>563880</xdr:colOff>
      <xdr:row>71</xdr:row>
      <xdr:rowOff>248195</xdr:rowOff>
    </xdr:from>
    <xdr:to>
      <xdr:col>6</xdr:col>
      <xdr:colOff>1632132</xdr:colOff>
      <xdr:row>72</xdr:row>
      <xdr:rowOff>243840</xdr:rowOff>
    </xdr:to>
    <xdr:sp macro="" textlink="">
      <xdr:nvSpPr>
        <xdr:cNvPr id="106" name="TextBox 105"/>
        <xdr:cNvSpPr txBox="1"/>
      </xdr:nvSpPr>
      <xdr:spPr>
        <a:xfrm>
          <a:off x="10238017188" y="45190955"/>
          <a:ext cx="6097452" cy="8948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Able to prioritize work and manage multiple tasks according to their priority</a:t>
          </a:r>
        </a:p>
      </xdr:txBody>
    </xdr:sp>
    <xdr:clientData/>
  </xdr:twoCellAnchor>
  <xdr:twoCellAnchor>
    <xdr:from>
      <xdr:col>3</xdr:col>
      <xdr:colOff>426720</xdr:colOff>
      <xdr:row>72</xdr:row>
      <xdr:rowOff>239577</xdr:rowOff>
    </xdr:from>
    <xdr:to>
      <xdr:col>6</xdr:col>
      <xdr:colOff>1636122</xdr:colOff>
      <xdr:row>73</xdr:row>
      <xdr:rowOff>213361</xdr:rowOff>
    </xdr:to>
    <xdr:sp macro="" textlink="">
      <xdr:nvSpPr>
        <xdr:cNvPr id="107" name="TextBox 106"/>
        <xdr:cNvSpPr txBox="1"/>
      </xdr:nvSpPr>
      <xdr:spPr>
        <a:xfrm>
          <a:off x="10238013198" y="46081497"/>
          <a:ext cx="6238602" cy="8729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Can be relied upon &amp; carries out all tasks in timely manner with high quality work</a:t>
          </a:r>
        </a:p>
      </xdr:txBody>
    </xdr:sp>
    <xdr:clientData/>
  </xdr:twoCellAnchor>
  <xdr:twoCellAnchor>
    <xdr:from>
      <xdr:col>3</xdr:col>
      <xdr:colOff>259080</xdr:colOff>
      <xdr:row>73</xdr:row>
      <xdr:rowOff>213723</xdr:rowOff>
    </xdr:from>
    <xdr:to>
      <xdr:col>6</xdr:col>
      <xdr:colOff>1980838</xdr:colOff>
      <xdr:row>74</xdr:row>
      <xdr:rowOff>152400</xdr:rowOff>
    </xdr:to>
    <xdr:sp macro="" textlink="">
      <xdr:nvSpPr>
        <xdr:cNvPr id="108" name="TextBox 107"/>
        <xdr:cNvSpPr txBox="1"/>
      </xdr:nvSpPr>
      <xdr:spPr>
        <a:xfrm>
          <a:off x="10237668482" y="46710963"/>
          <a:ext cx="6750958" cy="7616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 Able to took initiatives to accomplish tasks without any guidance from supervisor </a:t>
          </a:r>
        </a:p>
      </xdr:txBody>
    </xdr:sp>
    <xdr:clientData/>
  </xdr:twoCellAnchor>
  <xdr:twoCellAnchor>
    <xdr:from>
      <xdr:col>3</xdr:col>
      <xdr:colOff>624841</xdr:colOff>
      <xdr:row>74</xdr:row>
      <xdr:rowOff>207918</xdr:rowOff>
    </xdr:from>
    <xdr:to>
      <xdr:col>6</xdr:col>
      <xdr:colOff>1623424</xdr:colOff>
      <xdr:row>75</xdr:row>
      <xdr:rowOff>198120</xdr:rowOff>
    </xdr:to>
    <xdr:sp macro="" textlink="">
      <xdr:nvSpPr>
        <xdr:cNvPr id="109" name="TextBox 108"/>
        <xdr:cNvSpPr txBox="1"/>
      </xdr:nvSpPr>
      <xdr:spPr>
        <a:xfrm>
          <a:off x="10238025896" y="47528118"/>
          <a:ext cx="6027783" cy="5236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 Exercise self-learning &amp; self-development </a:t>
          </a:r>
        </a:p>
      </xdr:txBody>
    </xdr:sp>
    <xdr:clientData/>
  </xdr:twoCellAnchor>
  <xdr:twoCellAnchor>
    <xdr:from>
      <xdr:col>3</xdr:col>
      <xdr:colOff>1030795</xdr:colOff>
      <xdr:row>75</xdr:row>
      <xdr:rowOff>234769</xdr:rowOff>
    </xdr:from>
    <xdr:to>
      <xdr:col>7</xdr:col>
      <xdr:colOff>30480</xdr:colOff>
      <xdr:row>76</xdr:row>
      <xdr:rowOff>30480</xdr:rowOff>
    </xdr:to>
    <xdr:sp macro="" textlink="">
      <xdr:nvSpPr>
        <xdr:cNvPr id="110" name="TextBox 109"/>
        <xdr:cNvSpPr txBox="1"/>
      </xdr:nvSpPr>
      <xdr:spPr>
        <a:xfrm>
          <a:off x="10237454760" y="48088369"/>
          <a:ext cx="6192965" cy="405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Help others for their professional development</a:t>
          </a:r>
        </a:p>
      </xdr:txBody>
    </xdr:sp>
    <xdr:clientData/>
  </xdr:twoCellAnchor>
  <xdr:twoCellAnchor>
    <xdr:from>
      <xdr:col>5</xdr:col>
      <xdr:colOff>224246</xdr:colOff>
      <xdr:row>76</xdr:row>
      <xdr:rowOff>52252</xdr:rowOff>
    </xdr:from>
    <xdr:to>
      <xdr:col>7</xdr:col>
      <xdr:colOff>228600</xdr:colOff>
      <xdr:row>77</xdr:row>
      <xdr:rowOff>15240</xdr:rowOff>
    </xdr:to>
    <xdr:sp macro="" textlink="">
      <xdr:nvSpPr>
        <xdr:cNvPr id="111" name="TextBox 110"/>
        <xdr:cNvSpPr txBox="1"/>
      </xdr:nvSpPr>
      <xdr:spPr>
        <a:xfrm>
          <a:off x="10237028040" y="45802732"/>
          <a:ext cx="3433354" cy="374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800" b="1"/>
            <a:t> Able to face challenges at work.</a:t>
          </a:r>
        </a:p>
      </xdr:txBody>
    </xdr:sp>
    <xdr:clientData/>
  </xdr:twoCellAnchor>
  <xdr:twoCellAnchor>
    <xdr:from>
      <xdr:col>3</xdr:col>
      <xdr:colOff>609600</xdr:colOff>
      <xdr:row>77</xdr:row>
      <xdr:rowOff>215175</xdr:rowOff>
    </xdr:from>
    <xdr:to>
      <xdr:col>6</xdr:col>
      <xdr:colOff>1297940</xdr:colOff>
      <xdr:row>78</xdr:row>
      <xdr:rowOff>137160</xdr:rowOff>
    </xdr:to>
    <xdr:sp macro="" textlink="">
      <xdr:nvSpPr>
        <xdr:cNvPr id="113" name="TextBox 112"/>
        <xdr:cNvSpPr txBox="1"/>
      </xdr:nvSpPr>
      <xdr:spPr>
        <a:xfrm>
          <a:off x="10238351380" y="49089855"/>
          <a:ext cx="5717540" cy="7449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 Seeking to reach high level of achievements and innovation during work</a:t>
          </a:r>
        </a:p>
      </xdr:txBody>
    </xdr:sp>
    <xdr:clientData/>
  </xdr:twoCellAnchor>
  <xdr:twoCellAnchor>
    <xdr:from>
      <xdr:col>3</xdr:col>
      <xdr:colOff>533400</xdr:colOff>
      <xdr:row>78</xdr:row>
      <xdr:rowOff>243840</xdr:rowOff>
    </xdr:from>
    <xdr:to>
      <xdr:col>7</xdr:col>
      <xdr:colOff>218440</xdr:colOff>
      <xdr:row>79</xdr:row>
      <xdr:rowOff>121920</xdr:rowOff>
    </xdr:to>
    <xdr:sp macro="" textlink="">
      <xdr:nvSpPr>
        <xdr:cNvPr id="114" name="TextBox 113"/>
        <xdr:cNvSpPr txBox="1"/>
      </xdr:nvSpPr>
      <xdr:spPr>
        <a:xfrm>
          <a:off x="10237266800" y="49941480"/>
          <a:ext cx="6878320" cy="5029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Committed to working hours and available when needed</a:t>
          </a:r>
        </a:p>
      </xdr:txBody>
    </xdr:sp>
    <xdr:clientData/>
  </xdr:twoCellAnchor>
  <xdr:twoCellAnchor>
    <xdr:from>
      <xdr:col>3</xdr:col>
      <xdr:colOff>701040</xdr:colOff>
      <xdr:row>79</xdr:row>
      <xdr:rowOff>176497</xdr:rowOff>
    </xdr:from>
    <xdr:to>
      <xdr:col>6</xdr:col>
      <xdr:colOff>1811020</xdr:colOff>
      <xdr:row>85</xdr:row>
      <xdr:rowOff>182880</xdr:rowOff>
    </xdr:to>
    <xdr:sp macro="" textlink="">
      <xdr:nvSpPr>
        <xdr:cNvPr id="115" name="TextBox 114"/>
        <xdr:cNvSpPr txBox="1"/>
      </xdr:nvSpPr>
      <xdr:spPr>
        <a:xfrm>
          <a:off x="10237838300" y="50498977"/>
          <a:ext cx="6139180" cy="5397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Focus on "Customer Service" while performing duties</a:t>
          </a:r>
        </a:p>
      </xdr:txBody>
    </xdr:sp>
    <xdr:clientData/>
  </xdr:twoCellAnchor>
  <xdr:twoCellAnchor>
    <xdr:from>
      <xdr:col>1</xdr:col>
      <xdr:colOff>1420481</xdr:colOff>
      <xdr:row>63</xdr:row>
      <xdr:rowOff>468449</xdr:rowOff>
    </xdr:from>
    <xdr:to>
      <xdr:col>1</xdr:col>
      <xdr:colOff>3895537</xdr:colOff>
      <xdr:row>64</xdr:row>
      <xdr:rowOff>336913</xdr:rowOff>
    </xdr:to>
    <xdr:sp macro="" textlink="">
      <xdr:nvSpPr>
        <xdr:cNvPr id="116" name="TextBox 115"/>
        <xdr:cNvSpPr txBox="1"/>
      </xdr:nvSpPr>
      <xdr:spPr>
        <a:xfrm>
          <a:off x="10247762903" y="42759449"/>
          <a:ext cx="2475056" cy="3866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Responsibility</a:t>
          </a:r>
        </a:p>
      </xdr:txBody>
    </xdr:sp>
    <xdr:clientData/>
  </xdr:twoCellAnchor>
  <xdr:twoCellAnchor>
    <xdr:from>
      <xdr:col>1</xdr:col>
      <xdr:colOff>1601680</xdr:colOff>
      <xdr:row>66</xdr:row>
      <xdr:rowOff>1006735</xdr:rowOff>
    </xdr:from>
    <xdr:to>
      <xdr:col>1</xdr:col>
      <xdr:colOff>3237538</xdr:colOff>
      <xdr:row>67</xdr:row>
      <xdr:rowOff>426721</xdr:rowOff>
    </xdr:to>
    <xdr:sp macro="" textlink="">
      <xdr:nvSpPr>
        <xdr:cNvPr id="117" name="TextBox 116"/>
        <xdr:cNvSpPr txBox="1"/>
      </xdr:nvSpPr>
      <xdr:spPr>
        <a:xfrm>
          <a:off x="10247735102" y="42307135"/>
          <a:ext cx="1635858" cy="5934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Collaboration                           </a:t>
          </a:r>
          <a:endParaRPr lang="en-US" sz="2000"/>
        </a:p>
      </xdr:txBody>
    </xdr:sp>
    <xdr:clientData/>
  </xdr:twoCellAnchor>
  <xdr:twoCellAnchor>
    <xdr:from>
      <xdr:col>1</xdr:col>
      <xdr:colOff>1341120</xdr:colOff>
      <xdr:row>69</xdr:row>
      <xdr:rowOff>422346</xdr:rowOff>
    </xdr:from>
    <xdr:to>
      <xdr:col>1</xdr:col>
      <xdr:colOff>4240531</xdr:colOff>
      <xdr:row>71</xdr:row>
      <xdr:rowOff>170160</xdr:rowOff>
    </xdr:to>
    <xdr:sp macro="" textlink="">
      <xdr:nvSpPr>
        <xdr:cNvPr id="118" name="TextBox 117"/>
        <xdr:cNvSpPr txBox="1"/>
      </xdr:nvSpPr>
      <xdr:spPr>
        <a:xfrm>
          <a:off x="10247417909" y="47254866"/>
          <a:ext cx="2899411" cy="7688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 b="0"/>
            <a:t> Communication</a:t>
          </a:r>
        </a:p>
      </xdr:txBody>
    </xdr:sp>
    <xdr:clientData/>
  </xdr:twoCellAnchor>
  <xdr:twoCellAnchor>
    <xdr:from>
      <xdr:col>1</xdr:col>
      <xdr:colOff>1517209</xdr:colOff>
      <xdr:row>73</xdr:row>
      <xdr:rowOff>12269</xdr:rowOff>
    </xdr:from>
    <xdr:to>
      <xdr:col>1</xdr:col>
      <xdr:colOff>3772298</xdr:colOff>
      <xdr:row>73</xdr:row>
      <xdr:rowOff>438905</xdr:rowOff>
    </xdr:to>
    <xdr:sp macro="" textlink="">
      <xdr:nvSpPr>
        <xdr:cNvPr id="119" name="TextBox 118"/>
        <xdr:cNvSpPr txBox="1"/>
      </xdr:nvSpPr>
      <xdr:spPr>
        <a:xfrm>
          <a:off x="10247886142" y="49664189"/>
          <a:ext cx="2255089" cy="4266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Achievement</a:t>
          </a:r>
        </a:p>
      </xdr:txBody>
    </xdr:sp>
    <xdr:clientData/>
  </xdr:twoCellAnchor>
  <xdr:twoCellAnchor>
    <xdr:from>
      <xdr:col>1</xdr:col>
      <xdr:colOff>1210886</xdr:colOff>
      <xdr:row>75</xdr:row>
      <xdr:rowOff>127338</xdr:rowOff>
    </xdr:from>
    <xdr:to>
      <xdr:col>1</xdr:col>
      <xdr:colOff>4009333</xdr:colOff>
      <xdr:row>76</xdr:row>
      <xdr:rowOff>106473</xdr:rowOff>
    </xdr:to>
    <xdr:sp macro="" textlink="">
      <xdr:nvSpPr>
        <xdr:cNvPr id="120" name="TextBox 119"/>
        <xdr:cNvSpPr txBox="1"/>
      </xdr:nvSpPr>
      <xdr:spPr>
        <a:xfrm>
          <a:off x="10247649107" y="51196578"/>
          <a:ext cx="2798447" cy="5887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Staff Development</a:t>
          </a:r>
        </a:p>
      </xdr:txBody>
    </xdr:sp>
    <xdr:clientData/>
  </xdr:twoCellAnchor>
  <xdr:twoCellAnchor>
    <xdr:from>
      <xdr:col>1</xdr:col>
      <xdr:colOff>807721</xdr:colOff>
      <xdr:row>78</xdr:row>
      <xdr:rowOff>299995</xdr:rowOff>
    </xdr:from>
    <xdr:to>
      <xdr:col>1</xdr:col>
      <xdr:colOff>4587240</xdr:colOff>
      <xdr:row>79</xdr:row>
      <xdr:rowOff>331291</xdr:rowOff>
    </xdr:to>
    <xdr:sp macro="" textlink="">
      <xdr:nvSpPr>
        <xdr:cNvPr id="121" name="TextBox 120"/>
        <xdr:cNvSpPr txBox="1"/>
      </xdr:nvSpPr>
      <xdr:spPr>
        <a:xfrm>
          <a:off x="10247071200" y="53213275"/>
          <a:ext cx="3779519" cy="6561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Employee Commitment </a:t>
          </a:r>
        </a:p>
      </xdr:txBody>
    </xdr:sp>
    <xdr:clientData/>
  </xdr:twoCellAnchor>
  <xdr:twoCellAnchor>
    <xdr:from>
      <xdr:col>1</xdr:col>
      <xdr:colOff>1356360</xdr:colOff>
      <xdr:row>67</xdr:row>
      <xdr:rowOff>173026</xdr:rowOff>
    </xdr:from>
    <xdr:to>
      <xdr:col>1</xdr:col>
      <xdr:colOff>4329249</xdr:colOff>
      <xdr:row>68</xdr:row>
      <xdr:rowOff>30479</xdr:rowOff>
    </xdr:to>
    <xdr:sp macro="" textlink="">
      <xdr:nvSpPr>
        <xdr:cNvPr id="122" name="TextBox 121"/>
        <xdr:cNvSpPr txBox="1"/>
      </xdr:nvSpPr>
      <xdr:spPr>
        <a:xfrm>
          <a:off x="10246201431" y="37892026"/>
          <a:ext cx="2972889" cy="5584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(Teamwork skills)</a:t>
          </a:r>
          <a:endParaRPr lang="en-US" sz="2000">
            <a:effectLst/>
          </a:endParaRPr>
        </a:p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</a:t>
          </a:r>
          <a:endParaRPr lang="en-US" sz="2000"/>
        </a:p>
      </xdr:txBody>
    </xdr:sp>
    <xdr:clientData/>
  </xdr:twoCellAnchor>
  <xdr:twoCellAnchor>
    <xdr:from>
      <xdr:col>1</xdr:col>
      <xdr:colOff>579120</xdr:colOff>
      <xdr:row>85</xdr:row>
      <xdr:rowOff>198120</xdr:rowOff>
    </xdr:from>
    <xdr:to>
      <xdr:col>1</xdr:col>
      <xdr:colOff>3782605</xdr:colOff>
      <xdr:row>86</xdr:row>
      <xdr:rowOff>30480</xdr:rowOff>
    </xdr:to>
    <xdr:sp macro="" textlink="">
      <xdr:nvSpPr>
        <xdr:cNvPr id="123" name="TextBox 122"/>
        <xdr:cNvSpPr txBox="1"/>
      </xdr:nvSpPr>
      <xdr:spPr>
        <a:xfrm>
          <a:off x="10247875835" y="54361080"/>
          <a:ext cx="3203485" cy="365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 rtl="1"/>
          <a:r>
            <a:rPr lang="en-US" sz="1400" b="1"/>
            <a:t>Percentage weight total </a:t>
          </a:r>
          <a:r>
            <a:rPr lang="en-US" sz="1800" b="1"/>
            <a:t>must</a:t>
          </a:r>
          <a:r>
            <a:rPr lang="en-US" sz="1400" b="1"/>
            <a:t> be 100%</a:t>
          </a:r>
        </a:p>
      </xdr:txBody>
    </xdr:sp>
    <xdr:clientData/>
  </xdr:twoCellAnchor>
  <xdr:twoCellAnchor>
    <xdr:from>
      <xdr:col>6</xdr:col>
      <xdr:colOff>1774372</xdr:colOff>
      <xdr:row>85</xdr:row>
      <xdr:rowOff>114298</xdr:rowOff>
    </xdr:from>
    <xdr:to>
      <xdr:col>7</xdr:col>
      <xdr:colOff>263179</xdr:colOff>
      <xdr:row>85</xdr:row>
      <xdr:rowOff>326571</xdr:rowOff>
    </xdr:to>
    <xdr:sp macro="" textlink="">
      <xdr:nvSpPr>
        <xdr:cNvPr id="124" name="سهم إلى اليمين 4"/>
        <xdr:cNvSpPr/>
      </xdr:nvSpPr>
      <xdr:spPr>
        <a:xfrm rot="10800000">
          <a:off x="10165480849" y="36298412"/>
          <a:ext cx="655065" cy="212273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3</xdr:col>
      <xdr:colOff>784134</xdr:colOff>
      <xdr:row>89</xdr:row>
      <xdr:rowOff>152400</xdr:rowOff>
    </xdr:from>
    <xdr:to>
      <xdr:col>3</xdr:col>
      <xdr:colOff>1592397</xdr:colOff>
      <xdr:row>89</xdr:row>
      <xdr:rowOff>533400</xdr:rowOff>
    </xdr:to>
    <xdr:sp macro="" textlink="">
      <xdr:nvSpPr>
        <xdr:cNvPr id="125" name="TextBox 124"/>
        <xdr:cNvSpPr txBox="1"/>
      </xdr:nvSpPr>
      <xdr:spPr>
        <a:xfrm>
          <a:off x="10242369843" y="51252120"/>
          <a:ext cx="808263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800"/>
            <a:t>Date:</a:t>
          </a:r>
        </a:p>
      </xdr:txBody>
    </xdr:sp>
    <xdr:clientData/>
  </xdr:twoCellAnchor>
  <xdr:twoCellAnchor>
    <xdr:from>
      <xdr:col>1</xdr:col>
      <xdr:colOff>932180</xdr:colOff>
      <xdr:row>89</xdr:row>
      <xdr:rowOff>612140</xdr:rowOff>
    </xdr:from>
    <xdr:to>
      <xdr:col>2</xdr:col>
      <xdr:colOff>106680</xdr:colOff>
      <xdr:row>90</xdr:row>
      <xdr:rowOff>590369</xdr:rowOff>
    </xdr:to>
    <xdr:sp macro="" textlink="">
      <xdr:nvSpPr>
        <xdr:cNvPr id="127" name="TextBox 126"/>
        <xdr:cNvSpPr txBox="1"/>
      </xdr:nvSpPr>
      <xdr:spPr>
        <a:xfrm>
          <a:off x="10245745320" y="46697900"/>
          <a:ext cx="4020820" cy="6183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0"/>
            <a:t> </a:t>
          </a:r>
          <a:r>
            <a:rPr lang="en-US" sz="2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Evaluator)'s Signature</a:t>
          </a:r>
          <a:endParaRPr lang="en-US" sz="2000" b="0"/>
        </a:p>
      </xdr:txBody>
    </xdr:sp>
    <xdr:clientData/>
  </xdr:twoCellAnchor>
  <xdr:twoCellAnchor>
    <xdr:from>
      <xdr:col>2</xdr:col>
      <xdr:colOff>1552666</xdr:colOff>
      <xdr:row>90</xdr:row>
      <xdr:rowOff>18869</xdr:rowOff>
    </xdr:from>
    <xdr:to>
      <xdr:col>3</xdr:col>
      <xdr:colOff>1686560</xdr:colOff>
      <xdr:row>90</xdr:row>
      <xdr:rowOff>408941</xdr:rowOff>
    </xdr:to>
    <xdr:sp macro="" textlink="">
      <xdr:nvSpPr>
        <xdr:cNvPr id="128" name="TextBox 127"/>
        <xdr:cNvSpPr txBox="1"/>
      </xdr:nvSpPr>
      <xdr:spPr>
        <a:xfrm>
          <a:off x="10242001360" y="46394189"/>
          <a:ext cx="2297974" cy="3900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0"/>
            <a:t> </a:t>
          </a:r>
          <a:r>
            <a:rPr lang="en-US" sz="2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Approver Signature</a:t>
          </a:r>
          <a:endParaRPr lang="en-US" sz="2000" b="0"/>
        </a:p>
      </xdr:txBody>
    </xdr:sp>
    <xdr:clientData/>
  </xdr:twoCellAnchor>
  <xdr:twoCellAnchor>
    <xdr:from>
      <xdr:col>7</xdr:col>
      <xdr:colOff>660400</xdr:colOff>
      <xdr:row>89</xdr:row>
      <xdr:rowOff>152401</xdr:rowOff>
    </xdr:from>
    <xdr:to>
      <xdr:col>12</xdr:col>
      <xdr:colOff>20319</xdr:colOff>
      <xdr:row>89</xdr:row>
      <xdr:rowOff>594361</xdr:rowOff>
    </xdr:to>
    <xdr:sp macro="" textlink="">
      <xdr:nvSpPr>
        <xdr:cNvPr id="129" name="TextBox 128"/>
        <xdr:cNvSpPr txBox="1"/>
      </xdr:nvSpPr>
      <xdr:spPr>
        <a:xfrm>
          <a:off x="10233990201" y="51252121"/>
          <a:ext cx="2834639" cy="4419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800"/>
            <a:t> Employee's Signature:</a:t>
          </a:r>
        </a:p>
      </xdr:txBody>
    </xdr:sp>
    <xdr:clientData/>
  </xdr:twoCellAnchor>
  <xdr:twoCellAnchor>
    <xdr:from>
      <xdr:col>7</xdr:col>
      <xdr:colOff>393699</xdr:colOff>
      <xdr:row>90</xdr:row>
      <xdr:rowOff>39189</xdr:rowOff>
    </xdr:from>
    <xdr:to>
      <xdr:col>12</xdr:col>
      <xdr:colOff>45719</xdr:colOff>
      <xdr:row>90</xdr:row>
      <xdr:rowOff>502920</xdr:rowOff>
    </xdr:to>
    <xdr:sp macro="" textlink="">
      <xdr:nvSpPr>
        <xdr:cNvPr id="130" name="TextBox 129"/>
        <xdr:cNvSpPr txBox="1"/>
      </xdr:nvSpPr>
      <xdr:spPr>
        <a:xfrm>
          <a:off x="10233964801" y="51778989"/>
          <a:ext cx="3126740" cy="4637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/>
            <a:t> HR Manger signature:</a:t>
          </a:r>
        </a:p>
      </xdr:txBody>
    </xdr:sp>
    <xdr:clientData/>
  </xdr:twoCellAnchor>
  <xdr:twoCellAnchor>
    <xdr:from>
      <xdr:col>1</xdr:col>
      <xdr:colOff>3642360</xdr:colOff>
      <xdr:row>87</xdr:row>
      <xdr:rowOff>83820</xdr:rowOff>
    </xdr:from>
    <xdr:to>
      <xdr:col>3</xdr:col>
      <xdr:colOff>228600</xdr:colOff>
      <xdr:row>87</xdr:row>
      <xdr:rowOff>502920</xdr:rowOff>
    </xdr:to>
    <xdr:sp macro="" textlink="">
      <xdr:nvSpPr>
        <xdr:cNvPr id="131" name="TextBox 130"/>
        <xdr:cNvSpPr txBox="1"/>
      </xdr:nvSpPr>
      <xdr:spPr>
        <a:xfrm>
          <a:off x="10243459320" y="45163740"/>
          <a:ext cx="3596640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000" b="1"/>
            <a:t> </a:t>
          </a:r>
          <a:r>
            <a:rPr lang="en-US" sz="2000" b="1"/>
            <a:t>The employee's final result</a:t>
          </a:r>
        </a:p>
      </xdr:txBody>
    </xdr:sp>
    <xdr:clientData/>
  </xdr:twoCellAnchor>
  <xdr:twoCellAnchor>
    <xdr:from>
      <xdr:col>6</xdr:col>
      <xdr:colOff>1993900</xdr:colOff>
      <xdr:row>95</xdr:row>
      <xdr:rowOff>76200</xdr:rowOff>
    </xdr:from>
    <xdr:to>
      <xdr:col>11</xdr:col>
      <xdr:colOff>120578</xdr:colOff>
      <xdr:row>96</xdr:row>
      <xdr:rowOff>12700</xdr:rowOff>
    </xdr:to>
    <xdr:sp macro="" textlink="">
      <xdr:nvSpPr>
        <xdr:cNvPr id="132" name="TextBox 37"/>
        <xdr:cNvSpPr txBox="1"/>
      </xdr:nvSpPr>
      <xdr:spPr>
        <a:xfrm>
          <a:off x="10192785122" y="40957500"/>
          <a:ext cx="2812978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5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Organization / General Deparetment</a:t>
          </a:r>
          <a:endParaRPr lang="en-US" sz="1500" b="1"/>
        </a:p>
      </xdr:txBody>
    </xdr:sp>
    <xdr:clientData/>
  </xdr:twoCellAnchor>
  <xdr:twoCellAnchor>
    <xdr:from>
      <xdr:col>7</xdr:col>
      <xdr:colOff>106680</xdr:colOff>
      <xdr:row>96</xdr:row>
      <xdr:rowOff>22861</xdr:rowOff>
    </xdr:from>
    <xdr:to>
      <xdr:col>8</xdr:col>
      <xdr:colOff>1392374</xdr:colOff>
      <xdr:row>97</xdr:row>
      <xdr:rowOff>15241</xdr:rowOff>
    </xdr:to>
    <xdr:sp macro="" textlink="">
      <xdr:nvSpPr>
        <xdr:cNvPr id="133" name="TextBox 37"/>
        <xdr:cNvSpPr txBox="1"/>
      </xdr:nvSpPr>
      <xdr:spPr>
        <a:xfrm>
          <a:off x="10234629826" y="55359301"/>
          <a:ext cx="2748734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Departement / Division</a:t>
          </a:r>
          <a:endParaRPr lang="en-US" sz="1800" b="1"/>
        </a:p>
      </xdr:txBody>
    </xdr:sp>
    <xdr:clientData/>
  </xdr:twoCellAnchor>
  <xdr:twoCellAnchor>
    <xdr:from>
      <xdr:col>7</xdr:col>
      <xdr:colOff>243840</xdr:colOff>
      <xdr:row>97</xdr:row>
      <xdr:rowOff>41756</xdr:rowOff>
    </xdr:from>
    <xdr:to>
      <xdr:col>8</xdr:col>
      <xdr:colOff>1438365</xdr:colOff>
      <xdr:row>97</xdr:row>
      <xdr:rowOff>624840</xdr:rowOff>
    </xdr:to>
    <xdr:sp macro="" textlink="">
      <xdr:nvSpPr>
        <xdr:cNvPr id="134" name="TextBox 37"/>
        <xdr:cNvSpPr txBox="1"/>
      </xdr:nvSpPr>
      <xdr:spPr>
        <a:xfrm>
          <a:off x="10234583835" y="60727436"/>
          <a:ext cx="2657565" cy="5830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 </a:t>
          </a:r>
          <a:endParaRPr lang="en-US" sz="1800" b="1"/>
        </a:p>
      </xdr:txBody>
    </xdr:sp>
    <xdr:clientData/>
  </xdr:twoCellAnchor>
  <xdr:twoCellAnchor>
    <xdr:from>
      <xdr:col>2</xdr:col>
      <xdr:colOff>15240</xdr:colOff>
      <xdr:row>95</xdr:row>
      <xdr:rowOff>72470</xdr:rowOff>
    </xdr:from>
    <xdr:to>
      <xdr:col>3</xdr:col>
      <xdr:colOff>14152</xdr:colOff>
      <xdr:row>95</xdr:row>
      <xdr:rowOff>396240</xdr:rowOff>
    </xdr:to>
    <xdr:sp macro="" textlink="">
      <xdr:nvSpPr>
        <xdr:cNvPr id="135" name="TextBox 37"/>
        <xdr:cNvSpPr txBox="1"/>
      </xdr:nvSpPr>
      <xdr:spPr>
        <a:xfrm>
          <a:off x="10243673768" y="49450070"/>
          <a:ext cx="2162992" cy="3237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Name</a:t>
          </a:r>
          <a:endParaRPr lang="en-US" sz="1800" b="1"/>
        </a:p>
      </xdr:txBody>
    </xdr:sp>
    <xdr:clientData/>
  </xdr:twoCellAnchor>
  <xdr:twoCellAnchor>
    <xdr:from>
      <xdr:col>2</xdr:col>
      <xdr:colOff>571501</xdr:colOff>
      <xdr:row>96</xdr:row>
      <xdr:rowOff>56588</xdr:rowOff>
    </xdr:from>
    <xdr:to>
      <xdr:col>2</xdr:col>
      <xdr:colOff>1590222</xdr:colOff>
      <xdr:row>97</xdr:row>
      <xdr:rowOff>12700</xdr:rowOff>
    </xdr:to>
    <xdr:sp macro="" textlink="">
      <xdr:nvSpPr>
        <xdr:cNvPr id="136" name="TextBox 37"/>
        <xdr:cNvSpPr txBox="1"/>
      </xdr:nvSpPr>
      <xdr:spPr>
        <a:xfrm>
          <a:off x="10201361178" y="41356988"/>
          <a:ext cx="1018721" cy="3752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/>
            <a:t>Job Title</a:t>
          </a:r>
        </a:p>
      </xdr:txBody>
    </xdr:sp>
    <xdr:clientData/>
  </xdr:twoCellAnchor>
  <xdr:twoCellAnchor>
    <xdr:from>
      <xdr:col>2</xdr:col>
      <xdr:colOff>106680</xdr:colOff>
      <xdr:row>97</xdr:row>
      <xdr:rowOff>20319</xdr:rowOff>
    </xdr:from>
    <xdr:to>
      <xdr:col>2</xdr:col>
      <xdr:colOff>1896655</xdr:colOff>
      <xdr:row>97</xdr:row>
      <xdr:rowOff>350520</xdr:rowOff>
    </xdr:to>
    <xdr:sp macro="" textlink="">
      <xdr:nvSpPr>
        <xdr:cNvPr id="137" name="TextBox 37"/>
        <xdr:cNvSpPr txBox="1"/>
      </xdr:nvSpPr>
      <xdr:spPr>
        <a:xfrm>
          <a:off x="10243955345" y="50251359"/>
          <a:ext cx="1789975" cy="330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ID#</a:t>
          </a:r>
          <a:endParaRPr lang="en-US" sz="1800" b="1"/>
        </a:p>
      </xdr:txBody>
    </xdr:sp>
    <xdr:clientData/>
  </xdr:twoCellAnchor>
  <xdr:twoCellAnchor>
    <xdr:from>
      <xdr:col>0</xdr:col>
      <xdr:colOff>121920</xdr:colOff>
      <xdr:row>99</xdr:row>
      <xdr:rowOff>259080</xdr:rowOff>
    </xdr:from>
    <xdr:to>
      <xdr:col>3</xdr:col>
      <xdr:colOff>116840</xdr:colOff>
      <xdr:row>100</xdr:row>
      <xdr:rowOff>68581</xdr:rowOff>
    </xdr:to>
    <xdr:sp macro="" textlink="">
      <xdr:nvSpPr>
        <xdr:cNvPr id="139" name="مربع نص 50"/>
        <xdr:cNvSpPr txBox="1"/>
      </xdr:nvSpPr>
      <xdr:spPr>
        <a:xfrm>
          <a:off x="10244561680" y="61920120"/>
          <a:ext cx="8392160" cy="5562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2300" b="1"/>
            <a:t>Performance</a:t>
          </a:r>
          <a:r>
            <a:rPr lang="en-US" sz="2300" b="1" baseline="0"/>
            <a:t> Period:    </a:t>
          </a:r>
          <a:r>
            <a:rPr lang="en-US" sz="2300" baseline="0"/>
            <a:t>Annually (       )        semiannual revision (      )</a:t>
          </a:r>
          <a:r>
            <a:rPr lang="ar-SA" sz="2300" baseline="0"/>
            <a:t> </a:t>
          </a:r>
          <a:r>
            <a:rPr lang="en-US" sz="2300" baseline="0"/>
            <a:t> </a:t>
          </a:r>
          <a:endParaRPr lang="ar-SA" sz="2300"/>
        </a:p>
      </xdr:txBody>
    </xdr:sp>
    <xdr:clientData/>
  </xdr:twoCellAnchor>
  <xdr:twoCellAnchor>
    <xdr:from>
      <xdr:col>2</xdr:col>
      <xdr:colOff>182880</xdr:colOff>
      <xdr:row>100</xdr:row>
      <xdr:rowOff>152400</xdr:rowOff>
    </xdr:from>
    <xdr:to>
      <xdr:col>3</xdr:col>
      <xdr:colOff>375920</xdr:colOff>
      <xdr:row>100</xdr:row>
      <xdr:rowOff>518160</xdr:rowOff>
    </xdr:to>
    <xdr:sp macro="" textlink="">
      <xdr:nvSpPr>
        <xdr:cNvPr id="140" name="TextBox 17"/>
        <xdr:cNvSpPr txBox="1"/>
      </xdr:nvSpPr>
      <xdr:spPr>
        <a:xfrm>
          <a:off x="10243586320" y="57256680"/>
          <a:ext cx="2357120" cy="365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600" b="0"/>
            <a:t>Performance Period: </a:t>
          </a:r>
        </a:p>
      </xdr:txBody>
    </xdr:sp>
    <xdr:clientData/>
  </xdr:twoCellAnchor>
  <xdr:twoCellAnchor>
    <xdr:from>
      <xdr:col>1</xdr:col>
      <xdr:colOff>4384040</xdr:colOff>
      <xdr:row>100</xdr:row>
      <xdr:rowOff>175261</xdr:rowOff>
    </xdr:from>
    <xdr:to>
      <xdr:col>2</xdr:col>
      <xdr:colOff>518160</xdr:colOff>
      <xdr:row>100</xdr:row>
      <xdr:rowOff>487681</xdr:rowOff>
    </xdr:to>
    <xdr:sp macro="" textlink="">
      <xdr:nvSpPr>
        <xdr:cNvPr id="141" name="TextBox 17"/>
        <xdr:cNvSpPr txBox="1"/>
      </xdr:nvSpPr>
      <xdr:spPr>
        <a:xfrm>
          <a:off x="10245608160" y="57279541"/>
          <a:ext cx="980440" cy="3124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600" b="0"/>
            <a:t> From </a:t>
          </a:r>
        </a:p>
      </xdr:txBody>
    </xdr:sp>
    <xdr:clientData/>
  </xdr:twoCellAnchor>
  <xdr:twoCellAnchor>
    <xdr:from>
      <xdr:col>1</xdr:col>
      <xdr:colOff>1475740</xdr:colOff>
      <xdr:row>100</xdr:row>
      <xdr:rowOff>167640</xdr:rowOff>
    </xdr:from>
    <xdr:to>
      <xdr:col>1</xdr:col>
      <xdr:colOff>1981200</xdr:colOff>
      <xdr:row>100</xdr:row>
      <xdr:rowOff>548639</xdr:rowOff>
    </xdr:to>
    <xdr:sp macro="" textlink="">
      <xdr:nvSpPr>
        <xdr:cNvPr id="142" name="TextBox 17"/>
        <xdr:cNvSpPr txBox="1"/>
      </xdr:nvSpPr>
      <xdr:spPr>
        <a:xfrm>
          <a:off x="10248991440" y="57271920"/>
          <a:ext cx="505460" cy="3809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600" b="0"/>
            <a:t> To </a:t>
          </a:r>
        </a:p>
      </xdr:txBody>
    </xdr:sp>
    <xdr:clientData/>
  </xdr:twoCellAnchor>
  <xdr:twoCellAnchor>
    <xdr:from>
      <xdr:col>3</xdr:col>
      <xdr:colOff>241300</xdr:colOff>
      <xdr:row>98</xdr:row>
      <xdr:rowOff>228600</xdr:rowOff>
    </xdr:from>
    <xdr:to>
      <xdr:col>6</xdr:col>
      <xdr:colOff>1485900</xdr:colOff>
      <xdr:row>99</xdr:row>
      <xdr:rowOff>279400</xdr:rowOff>
    </xdr:to>
    <xdr:sp macro="" textlink="">
      <xdr:nvSpPr>
        <xdr:cNvPr id="144" name="مربع نص 51"/>
        <xdr:cNvSpPr txBox="1"/>
      </xdr:nvSpPr>
      <xdr:spPr>
        <a:xfrm>
          <a:off x="10196106100" y="42367200"/>
          <a:ext cx="4445000" cy="368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ar-SA" sz="2000"/>
            <a:t>يستحق (    )       لا يستحق  (    )     في فترة التجربة  (    )</a:t>
          </a:r>
        </a:p>
      </xdr:txBody>
    </xdr:sp>
    <xdr:clientData/>
  </xdr:twoCellAnchor>
  <xdr:twoCellAnchor>
    <xdr:from>
      <xdr:col>6</xdr:col>
      <xdr:colOff>1752600</xdr:colOff>
      <xdr:row>98</xdr:row>
      <xdr:rowOff>30480</xdr:rowOff>
    </xdr:from>
    <xdr:to>
      <xdr:col>9</xdr:col>
      <xdr:colOff>0</xdr:colOff>
      <xdr:row>99</xdr:row>
      <xdr:rowOff>167640</xdr:rowOff>
    </xdr:to>
    <xdr:sp macro="" textlink="">
      <xdr:nvSpPr>
        <xdr:cNvPr id="145" name="TextBox 12"/>
        <xdr:cNvSpPr txBox="1"/>
      </xdr:nvSpPr>
      <xdr:spPr>
        <a:xfrm>
          <a:off x="10234498200" y="61371480"/>
          <a:ext cx="3398520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 rtl="1"/>
          <a:r>
            <a:rPr lang="en-US" sz="2400" b="1">
              <a:solidFill>
                <a:schemeClr val="dk1"/>
              </a:solidFill>
              <a:latin typeface="+mn-lt"/>
              <a:ea typeface="+mn-ea"/>
              <a:cs typeface="+mn-cs"/>
            </a:rPr>
            <a:t>Promotion readiness:</a:t>
          </a:r>
        </a:p>
      </xdr:txBody>
    </xdr:sp>
    <xdr:clientData/>
  </xdr:twoCellAnchor>
  <xdr:twoCellAnchor>
    <xdr:from>
      <xdr:col>3</xdr:col>
      <xdr:colOff>883920</xdr:colOff>
      <xdr:row>99</xdr:row>
      <xdr:rowOff>317500</xdr:rowOff>
    </xdr:from>
    <xdr:to>
      <xdr:col>8</xdr:col>
      <xdr:colOff>1367790</xdr:colOff>
      <xdr:row>100</xdr:row>
      <xdr:rowOff>60959</xdr:rowOff>
    </xdr:to>
    <xdr:sp macro="" textlink="">
      <xdr:nvSpPr>
        <xdr:cNvPr id="146" name="مربع نص 51"/>
        <xdr:cNvSpPr txBox="1"/>
      </xdr:nvSpPr>
      <xdr:spPr>
        <a:xfrm>
          <a:off x="10234654410" y="61978540"/>
          <a:ext cx="9140190" cy="4902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ar-SA" sz="2000"/>
            <a:t> </a:t>
          </a:r>
          <a:r>
            <a:rPr lang="en-US" sz="2000"/>
            <a:t>Deserve (      )   Not deserve (    )     On probation (     )</a:t>
          </a:r>
          <a:endParaRPr lang="ar-SA" sz="2000"/>
        </a:p>
      </xdr:txBody>
    </xdr:sp>
    <xdr:clientData/>
  </xdr:twoCellAnchor>
  <xdr:twoCellAnchor>
    <xdr:from>
      <xdr:col>7</xdr:col>
      <xdr:colOff>472440</xdr:colOff>
      <xdr:row>100</xdr:row>
      <xdr:rowOff>134620</xdr:rowOff>
    </xdr:from>
    <xdr:to>
      <xdr:col>11</xdr:col>
      <xdr:colOff>58420</xdr:colOff>
      <xdr:row>101</xdr:row>
      <xdr:rowOff>15240</xdr:rowOff>
    </xdr:to>
    <xdr:sp macro="" textlink="">
      <xdr:nvSpPr>
        <xdr:cNvPr id="147" name="TextBox 146"/>
        <xdr:cNvSpPr txBox="1"/>
      </xdr:nvSpPr>
      <xdr:spPr>
        <a:xfrm>
          <a:off x="10234439780" y="62542420"/>
          <a:ext cx="2573020" cy="505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/>
            <a:t>Evaluation Date:</a:t>
          </a:r>
        </a:p>
      </xdr:txBody>
    </xdr:sp>
    <xdr:clientData/>
  </xdr:twoCellAnchor>
  <xdr:twoCellAnchor>
    <xdr:from>
      <xdr:col>1</xdr:col>
      <xdr:colOff>3591560</xdr:colOff>
      <xdr:row>105</xdr:row>
      <xdr:rowOff>218440</xdr:rowOff>
    </xdr:from>
    <xdr:to>
      <xdr:col>8</xdr:col>
      <xdr:colOff>1463040</xdr:colOff>
      <xdr:row>106</xdr:row>
      <xdr:rowOff>27940</xdr:rowOff>
    </xdr:to>
    <xdr:sp macro="" textlink="">
      <xdr:nvSpPr>
        <xdr:cNvPr id="149" name="مربع نص 53"/>
        <xdr:cNvSpPr txBox="1"/>
      </xdr:nvSpPr>
      <xdr:spPr>
        <a:xfrm>
          <a:off x="10234559160" y="59121040"/>
          <a:ext cx="12821920" cy="4038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Write the final result in both fraction value (before approximate) and as integral value (after approximate) </a:t>
          </a:r>
          <a:endParaRPr lang="ar-SA" sz="1800" b="1"/>
        </a:p>
      </xdr:txBody>
    </xdr:sp>
    <xdr:clientData/>
  </xdr:twoCellAnchor>
  <xdr:twoCellAnchor>
    <xdr:from>
      <xdr:col>2</xdr:col>
      <xdr:colOff>988060</xdr:colOff>
      <xdr:row>106</xdr:row>
      <xdr:rowOff>213361</xdr:rowOff>
    </xdr:from>
    <xdr:to>
      <xdr:col>8</xdr:col>
      <xdr:colOff>1457960</xdr:colOff>
      <xdr:row>107</xdr:row>
      <xdr:rowOff>187961</xdr:rowOff>
    </xdr:to>
    <xdr:sp macro="" textlink="">
      <xdr:nvSpPr>
        <xdr:cNvPr id="150" name="مربع نص 54"/>
        <xdr:cNvSpPr txBox="1"/>
      </xdr:nvSpPr>
      <xdr:spPr>
        <a:xfrm>
          <a:off x="10234564240" y="59710321"/>
          <a:ext cx="10574020" cy="5384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marL="0" marR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Justify rating employee as "excellent" or "not acceptable" only and attach all supporting documentation</a:t>
          </a:r>
          <a:r>
            <a:rPr lang="en-US" sz="1800" b="1" baseline="0"/>
            <a:t> </a:t>
          </a:r>
          <a:endParaRPr lang="ar-SA" sz="1800" b="1"/>
        </a:p>
      </xdr:txBody>
    </xdr:sp>
    <xdr:clientData/>
  </xdr:twoCellAnchor>
  <xdr:twoCellAnchor>
    <xdr:from>
      <xdr:col>6</xdr:col>
      <xdr:colOff>485140</xdr:colOff>
      <xdr:row>103</xdr:row>
      <xdr:rowOff>22860</xdr:rowOff>
    </xdr:from>
    <xdr:to>
      <xdr:col>8</xdr:col>
      <xdr:colOff>1372235</xdr:colOff>
      <xdr:row>103</xdr:row>
      <xdr:rowOff>416560</xdr:rowOff>
    </xdr:to>
    <xdr:sp macro="" textlink="">
      <xdr:nvSpPr>
        <xdr:cNvPr id="152" name="مربع نص 52"/>
        <xdr:cNvSpPr txBox="1"/>
      </xdr:nvSpPr>
      <xdr:spPr>
        <a:xfrm>
          <a:off x="10234649965" y="58011060"/>
          <a:ext cx="4514215" cy="393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marL="0" marR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Make sure all requiredfields  are filled out </a:t>
          </a:r>
          <a:r>
            <a:rPr lang="ar-SA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</a:t>
          </a:r>
          <a:endParaRPr lang="ar-SA" sz="1800" b="1"/>
        </a:p>
      </xdr:txBody>
    </xdr:sp>
    <xdr:clientData/>
  </xdr:twoCellAnchor>
  <xdr:twoCellAnchor>
    <xdr:from>
      <xdr:col>2</xdr:col>
      <xdr:colOff>1072243</xdr:colOff>
      <xdr:row>103</xdr:row>
      <xdr:rowOff>408214</xdr:rowOff>
    </xdr:from>
    <xdr:to>
      <xdr:col>8</xdr:col>
      <xdr:colOff>658587</xdr:colOff>
      <xdr:row>105</xdr:row>
      <xdr:rowOff>27215</xdr:rowOff>
    </xdr:to>
    <xdr:sp macro="" textlink="">
      <xdr:nvSpPr>
        <xdr:cNvPr id="153" name="TextBox 152"/>
        <xdr:cNvSpPr txBox="1"/>
      </xdr:nvSpPr>
      <xdr:spPr>
        <a:xfrm>
          <a:off x="10193364713" y="44350214"/>
          <a:ext cx="8514444" cy="5334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 rtl="1"/>
          <a:endParaRPr lang="en-US" sz="2000" b="1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444501</xdr:colOff>
      <xdr:row>104</xdr:row>
      <xdr:rowOff>98334</xdr:rowOff>
    </xdr:from>
    <xdr:to>
      <xdr:col>11</xdr:col>
      <xdr:colOff>411480</xdr:colOff>
      <xdr:row>105</xdr:row>
      <xdr:rowOff>60960</xdr:rowOff>
    </xdr:to>
    <xdr:sp macro="" textlink="">
      <xdr:nvSpPr>
        <xdr:cNvPr id="154" name="مربع نص 53"/>
        <xdr:cNvSpPr txBox="1"/>
      </xdr:nvSpPr>
      <xdr:spPr>
        <a:xfrm>
          <a:off x="10234086720" y="64045374"/>
          <a:ext cx="6794499" cy="4198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rtl="1" eaLnBrk="1" fontAlgn="auto" latinLnBrk="0" hangingPunct="1"/>
          <a:r>
            <a:rPr 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Review the Detailed description of goals &amp; Competencies  Measurement evaluation</a:t>
          </a:r>
          <a:endParaRPr lang="en-US" sz="1600">
            <a:effectLst/>
          </a:endParaRPr>
        </a:p>
      </xdr:txBody>
    </xdr:sp>
    <xdr:clientData/>
  </xdr:twoCellAnchor>
  <xdr:twoCellAnchor>
    <xdr:from>
      <xdr:col>1</xdr:col>
      <xdr:colOff>1981200</xdr:colOff>
      <xdr:row>94</xdr:row>
      <xdr:rowOff>337820</xdr:rowOff>
    </xdr:from>
    <xdr:to>
      <xdr:col>6</xdr:col>
      <xdr:colOff>1211580</xdr:colOff>
      <xdr:row>94</xdr:row>
      <xdr:rowOff>883920</xdr:rowOff>
    </xdr:to>
    <xdr:sp macro="" textlink="">
      <xdr:nvSpPr>
        <xdr:cNvPr id="156" name="مربع نص 53"/>
        <xdr:cNvSpPr txBox="1"/>
      </xdr:nvSpPr>
      <xdr:spPr>
        <a:xfrm>
          <a:off x="10238437740" y="58524140"/>
          <a:ext cx="11239500" cy="546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2800" b="1"/>
            <a:t>Final result of  Employee's performance form- Non</a:t>
          </a:r>
          <a:r>
            <a:rPr lang="en-US" sz="2800" b="1" baseline="0"/>
            <a:t> </a:t>
          </a:r>
          <a:r>
            <a:rPr lang="en-US" sz="2800" b="1"/>
            <a:t>supervisory Position</a:t>
          </a:r>
          <a:endParaRPr lang="ar-SA" sz="2800" b="1"/>
        </a:p>
      </xdr:txBody>
    </xdr:sp>
    <xdr:clientData/>
  </xdr:twoCellAnchor>
  <xdr:twoCellAnchor>
    <xdr:from>
      <xdr:col>2</xdr:col>
      <xdr:colOff>1767839</xdr:colOff>
      <xdr:row>108</xdr:row>
      <xdr:rowOff>231774</xdr:rowOff>
    </xdr:from>
    <xdr:to>
      <xdr:col>3</xdr:col>
      <xdr:colOff>1600199</xdr:colOff>
      <xdr:row>109</xdr:row>
      <xdr:rowOff>106680</xdr:rowOff>
    </xdr:to>
    <xdr:sp macro="" textlink="">
      <xdr:nvSpPr>
        <xdr:cNvPr id="157" name="مربع نص 55"/>
        <xdr:cNvSpPr txBox="1"/>
      </xdr:nvSpPr>
      <xdr:spPr>
        <a:xfrm>
          <a:off x="10243078321" y="66464814"/>
          <a:ext cx="1996440" cy="1033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en-US" sz="1800" b="1"/>
            <a:t>The result</a:t>
          </a:r>
          <a:r>
            <a:rPr lang="en-US" sz="1800" b="1" baseline="0"/>
            <a:t> </a:t>
          </a: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(before approximate) </a:t>
          </a:r>
          <a:endParaRPr lang="ar-SA" sz="1800" b="1"/>
        </a:p>
      </xdr:txBody>
    </xdr:sp>
    <xdr:clientData/>
  </xdr:twoCellAnchor>
  <xdr:twoCellAnchor>
    <xdr:from>
      <xdr:col>4</xdr:col>
      <xdr:colOff>712576</xdr:colOff>
      <xdr:row>108</xdr:row>
      <xdr:rowOff>327661</xdr:rowOff>
    </xdr:from>
    <xdr:to>
      <xdr:col>5</xdr:col>
      <xdr:colOff>1371601</xdr:colOff>
      <xdr:row>109</xdr:row>
      <xdr:rowOff>167641</xdr:rowOff>
    </xdr:to>
    <xdr:sp macro="" textlink="">
      <xdr:nvSpPr>
        <xdr:cNvPr id="158" name="مربع نص 56"/>
        <xdr:cNvSpPr txBox="1"/>
      </xdr:nvSpPr>
      <xdr:spPr>
        <a:xfrm>
          <a:off x="10239954119" y="66560701"/>
          <a:ext cx="2304945" cy="723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en-US" sz="2000" b="1"/>
            <a:t>Justifications*</a:t>
          </a:r>
          <a:endParaRPr lang="ar-SA" sz="2000" b="1"/>
        </a:p>
      </xdr:txBody>
    </xdr:sp>
    <xdr:clientData/>
  </xdr:twoCellAnchor>
  <xdr:twoCellAnchor>
    <xdr:from>
      <xdr:col>6</xdr:col>
      <xdr:colOff>807720</xdr:colOff>
      <xdr:row>108</xdr:row>
      <xdr:rowOff>312420</xdr:rowOff>
    </xdr:from>
    <xdr:to>
      <xdr:col>8</xdr:col>
      <xdr:colOff>540385</xdr:colOff>
      <xdr:row>109</xdr:row>
      <xdr:rowOff>152400</xdr:rowOff>
    </xdr:to>
    <xdr:sp macro="" textlink="">
      <xdr:nvSpPr>
        <xdr:cNvPr id="159" name="مربع نص 57"/>
        <xdr:cNvSpPr txBox="1"/>
      </xdr:nvSpPr>
      <xdr:spPr>
        <a:xfrm>
          <a:off x="10235481815" y="61104780"/>
          <a:ext cx="3359785" cy="617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Supporting documentation*</a:t>
          </a:r>
          <a:endParaRPr lang="ar-SA" sz="2000" b="1"/>
        </a:p>
      </xdr:txBody>
    </xdr:sp>
    <xdr:clientData/>
  </xdr:twoCellAnchor>
  <xdr:twoCellAnchor>
    <xdr:from>
      <xdr:col>1</xdr:col>
      <xdr:colOff>1341119</xdr:colOff>
      <xdr:row>108</xdr:row>
      <xdr:rowOff>403224</xdr:rowOff>
    </xdr:from>
    <xdr:to>
      <xdr:col>1</xdr:col>
      <xdr:colOff>3261359</xdr:colOff>
      <xdr:row>109</xdr:row>
      <xdr:rowOff>60960</xdr:rowOff>
    </xdr:to>
    <xdr:sp macro="" textlink="">
      <xdr:nvSpPr>
        <xdr:cNvPr id="160" name="مربع نص 59"/>
        <xdr:cNvSpPr txBox="1"/>
      </xdr:nvSpPr>
      <xdr:spPr>
        <a:xfrm>
          <a:off x="10248427561" y="62475744"/>
          <a:ext cx="1920240" cy="541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en-US" sz="2000" b="1">
              <a:solidFill>
                <a:schemeClr val="tx2">
                  <a:lumMod val="50000"/>
                </a:schemeClr>
              </a:solidFill>
            </a:rPr>
            <a:t>Final</a:t>
          </a:r>
          <a:r>
            <a:rPr lang="en-US" sz="2000" b="1" baseline="0">
              <a:solidFill>
                <a:schemeClr val="tx2">
                  <a:lumMod val="50000"/>
                </a:schemeClr>
              </a:solidFill>
            </a:rPr>
            <a:t> result</a:t>
          </a:r>
          <a:endParaRPr lang="ar-SA" sz="2000" b="1">
            <a:solidFill>
              <a:schemeClr val="tx2">
                <a:lumMod val="50000"/>
              </a:schemeClr>
            </a:solidFill>
          </a:endParaRPr>
        </a:p>
      </xdr:txBody>
    </xdr:sp>
    <xdr:clientData/>
  </xdr:twoCellAnchor>
  <xdr:twoCellAnchor>
    <xdr:from>
      <xdr:col>0</xdr:col>
      <xdr:colOff>193040</xdr:colOff>
      <xdr:row>108</xdr:row>
      <xdr:rowOff>307338</xdr:rowOff>
    </xdr:from>
    <xdr:to>
      <xdr:col>0</xdr:col>
      <xdr:colOff>1097280</xdr:colOff>
      <xdr:row>108</xdr:row>
      <xdr:rowOff>807719</xdr:rowOff>
    </xdr:to>
    <xdr:sp macro="" textlink="">
      <xdr:nvSpPr>
        <xdr:cNvPr id="161" name="مربع نص 60"/>
        <xdr:cNvSpPr txBox="1"/>
      </xdr:nvSpPr>
      <xdr:spPr>
        <a:xfrm>
          <a:off x="10251292680" y="61099698"/>
          <a:ext cx="904240" cy="5003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en-US" sz="2000" b="1"/>
            <a:t>Rank</a:t>
          </a:r>
          <a:endParaRPr lang="ar-SA" sz="2000" b="1"/>
        </a:p>
      </xdr:txBody>
    </xdr:sp>
    <xdr:clientData/>
  </xdr:twoCellAnchor>
  <xdr:twoCellAnchor>
    <xdr:from>
      <xdr:col>1</xdr:col>
      <xdr:colOff>4770120</xdr:colOff>
      <xdr:row>108</xdr:row>
      <xdr:rowOff>351154</xdr:rowOff>
    </xdr:from>
    <xdr:to>
      <xdr:col>3</xdr:col>
      <xdr:colOff>30480</xdr:colOff>
      <xdr:row>109</xdr:row>
      <xdr:rowOff>137160</xdr:rowOff>
    </xdr:to>
    <xdr:sp macro="" textlink="">
      <xdr:nvSpPr>
        <xdr:cNvPr id="162" name="مربع نص 55"/>
        <xdr:cNvSpPr txBox="1"/>
      </xdr:nvSpPr>
      <xdr:spPr>
        <a:xfrm>
          <a:off x="10244648040" y="66584194"/>
          <a:ext cx="2240280" cy="9442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en-US" sz="1800" b="1"/>
            <a:t>The result</a:t>
          </a:r>
          <a:r>
            <a:rPr lang="en-US" sz="1800" b="1" baseline="0"/>
            <a:t>     </a:t>
          </a:r>
          <a:r>
            <a:rPr lang="ar-SA" sz="1800" b="1" baseline="0"/>
            <a:t>         </a:t>
          </a:r>
          <a:r>
            <a:rPr lang="en-US" sz="1800" b="1" baseline="0"/>
            <a:t> </a:t>
          </a: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(after approximate) </a:t>
          </a:r>
          <a:endParaRPr lang="ar-SA" sz="1800" b="1"/>
        </a:p>
      </xdr:txBody>
    </xdr:sp>
    <xdr:clientData/>
  </xdr:twoCellAnchor>
  <xdr:twoCellAnchor>
    <xdr:from>
      <xdr:col>0</xdr:col>
      <xdr:colOff>0</xdr:colOff>
      <xdr:row>124</xdr:row>
      <xdr:rowOff>0</xdr:rowOff>
    </xdr:from>
    <xdr:to>
      <xdr:col>5</xdr:col>
      <xdr:colOff>1005840</xdr:colOff>
      <xdr:row>127</xdr:row>
      <xdr:rowOff>106680</xdr:rowOff>
    </xdr:to>
    <xdr:sp macro="" textlink="">
      <xdr:nvSpPr>
        <xdr:cNvPr id="163" name="TextBox 162"/>
        <xdr:cNvSpPr txBox="1"/>
      </xdr:nvSpPr>
      <xdr:spPr>
        <a:xfrm>
          <a:off x="10240319880" y="76626720"/>
          <a:ext cx="12755880" cy="655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800"/>
            <a:t>* ترفق ورقة خارجية إضافية</a:t>
          </a:r>
          <a:r>
            <a:rPr lang="ar-SA" sz="2800" baseline="0"/>
            <a:t> </a:t>
          </a:r>
          <a:r>
            <a:rPr lang="ar-SA" sz="2800"/>
            <a:t>عند الإحتياج إلى ذلك                 </a:t>
          </a:r>
          <a:r>
            <a:rPr lang="en-US" sz="2800"/>
            <a:t>* Attach extra</a:t>
          </a:r>
          <a:r>
            <a:rPr lang="en-US" sz="2800" baseline="0"/>
            <a:t> paper if needed</a:t>
          </a:r>
          <a:endParaRPr lang="en-US" sz="2800"/>
        </a:p>
      </xdr:txBody>
    </xdr:sp>
    <xdr:clientData/>
  </xdr:twoCellAnchor>
  <xdr:twoCellAnchor>
    <xdr:from>
      <xdr:col>1</xdr:col>
      <xdr:colOff>2103120</xdr:colOff>
      <xdr:row>121</xdr:row>
      <xdr:rowOff>1963420</xdr:rowOff>
    </xdr:from>
    <xdr:to>
      <xdr:col>1</xdr:col>
      <xdr:colOff>4726940</xdr:colOff>
      <xdr:row>123</xdr:row>
      <xdr:rowOff>289560</xdr:rowOff>
    </xdr:to>
    <xdr:sp macro="" textlink="">
      <xdr:nvSpPr>
        <xdr:cNvPr id="167" name="مربع نص 61"/>
        <xdr:cNvSpPr txBox="1"/>
      </xdr:nvSpPr>
      <xdr:spPr>
        <a:xfrm>
          <a:off x="10246931500" y="73515220"/>
          <a:ext cx="2623820" cy="520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1800"/>
            <a:t>Employee's Signature</a:t>
          </a:r>
          <a:endParaRPr lang="ar-SA" sz="1800"/>
        </a:p>
      </xdr:txBody>
    </xdr:sp>
    <xdr:clientData/>
  </xdr:twoCellAnchor>
  <xdr:twoCellAnchor>
    <xdr:from>
      <xdr:col>2</xdr:col>
      <xdr:colOff>1818640</xdr:colOff>
      <xdr:row>122</xdr:row>
      <xdr:rowOff>27940</xdr:rowOff>
    </xdr:from>
    <xdr:to>
      <xdr:col>5</xdr:col>
      <xdr:colOff>45720</xdr:colOff>
      <xdr:row>123</xdr:row>
      <xdr:rowOff>320040</xdr:rowOff>
    </xdr:to>
    <xdr:sp macro="" textlink="">
      <xdr:nvSpPr>
        <xdr:cNvPr id="168" name="مربع نص 62"/>
        <xdr:cNvSpPr txBox="1"/>
      </xdr:nvSpPr>
      <xdr:spPr>
        <a:xfrm>
          <a:off x="10241280000" y="73545700"/>
          <a:ext cx="3743960" cy="520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en-US" sz="1800"/>
            <a:t> Manager(The Evaluator)'s Signature</a:t>
          </a:r>
          <a:endParaRPr lang="ar-SA" sz="1800"/>
        </a:p>
      </xdr:txBody>
    </xdr:sp>
    <xdr:clientData/>
  </xdr:twoCellAnchor>
  <xdr:twoCellAnchor>
    <xdr:from>
      <xdr:col>7</xdr:col>
      <xdr:colOff>716280</xdr:colOff>
      <xdr:row>122</xdr:row>
      <xdr:rowOff>119380</xdr:rowOff>
    </xdr:from>
    <xdr:to>
      <xdr:col>8</xdr:col>
      <xdr:colOff>1419861</xdr:colOff>
      <xdr:row>123</xdr:row>
      <xdr:rowOff>396240</xdr:rowOff>
    </xdr:to>
    <xdr:sp macro="" textlink="">
      <xdr:nvSpPr>
        <xdr:cNvPr id="169" name="مربع نص 63"/>
        <xdr:cNvSpPr txBox="1"/>
      </xdr:nvSpPr>
      <xdr:spPr>
        <a:xfrm>
          <a:off x="10234602339" y="73637140"/>
          <a:ext cx="2166621" cy="505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ar-SA" sz="1800"/>
            <a:t> </a:t>
          </a:r>
          <a:r>
            <a:rPr lang="en-US" sz="1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Approver</a:t>
          </a:r>
          <a:r>
            <a:rPr lang="en-US" sz="1800" baseline="0"/>
            <a:t> </a:t>
          </a:r>
          <a:r>
            <a:rPr lang="en-US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Signature</a:t>
          </a:r>
          <a:endParaRPr lang="ar-SA" sz="1800"/>
        </a:p>
      </xdr:txBody>
    </xdr:sp>
    <xdr:clientData/>
  </xdr:twoCellAnchor>
  <xdr:twoCellAnchor>
    <xdr:from>
      <xdr:col>0</xdr:col>
      <xdr:colOff>332440</xdr:colOff>
      <xdr:row>141</xdr:row>
      <xdr:rowOff>97117</xdr:rowOff>
    </xdr:from>
    <xdr:to>
      <xdr:col>8</xdr:col>
      <xdr:colOff>771711</xdr:colOff>
      <xdr:row>159</xdr:row>
      <xdr:rowOff>139700</xdr:rowOff>
    </xdr:to>
    <xdr:sp macro="" textlink="">
      <xdr:nvSpPr>
        <xdr:cNvPr id="148" name="TextBox 147" title="ملاحظة هامة"/>
        <xdr:cNvSpPr txBox="1"/>
      </xdr:nvSpPr>
      <xdr:spPr>
        <a:xfrm>
          <a:off x="10193251589" y="62073117"/>
          <a:ext cx="14002871" cy="32429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 anchorCtr="0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Important notice: In form (3)  </a:t>
          </a: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the final result </a:t>
          </a: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that include a fraction value should be approximated to the lower closest integral value if the result less than (X.5), and approximate to the higher closest integral value if greater than (X.5).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2400" b="1" i="0" u="none" strike="noStrike" kern="0" cap="none" spc="0" normalizeH="0" baseline="0">
            <a:ln>
              <a:noFill/>
            </a:ln>
            <a:solidFill>
              <a:schemeClr val="tx2">
                <a:lumMod val="75000"/>
              </a:schemeClr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Example(1): Final result =(3.5) to be corrected to (4) "Very Good".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 Example(2): Final result =(3.49) to be corrected to (3) "Good".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Example(3): Final result =(2.5) to be corrected to (3) "Good".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Example(4): Final result =(1.5) to be corrected to (2) "Satisfactory".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2400" b="1" i="0" u="none" strike="noStrike" kern="0" cap="none" spc="0" normalizeH="0" baseline="0">
            <a:ln>
              <a:noFill/>
            </a:ln>
            <a:solidFill>
              <a:srgbClr val="FF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24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algn="ctr" rtl="1"/>
          <a:endParaRPr lang="en-US" sz="2400" b="1">
            <a:solidFill>
              <a:schemeClr val="tx2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 rtl="1"/>
          <a:endParaRPr lang="en-US" sz="24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61"/>
  <sheetViews>
    <sheetView rightToLeft="1" tabSelected="1" view="pageBreakPreview" topLeftCell="E4" zoomScale="110" zoomScaleNormal="110" zoomScaleSheetLayoutView="110" workbookViewId="0">
      <selection activeCell="E4" sqref="E4:G4"/>
    </sheetView>
  </sheetViews>
  <sheetFormatPr defaultColWidth="9" defaultRowHeight="13.75" x14ac:dyDescent="0.55000000000000004"/>
  <cols>
    <col min="1" max="1" width="20.58203125" style="1" customWidth="1"/>
    <col min="2" max="2" width="70.2890625" style="19" customWidth="1"/>
    <col min="3" max="3" width="31.58203125" style="19" customWidth="1"/>
    <col min="4" max="4" width="24.70703125" style="19" customWidth="1"/>
    <col min="5" max="5" width="24" style="19" customWidth="1"/>
    <col min="6" max="6" width="24.2890625" style="1" customWidth="1"/>
    <col min="7" max="7" width="31.58203125" style="1" customWidth="1"/>
    <col min="8" max="8" width="21.2890625" style="1" customWidth="1"/>
    <col min="9" max="9" width="22.125" style="1" customWidth="1"/>
    <col min="10" max="10" width="9.875" style="1" hidden="1" customWidth="1"/>
    <col min="11" max="11" width="5.70703125" style="1" hidden="1" customWidth="1"/>
    <col min="12" max="12" width="7" style="1" customWidth="1"/>
    <col min="13" max="13" width="8.70703125" style="1" customWidth="1"/>
    <col min="14" max="14" width="69.70703125" style="1" customWidth="1"/>
    <col min="15" max="16384" width="9" style="1"/>
  </cols>
  <sheetData>
    <row r="1" spans="1:14" ht="79.900000000000006" customHeight="1" thickBot="1" x14ac:dyDescent="0.6">
      <c r="A1" s="269" t="s">
        <v>110</v>
      </c>
      <c r="B1" s="270"/>
      <c r="C1" s="270"/>
      <c r="D1" s="270"/>
      <c r="E1" s="270"/>
      <c r="F1" s="270"/>
      <c r="G1" s="270"/>
      <c r="H1" s="270"/>
      <c r="I1" s="271"/>
      <c r="K1" s="2"/>
    </row>
    <row r="2" spans="1:14" ht="51" customHeight="1" thickBot="1" x14ac:dyDescent="0.6">
      <c r="A2" s="115" t="s">
        <v>107</v>
      </c>
      <c r="B2" s="99" t="s">
        <v>152</v>
      </c>
      <c r="C2" s="116"/>
      <c r="D2" s="117" t="s">
        <v>41</v>
      </c>
      <c r="E2" s="368" t="s">
        <v>145</v>
      </c>
      <c r="F2" s="369"/>
      <c r="G2" s="370"/>
      <c r="H2" s="352"/>
      <c r="I2" s="353"/>
      <c r="K2" s="2"/>
    </row>
    <row r="3" spans="1:14" ht="51" customHeight="1" thickBot="1" x14ac:dyDescent="0.6">
      <c r="A3" s="115" t="s">
        <v>40</v>
      </c>
      <c r="B3" s="99" t="s">
        <v>148</v>
      </c>
      <c r="C3" s="118"/>
      <c r="D3" s="119" t="s">
        <v>39</v>
      </c>
      <c r="E3" s="365" t="s">
        <v>146</v>
      </c>
      <c r="F3" s="366"/>
      <c r="G3" s="367"/>
      <c r="H3" s="352"/>
      <c r="I3" s="353"/>
      <c r="K3" s="2"/>
    </row>
    <row r="4" spans="1:14" ht="51" customHeight="1" thickBot="1" x14ac:dyDescent="0.6">
      <c r="A4" s="120" t="s">
        <v>103</v>
      </c>
      <c r="B4" s="105">
        <v>7208369</v>
      </c>
      <c r="C4" s="121"/>
      <c r="D4" s="122" t="s">
        <v>38</v>
      </c>
      <c r="E4" s="362" t="s">
        <v>154</v>
      </c>
      <c r="F4" s="363"/>
      <c r="G4" s="364"/>
      <c r="H4" s="354"/>
      <c r="I4" s="355"/>
      <c r="K4" s="2"/>
    </row>
    <row r="5" spans="1:14" ht="53.45" customHeight="1" thickTop="1" thickBot="1" x14ac:dyDescent="0.6">
      <c r="A5" s="296" t="s">
        <v>113</v>
      </c>
      <c r="B5" s="297"/>
      <c r="C5" s="297"/>
      <c r="D5" s="297"/>
      <c r="E5" s="297"/>
      <c r="F5" s="297"/>
      <c r="G5" s="297"/>
      <c r="H5" s="297"/>
      <c r="I5" s="298"/>
      <c r="K5" s="2"/>
    </row>
    <row r="6" spans="1:14" ht="91.15" customHeight="1" thickTop="1" thickBot="1" x14ac:dyDescent="0.6">
      <c r="A6" s="123" t="s">
        <v>115</v>
      </c>
      <c r="B6" s="299" t="s">
        <v>114</v>
      </c>
      <c r="C6" s="300"/>
      <c r="D6" s="300"/>
      <c r="E6" s="300"/>
      <c r="F6" s="300"/>
      <c r="G6" s="124" t="s">
        <v>37</v>
      </c>
      <c r="H6" s="124" t="s">
        <v>36</v>
      </c>
      <c r="I6" s="124" t="s">
        <v>35</v>
      </c>
      <c r="J6" s="52"/>
      <c r="K6" s="52">
        <v>0</v>
      </c>
    </row>
    <row r="7" spans="1:14" ht="61.15" customHeight="1" thickBot="1" x14ac:dyDescent="0.6">
      <c r="A7" s="125">
        <v>1</v>
      </c>
      <c r="B7" s="301" t="s">
        <v>149</v>
      </c>
      <c r="C7" s="301"/>
      <c r="D7" s="301"/>
      <c r="E7" s="301"/>
      <c r="F7" s="302"/>
      <c r="G7" s="107" t="s">
        <v>147</v>
      </c>
      <c r="H7" s="73">
        <v>0.25</v>
      </c>
      <c r="I7" s="74">
        <v>95</v>
      </c>
      <c r="J7" s="52"/>
      <c r="K7" s="52">
        <v>0.15</v>
      </c>
    </row>
    <row r="8" spans="1:14" ht="61.15" customHeight="1" thickBot="1" x14ac:dyDescent="0.6">
      <c r="A8" s="126">
        <v>2</v>
      </c>
      <c r="B8" s="301" t="s">
        <v>150</v>
      </c>
      <c r="C8" s="301"/>
      <c r="D8" s="301"/>
      <c r="E8" s="301"/>
      <c r="F8" s="302"/>
      <c r="G8" s="108" t="s">
        <v>147</v>
      </c>
      <c r="H8" s="75">
        <v>0.25</v>
      </c>
      <c r="I8" s="74">
        <v>95</v>
      </c>
      <c r="J8" s="52"/>
      <c r="K8" s="52">
        <v>0.2</v>
      </c>
    </row>
    <row r="9" spans="1:14" ht="61.15" customHeight="1" thickBot="1" x14ac:dyDescent="0.6">
      <c r="A9" s="125">
        <v>3</v>
      </c>
      <c r="B9" s="301" t="s">
        <v>153</v>
      </c>
      <c r="C9" s="301"/>
      <c r="D9" s="301"/>
      <c r="E9" s="301"/>
      <c r="F9" s="302"/>
      <c r="G9" s="107" t="s">
        <v>147</v>
      </c>
      <c r="H9" s="73">
        <v>0.25</v>
      </c>
      <c r="I9" s="74">
        <v>95</v>
      </c>
      <c r="J9" s="52"/>
      <c r="K9" s="52">
        <v>0.25</v>
      </c>
    </row>
    <row r="10" spans="1:14" ht="61.15" customHeight="1" thickBot="1" x14ac:dyDescent="0.6">
      <c r="A10" s="126">
        <v>4</v>
      </c>
      <c r="B10" s="301" t="s">
        <v>151</v>
      </c>
      <c r="C10" s="301"/>
      <c r="D10" s="301"/>
      <c r="E10" s="301"/>
      <c r="F10" s="302"/>
      <c r="G10" s="108" t="s">
        <v>147</v>
      </c>
      <c r="H10" s="75">
        <v>0.25</v>
      </c>
      <c r="I10" s="74">
        <v>95</v>
      </c>
      <c r="J10" s="52"/>
      <c r="K10" s="52">
        <v>0.3</v>
      </c>
    </row>
    <row r="11" spans="1:14" ht="61.15" customHeight="1" thickBot="1" x14ac:dyDescent="0.6">
      <c r="A11" s="127">
        <v>5</v>
      </c>
      <c r="B11" s="301" t="s">
        <v>119</v>
      </c>
      <c r="C11" s="301"/>
      <c r="D11" s="301"/>
      <c r="E11" s="301"/>
      <c r="F11" s="302"/>
      <c r="G11" s="107"/>
      <c r="H11" s="75"/>
      <c r="I11" s="74">
        <v>1</v>
      </c>
      <c r="J11" s="52"/>
      <c r="K11" s="52">
        <v>0.35</v>
      </c>
    </row>
    <row r="12" spans="1:14" ht="61.15" customHeight="1" thickBot="1" x14ac:dyDescent="0.6">
      <c r="A12" s="126">
        <v>6</v>
      </c>
      <c r="B12" s="301" t="s">
        <v>120</v>
      </c>
      <c r="C12" s="301"/>
      <c r="D12" s="301"/>
      <c r="E12" s="301"/>
      <c r="F12" s="302"/>
      <c r="G12" s="108"/>
      <c r="H12" s="75"/>
      <c r="I12" s="74">
        <v>1</v>
      </c>
      <c r="J12" s="52"/>
      <c r="K12" s="52">
        <v>0.4</v>
      </c>
    </row>
    <row r="13" spans="1:14" ht="15.25" hidden="1" thickBot="1" x14ac:dyDescent="0.6">
      <c r="A13" s="3">
        <v>5</v>
      </c>
      <c r="B13" s="359"/>
      <c r="C13" s="359"/>
      <c r="D13" s="359"/>
      <c r="E13" s="359"/>
      <c r="F13" s="360"/>
      <c r="G13" s="6"/>
      <c r="H13" s="5"/>
      <c r="I13" s="4"/>
      <c r="J13" s="52"/>
      <c r="K13" s="52"/>
    </row>
    <row r="14" spans="1:14" ht="15.25" hidden="1" thickBot="1" x14ac:dyDescent="0.6">
      <c r="A14" s="7">
        <v>6</v>
      </c>
      <c r="B14" s="361"/>
      <c r="C14" s="359"/>
      <c r="D14" s="359"/>
      <c r="E14" s="359"/>
      <c r="F14" s="360"/>
      <c r="G14" s="8"/>
      <c r="H14" s="5"/>
      <c r="I14" s="4"/>
      <c r="J14" s="52"/>
      <c r="K14" s="52"/>
    </row>
    <row r="15" spans="1:14" ht="28" hidden="1" thickBot="1" x14ac:dyDescent="0.6">
      <c r="A15" s="7">
        <v>7</v>
      </c>
      <c r="B15" s="359"/>
      <c r="C15" s="359"/>
      <c r="D15" s="359"/>
      <c r="E15" s="359"/>
      <c r="F15" s="360"/>
      <c r="G15" s="9"/>
      <c r="H15" s="5"/>
      <c r="I15" s="10"/>
      <c r="J15" s="52"/>
      <c r="K15" s="52"/>
      <c r="L15" s="236" t="s">
        <v>80</v>
      </c>
      <c r="M15" s="236"/>
      <c r="N15" s="236"/>
    </row>
    <row r="16" spans="1:14" ht="43.9" customHeight="1" thickBot="1" x14ac:dyDescent="0.6">
      <c r="A16" s="303" t="s">
        <v>116</v>
      </c>
      <c r="B16" s="304"/>
      <c r="C16" s="304"/>
      <c r="D16" s="304"/>
      <c r="E16" s="304"/>
      <c r="F16" s="304"/>
      <c r="G16" s="305"/>
      <c r="H16" s="65">
        <f>SUM(H7:H15)</f>
        <v>1</v>
      </c>
      <c r="I16" s="59"/>
      <c r="J16" s="52"/>
      <c r="K16" s="52"/>
      <c r="L16" s="104"/>
      <c r="M16" s="104"/>
      <c r="N16" s="104"/>
    </row>
    <row r="17" spans="1:14" ht="49.15" customHeight="1" thickTop="1" thickBot="1" x14ac:dyDescent="0.6">
      <c r="A17" s="296" t="s">
        <v>117</v>
      </c>
      <c r="B17" s="297"/>
      <c r="C17" s="297"/>
      <c r="D17" s="297"/>
      <c r="E17" s="297"/>
      <c r="F17" s="297"/>
      <c r="G17" s="297"/>
      <c r="H17" s="297"/>
      <c r="I17" s="298"/>
      <c r="J17" s="52"/>
      <c r="K17" s="52"/>
      <c r="L17" s="309" t="s">
        <v>79</v>
      </c>
      <c r="M17" s="310"/>
      <c r="N17" s="311"/>
    </row>
    <row r="18" spans="1:14" ht="126.65" customHeight="1" thickTop="1" thickBot="1" x14ac:dyDescent="0.6">
      <c r="A18" s="128" t="s">
        <v>115</v>
      </c>
      <c r="B18" s="129" t="s">
        <v>118</v>
      </c>
      <c r="C18" s="130" t="s">
        <v>32</v>
      </c>
      <c r="D18" s="275" t="s">
        <v>78</v>
      </c>
      <c r="E18" s="276"/>
      <c r="F18" s="276"/>
      <c r="G18" s="276"/>
      <c r="H18" s="277"/>
      <c r="I18" s="131" t="s">
        <v>77</v>
      </c>
      <c r="J18" s="52"/>
      <c r="K18" s="52">
        <v>0</v>
      </c>
      <c r="L18" s="11" t="s">
        <v>87</v>
      </c>
      <c r="M18" s="12" t="s">
        <v>88</v>
      </c>
      <c r="N18" s="11" t="s">
        <v>76</v>
      </c>
    </row>
    <row r="19" spans="1:14" ht="48.65" customHeight="1" thickBot="1" x14ac:dyDescent="0.6">
      <c r="A19" s="290">
        <v>1</v>
      </c>
      <c r="B19" s="293" t="s">
        <v>29</v>
      </c>
      <c r="C19" s="278">
        <v>0.2</v>
      </c>
      <c r="D19" s="281" t="s">
        <v>75</v>
      </c>
      <c r="E19" s="282"/>
      <c r="F19" s="282"/>
      <c r="G19" s="282"/>
      <c r="H19" s="283"/>
      <c r="I19" s="83">
        <v>4</v>
      </c>
      <c r="J19" s="52"/>
      <c r="K19" s="52">
        <v>0.1</v>
      </c>
      <c r="L19" s="13">
        <v>5</v>
      </c>
      <c r="M19" s="14" t="s">
        <v>74</v>
      </c>
      <c r="N19" s="15" t="s">
        <v>73</v>
      </c>
    </row>
    <row r="20" spans="1:14" ht="42.65" customHeight="1" thickBot="1" x14ac:dyDescent="0.6">
      <c r="A20" s="291"/>
      <c r="B20" s="294"/>
      <c r="C20" s="279"/>
      <c r="D20" s="284" t="s">
        <v>72</v>
      </c>
      <c r="E20" s="285"/>
      <c r="F20" s="285"/>
      <c r="G20" s="285"/>
      <c r="H20" s="286"/>
      <c r="I20" s="84">
        <v>4</v>
      </c>
      <c r="J20" s="52"/>
      <c r="K20" s="52">
        <v>0.15</v>
      </c>
      <c r="L20" s="16"/>
      <c r="M20" s="17"/>
      <c r="N20" s="15" t="s">
        <v>71</v>
      </c>
    </row>
    <row r="21" spans="1:14" ht="45" customHeight="1" thickBot="1" x14ac:dyDescent="0.6">
      <c r="A21" s="292"/>
      <c r="B21" s="295"/>
      <c r="C21" s="280"/>
      <c r="D21" s="287" t="s">
        <v>70</v>
      </c>
      <c r="E21" s="288"/>
      <c r="F21" s="288"/>
      <c r="G21" s="288"/>
      <c r="H21" s="289"/>
      <c r="I21" s="85">
        <v>4</v>
      </c>
      <c r="J21" s="52"/>
      <c r="K21" s="52">
        <v>0.2</v>
      </c>
      <c r="L21" s="13">
        <v>4</v>
      </c>
      <c r="M21" s="14" t="s">
        <v>69</v>
      </c>
      <c r="N21" s="15" t="s">
        <v>68</v>
      </c>
    </row>
    <row r="22" spans="1:14" ht="45.65" customHeight="1" thickBot="1" x14ac:dyDescent="0.6">
      <c r="A22" s="290">
        <v>2</v>
      </c>
      <c r="B22" s="293" t="s">
        <v>28</v>
      </c>
      <c r="C22" s="278">
        <v>0.15</v>
      </c>
      <c r="D22" s="281" t="s">
        <v>67</v>
      </c>
      <c r="E22" s="282"/>
      <c r="F22" s="282"/>
      <c r="G22" s="282"/>
      <c r="H22" s="283"/>
      <c r="I22" s="83">
        <v>4</v>
      </c>
      <c r="J22" s="52"/>
      <c r="K22" s="52"/>
      <c r="L22" s="16"/>
      <c r="M22" s="17"/>
      <c r="N22" s="15" t="s">
        <v>66</v>
      </c>
    </row>
    <row r="23" spans="1:14" ht="91.9" customHeight="1" thickBot="1" x14ac:dyDescent="0.6">
      <c r="A23" s="291"/>
      <c r="B23" s="294"/>
      <c r="C23" s="279"/>
      <c r="D23" s="284" t="s">
        <v>65</v>
      </c>
      <c r="E23" s="285"/>
      <c r="F23" s="285"/>
      <c r="G23" s="285"/>
      <c r="H23" s="286"/>
      <c r="I23" s="86">
        <v>4</v>
      </c>
      <c r="J23" s="52"/>
      <c r="K23" s="52"/>
      <c r="L23" s="13">
        <v>3</v>
      </c>
      <c r="M23" s="14" t="s">
        <v>64</v>
      </c>
      <c r="N23" s="15" t="s">
        <v>63</v>
      </c>
    </row>
    <row r="24" spans="1:14" ht="75" customHeight="1" thickBot="1" x14ac:dyDescent="0.6">
      <c r="A24" s="292"/>
      <c r="B24" s="295"/>
      <c r="C24" s="280"/>
      <c r="D24" s="287" t="s">
        <v>62</v>
      </c>
      <c r="E24" s="288"/>
      <c r="F24" s="288"/>
      <c r="G24" s="288"/>
      <c r="H24" s="289"/>
      <c r="I24" s="85">
        <v>4</v>
      </c>
      <c r="J24" s="52"/>
      <c r="K24" s="52"/>
      <c r="L24" s="16"/>
      <c r="M24" s="17"/>
      <c r="N24" s="15" t="s">
        <v>61</v>
      </c>
    </row>
    <row r="25" spans="1:14" ht="49.9" customHeight="1" thickBot="1" x14ac:dyDescent="0.6">
      <c r="A25" s="290">
        <v>3</v>
      </c>
      <c r="B25" s="293" t="s">
        <v>24</v>
      </c>
      <c r="C25" s="278">
        <v>0.15</v>
      </c>
      <c r="D25" s="281" t="s">
        <v>60</v>
      </c>
      <c r="E25" s="282"/>
      <c r="F25" s="282"/>
      <c r="G25" s="282"/>
      <c r="H25" s="283"/>
      <c r="I25" s="83">
        <v>4</v>
      </c>
      <c r="J25" s="52"/>
      <c r="K25" s="52"/>
      <c r="L25" s="13">
        <v>2</v>
      </c>
      <c r="M25" s="14" t="s">
        <v>59</v>
      </c>
      <c r="N25" s="15" t="s">
        <v>58</v>
      </c>
    </row>
    <row r="26" spans="1:14" ht="46.9" customHeight="1" thickBot="1" x14ac:dyDescent="0.6">
      <c r="A26" s="291"/>
      <c r="B26" s="294"/>
      <c r="C26" s="279"/>
      <c r="D26" s="284" t="s">
        <v>57</v>
      </c>
      <c r="E26" s="285"/>
      <c r="F26" s="285"/>
      <c r="G26" s="285"/>
      <c r="H26" s="286"/>
      <c r="I26" s="84">
        <v>4</v>
      </c>
      <c r="J26" s="52"/>
      <c r="K26" s="52"/>
      <c r="L26" s="16"/>
      <c r="M26" s="17"/>
      <c r="N26" s="15" t="s">
        <v>56</v>
      </c>
    </row>
    <row r="27" spans="1:14" ht="34.9" customHeight="1" thickBot="1" x14ac:dyDescent="0.6">
      <c r="A27" s="292"/>
      <c r="B27" s="295"/>
      <c r="C27" s="280"/>
      <c r="D27" s="272" t="s">
        <v>55</v>
      </c>
      <c r="E27" s="273"/>
      <c r="F27" s="273"/>
      <c r="G27" s="273"/>
      <c r="H27" s="274"/>
      <c r="I27" s="85">
        <v>4</v>
      </c>
      <c r="J27" s="52"/>
      <c r="K27" s="52"/>
      <c r="L27" s="13">
        <v>1</v>
      </c>
      <c r="M27" s="14" t="s">
        <v>54</v>
      </c>
      <c r="N27" s="15" t="s">
        <v>53</v>
      </c>
    </row>
    <row r="28" spans="1:14" ht="72" customHeight="1" thickBot="1" x14ac:dyDescent="0.6">
      <c r="A28" s="290">
        <v>4</v>
      </c>
      <c r="B28" s="293" t="s">
        <v>20</v>
      </c>
      <c r="C28" s="278">
        <v>0.15</v>
      </c>
      <c r="D28" s="281" t="s">
        <v>52</v>
      </c>
      <c r="E28" s="282"/>
      <c r="F28" s="282"/>
      <c r="G28" s="282"/>
      <c r="H28" s="283"/>
      <c r="I28" s="83">
        <v>4</v>
      </c>
      <c r="J28" s="52"/>
      <c r="K28" s="52"/>
      <c r="L28" s="16"/>
      <c r="M28" s="17"/>
      <c r="N28" s="15" t="s">
        <v>51</v>
      </c>
    </row>
    <row r="29" spans="1:14" ht="69" customHeight="1" x14ac:dyDescent="0.55000000000000004">
      <c r="A29" s="291"/>
      <c r="B29" s="294"/>
      <c r="C29" s="279"/>
      <c r="D29" s="284" t="s">
        <v>139</v>
      </c>
      <c r="E29" s="285"/>
      <c r="F29" s="285"/>
      <c r="G29" s="285"/>
      <c r="H29" s="286"/>
      <c r="I29" s="84">
        <v>4</v>
      </c>
      <c r="J29" s="52"/>
      <c r="K29" s="52"/>
    </row>
    <row r="30" spans="1:14" ht="73.150000000000006" customHeight="1" thickBot="1" x14ac:dyDescent="0.6">
      <c r="A30" s="292"/>
      <c r="B30" s="295"/>
      <c r="C30" s="280"/>
      <c r="D30" s="287" t="s">
        <v>50</v>
      </c>
      <c r="E30" s="288"/>
      <c r="F30" s="288"/>
      <c r="G30" s="288"/>
      <c r="H30" s="289"/>
      <c r="I30" s="85">
        <v>4</v>
      </c>
      <c r="J30" s="52"/>
      <c r="K30" s="52"/>
    </row>
    <row r="31" spans="1:14" ht="39.65" customHeight="1" x14ac:dyDescent="0.55000000000000004">
      <c r="A31" s="290">
        <v>5</v>
      </c>
      <c r="B31" s="388" t="s">
        <v>18</v>
      </c>
      <c r="C31" s="278">
        <v>0.15</v>
      </c>
      <c r="D31" s="315" t="s">
        <v>49</v>
      </c>
      <c r="E31" s="316"/>
      <c r="F31" s="316"/>
      <c r="G31" s="316"/>
      <c r="H31" s="317"/>
      <c r="I31" s="83">
        <v>4</v>
      </c>
      <c r="J31" s="52"/>
      <c r="K31" s="52"/>
    </row>
    <row r="32" spans="1:14" ht="45" customHeight="1" thickBot="1" x14ac:dyDescent="0.6">
      <c r="A32" s="292"/>
      <c r="B32" s="389"/>
      <c r="C32" s="280"/>
      <c r="D32" s="287" t="s">
        <v>48</v>
      </c>
      <c r="E32" s="288"/>
      <c r="F32" s="288"/>
      <c r="G32" s="288"/>
      <c r="H32" s="289"/>
      <c r="I32" s="87">
        <v>4</v>
      </c>
      <c r="J32" s="52"/>
      <c r="K32" s="52"/>
    </row>
    <row r="33" spans="1:11" ht="30.65" customHeight="1" x14ac:dyDescent="0.55000000000000004">
      <c r="A33" s="290">
        <v>6</v>
      </c>
      <c r="B33" s="293" t="s">
        <v>47</v>
      </c>
      <c r="C33" s="278">
        <v>0.2</v>
      </c>
      <c r="D33" s="315" t="s">
        <v>46</v>
      </c>
      <c r="E33" s="316"/>
      <c r="F33" s="316"/>
      <c r="G33" s="316"/>
      <c r="H33" s="317"/>
      <c r="I33" s="83">
        <v>4</v>
      </c>
      <c r="J33" s="52"/>
      <c r="K33" s="52"/>
    </row>
    <row r="34" spans="1:11" ht="45.65" customHeight="1" x14ac:dyDescent="0.55000000000000004">
      <c r="A34" s="291"/>
      <c r="B34" s="294"/>
      <c r="C34" s="279"/>
      <c r="D34" s="284" t="s">
        <v>45</v>
      </c>
      <c r="E34" s="285"/>
      <c r="F34" s="285"/>
      <c r="G34" s="285"/>
      <c r="H34" s="286"/>
      <c r="I34" s="84">
        <v>4</v>
      </c>
      <c r="J34" s="52"/>
      <c r="K34" s="52"/>
    </row>
    <row r="35" spans="1:11" ht="45.65" customHeight="1" x14ac:dyDescent="0.55000000000000004">
      <c r="A35" s="291"/>
      <c r="B35" s="294"/>
      <c r="C35" s="279"/>
      <c r="D35" s="284" t="s">
        <v>44</v>
      </c>
      <c r="E35" s="285"/>
      <c r="F35" s="285"/>
      <c r="G35" s="285"/>
      <c r="H35" s="286"/>
      <c r="I35" s="84">
        <v>4</v>
      </c>
      <c r="J35" s="52"/>
      <c r="K35" s="52"/>
    </row>
    <row r="36" spans="1:11" ht="43.15" customHeight="1" thickBot="1" x14ac:dyDescent="0.6">
      <c r="A36" s="292"/>
      <c r="B36" s="295"/>
      <c r="C36" s="280"/>
      <c r="D36" s="330" t="s">
        <v>43</v>
      </c>
      <c r="E36" s="331"/>
      <c r="F36" s="331"/>
      <c r="G36" s="331"/>
      <c r="H36" s="332"/>
      <c r="I36" s="88">
        <v>4</v>
      </c>
      <c r="J36" s="52"/>
      <c r="K36" s="52"/>
    </row>
    <row r="37" spans="1:11" ht="53.45" customHeight="1" thickBot="1" x14ac:dyDescent="0.6">
      <c r="A37" s="328" t="s">
        <v>109</v>
      </c>
      <c r="B37" s="329"/>
      <c r="C37" s="66">
        <f>SUM(C19:C36)</f>
        <v>1</v>
      </c>
      <c r="D37" s="349"/>
      <c r="E37" s="350"/>
      <c r="F37" s="350"/>
      <c r="G37" s="350"/>
      <c r="H37" s="350"/>
      <c r="I37" s="351"/>
      <c r="K37" s="2"/>
    </row>
    <row r="38" spans="1:11" ht="66.650000000000006" customHeight="1" thickBot="1" x14ac:dyDescent="0.6">
      <c r="A38" s="132" t="s">
        <v>105</v>
      </c>
      <c r="B38" s="133">
        <f ca="1">TODAY()</f>
        <v>43308</v>
      </c>
      <c r="C38" s="318">
        <f ca="1">TODAY()</f>
        <v>43308</v>
      </c>
      <c r="D38" s="319"/>
      <c r="E38" s="312" t="s">
        <v>1</v>
      </c>
      <c r="F38" s="313"/>
      <c r="G38" s="313"/>
      <c r="H38" s="313"/>
      <c r="I38" s="314"/>
      <c r="K38" s="2"/>
    </row>
    <row r="39" spans="1:11" ht="84" customHeight="1" thickBot="1" x14ac:dyDescent="0.6">
      <c r="A39" s="347" t="s">
        <v>0</v>
      </c>
      <c r="B39" s="348"/>
      <c r="C39" s="347" t="s">
        <v>86</v>
      </c>
      <c r="D39" s="371"/>
      <c r="E39" s="337" t="s">
        <v>101</v>
      </c>
      <c r="F39" s="338"/>
      <c r="G39" s="338"/>
      <c r="H39" s="338"/>
      <c r="I39" s="339"/>
      <c r="K39" s="2"/>
    </row>
    <row r="40" spans="1:11" ht="18" customHeight="1" x14ac:dyDescent="0.55000000000000004">
      <c r="A40" s="340" t="s">
        <v>42</v>
      </c>
      <c r="B40" s="340"/>
      <c r="C40" s="134"/>
      <c r="D40" s="134"/>
      <c r="E40" s="135"/>
      <c r="F40" s="51"/>
      <c r="G40" s="51"/>
      <c r="H40" s="51"/>
      <c r="I40" s="51"/>
      <c r="K40" s="2"/>
    </row>
    <row r="41" spans="1:11" ht="12.75" customHeight="1" thickBot="1" x14ac:dyDescent="0.6">
      <c r="A41" s="136"/>
      <c r="B41" s="136"/>
      <c r="C41" s="135"/>
      <c r="D41" s="135"/>
      <c r="E41" s="135"/>
      <c r="F41" s="51"/>
      <c r="G41" s="51"/>
      <c r="H41" s="51"/>
      <c r="I41" s="51"/>
      <c r="K41" s="2"/>
    </row>
    <row r="42" spans="1:11" ht="18" customHeight="1" thickBot="1" x14ac:dyDescent="0.6">
      <c r="A42" s="38"/>
      <c r="B42" s="39"/>
      <c r="C42" s="40"/>
      <c r="D42" s="40"/>
      <c r="E42" s="40"/>
      <c r="F42" s="41"/>
      <c r="G42" s="41"/>
      <c r="H42" s="41"/>
      <c r="I42" s="42"/>
      <c r="K42" s="2"/>
    </row>
    <row r="43" spans="1:11" ht="12.75" customHeight="1" x14ac:dyDescent="0.55000000000000004">
      <c r="A43" s="20"/>
      <c r="B43" s="20"/>
      <c r="K43" s="2"/>
    </row>
    <row r="44" spans="1:11" ht="12.75" customHeight="1" thickBot="1" x14ac:dyDescent="0.6">
      <c r="A44" s="20"/>
      <c r="B44" s="20"/>
      <c r="K44" s="2"/>
    </row>
    <row r="45" spans="1:11" ht="79.900000000000006" customHeight="1" thickBot="1" x14ac:dyDescent="0.6">
      <c r="A45" s="325" t="s">
        <v>111</v>
      </c>
      <c r="B45" s="326"/>
      <c r="C45" s="326"/>
      <c r="D45" s="326"/>
      <c r="E45" s="326"/>
      <c r="F45" s="326"/>
      <c r="G45" s="326"/>
      <c r="H45" s="326"/>
      <c r="I45" s="327"/>
      <c r="K45" s="2"/>
    </row>
    <row r="46" spans="1:11" ht="40.9" customHeight="1" thickBot="1" x14ac:dyDescent="0.6">
      <c r="A46" s="61" t="str">
        <f>A2</f>
        <v>اسم الموظف:</v>
      </c>
      <c r="B46" s="100" t="str">
        <f>B2</f>
        <v>جميلة ناصر القحطاني</v>
      </c>
      <c r="C46" s="53"/>
      <c r="D46" s="64" t="str">
        <f t="shared" ref="D46:E48" si="0">D2</f>
        <v>الوكالة / الادارة العامة:</v>
      </c>
      <c r="E46" s="356" t="str">
        <f t="shared" si="0"/>
        <v>ادارة المراكز الصحية بالخبر</v>
      </c>
      <c r="F46" s="356"/>
      <c r="G46" s="356"/>
      <c r="H46" s="352"/>
      <c r="I46" s="353"/>
      <c r="K46" s="2"/>
    </row>
    <row r="47" spans="1:11" ht="40.9" customHeight="1" thickBot="1" x14ac:dyDescent="0.6">
      <c r="A47" s="61" t="s">
        <v>108</v>
      </c>
      <c r="B47" s="100" t="str">
        <f>B3</f>
        <v>فنية تمريض</v>
      </c>
      <c r="C47" s="53"/>
      <c r="D47" s="62" t="str">
        <f t="shared" si="0"/>
        <v>الإدارة /القسم:</v>
      </c>
      <c r="E47" s="357" t="str">
        <f t="shared" si="0"/>
        <v>الفحص الشامل</v>
      </c>
      <c r="F47" s="357"/>
      <c r="G47" s="357"/>
      <c r="H47" s="352"/>
      <c r="I47" s="353"/>
      <c r="K47" s="2"/>
    </row>
    <row r="48" spans="1:11" ht="40.9" customHeight="1" thickBot="1" x14ac:dyDescent="0.6">
      <c r="A48" s="67" t="str">
        <f>A4</f>
        <v xml:space="preserve">الرقم الوظيفي: </v>
      </c>
      <c r="B48" s="101">
        <f>B4</f>
        <v>7208369</v>
      </c>
      <c r="C48" s="60"/>
      <c r="D48" s="63" t="str">
        <f t="shared" si="0"/>
        <v xml:space="preserve">المدير (المقيم): </v>
      </c>
      <c r="E48" s="266" t="str">
        <f t="shared" si="0"/>
        <v>عثمان عبدالله الشهري</v>
      </c>
      <c r="F48" s="266"/>
      <c r="G48" s="266"/>
      <c r="H48" s="354"/>
      <c r="I48" s="355"/>
      <c r="K48" s="2"/>
    </row>
    <row r="49" spans="1:11" ht="37.9" customHeight="1" thickTop="1" thickBot="1" x14ac:dyDescent="0.6">
      <c r="A49" s="174" t="s">
        <v>122</v>
      </c>
      <c r="B49" s="175"/>
      <c r="C49" s="175"/>
      <c r="D49" s="175"/>
      <c r="E49" s="175"/>
      <c r="F49" s="175"/>
      <c r="G49" s="175"/>
      <c r="H49" s="175"/>
      <c r="I49" s="176"/>
      <c r="K49" s="2"/>
    </row>
    <row r="50" spans="1:11" ht="87.65" customHeight="1" thickTop="1" thickBot="1" x14ac:dyDescent="0.6">
      <c r="A50" s="137" t="s">
        <v>115</v>
      </c>
      <c r="B50" s="138" t="s">
        <v>121</v>
      </c>
      <c r="C50" s="139" t="s">
        <v>37</v>
      </c>
      <c r="D50" s="140" t="s">
        <v>36</v>
      </c>
      <c r="E50" s="141" t="s">
        <v>35</v>
      </c>
      <c r="F50" s="142" t="s">
        <v>34</v>
      </c>
      <c r="G50" s="143" t="s">
        <v>33</v>
      </c>
      <c r="H50" s="144"/>
      <c r="I50" s="145" t="s">
        <v>30</v>
      </c>
      <c r="K50" s="2"/>
    </row>
    <row r="51" spans="1:11" ht="91.15" customHeight="1" thickBot="1" x14ac:dyDescent="0.6">
      <c r="A51" s="146">
        <v>1</v>
      </c>
      <c r="B51" s="76" t="str">
        <f t="shared" ref="B51:B56" si="1">B7</f>
        <v>استيفاء اجراءات التسجيل الخاصة ببرنامج الفحص الشامل</v>
      </c>
      <c r="C51" s="78" t="str">
        <f t="shared" ref="C51:E57" si="2">G7</f>
        <v>نسبي</v>
      </c>
      <c r="D51" s="109">
        <f t="shared" si="2"/>
        <v>0.25</v>
      </c>
      <c r="E51" s="79">
        <f t="shared" si="2"/>
        <v>95</v>
      </c>
      <c r="F51" s="80">
        <v>95</v>
      </c>
      <c r="G51" s="79">
        <f t="shared" ref="G51:G56" si="3">F51-E51</f>
        <v>0</v>
      </c>
      <c r="H51" s="81">
        <f t="shared" ref="H51:H56" si="4">IF(NOT(ISBLANK(E51)),IF(F51/E51&gt;1,5,IF(F51/E51&gt;=0.9,4,IF(F51/E51&gt;=0.8,3,IF(F51/E51&gt;=0.6,2,1)))),"")</f>
        <v>4</v>
      </c>
      <c r="I51" s="56">
        <f t="shared" ref="I51:I59" si="5">IF(NOT(ISBLANK(D51)), H51*D51,"")</f>
        <v>1</v>
      </c>
      <c r="J51" s="28"/>
      <c r="K51" s="2"/>
    </row>
    <row r="52" spans="1:11" ht="91.15" customHeight="1" thickBot="1" x14ac:dyDescent="0.6">
      <c r="A52" s="146">
        <v>2</v>
      </c>
      <c r="B52" s="77" t="str">
        <f t="shared" si="1"/>
        <v>متابعة توفير المستلرمات و المتطلبات الفحص الشامل</v>
      </c>
      <c r="C52" s="78" t="str">
        <f t="shared" si="2"/>
        <v>نسبي</v>
      </c>
      <c r="D52" s="109">
        <f t="shared" si="2"/>
        <v>0.25</v>
      </c>
      <c r="E52" s="79">
        <f t="shared" si="2"/>
        <v>95</v>
      </c>
      <c r="F52" s="80">
        <v>95</v>
      </c>
      <c r="G52" s="79">
        <f t="shared" si="3"/>
        <v>0</v>
      </c>
      <c r="H52" s="81">
        <f t="shared" si="4"/>
        <v>4</v>
      </c>
      <c r="I52" s="56">
        <f t="shared" si="5"/>
        <v>1</v>
      </c>
      <c r="J52" s="28">
        <v>1</v>
      </c>
      <c r="K52" s="2"/>
    </row>
    <row r="53" spans="1:11" ht="91.15" customHeight="1" thickBot="1" x14ac:dyDescent="0.6">
      <c r="A53" s="146">
        <v>3</v>
      </c>
      <c r="B53" s="76" t="str">
        <f t="shared" si="1"/>
        <v>نسبة التبليغ عن النتائج في الوقت المحدد بقسم الطفيليات</v>
      </c>
      <c r="C53" s="78" t="str">
        <f t="shared" si="2"/>
        <v>نسبي</v>
      </c>
      <c r="D53" s="109">
        <f>H9</f>
        <v>0.25</v>
      </c>
      <c r="E53" s="79">
        <f t="shared" si="2"/>
        <v>95</v>
      </c>
      <c r="F53" s="80">
        <v>95</v>
      </c>
      <c r="G53" s="79">
        <f>F53-E53</f>
        <v>0</v>
      </c>
      <c r="H53" s="81">
        <f t="shared" si="4"/>
        <v>4</v>
      </c>
      <c r="I53" s="56">
        <f>IF(NOT(ISBLANK(D53)), H53*D53,"")</f>
        <v>1</v>
      </c>
      <c r="J53" s="28"/>
      <c r="K53" s="2"/>
    </row>
    <row r="54" spans="1:11" ht="91.15" customHeight="1" thickBot="1" x14ac:dyDescent="0.6">
      <c r="A54" s="146">
        <v>4</v>
      </c>
      <c r="B54" s="77" t="str">
        <f t="shared" si="1"/>
        <v>استيفاء الهدف الخامس من الاهداف العالمية لسلامة المريض (التحكم من انتشار العدوى)</v>
      </c>
      <c r="C54" s="78" t="str">
        <f t="shared" si="2"/>
        <v>نسبي</v>
      </c>
      <c r="D54" s="109">
        <f>H10</f>
        <v>0.25</v>
      </c>
      <c r="E54" s="79">
        <f t="shared" si="2"/>
        <v>95</v>
      </c>
      <c r="F54" s="80">
        <v>95</v>
      </c>
      <c r="G54" s="79">
        <f>F54-E54</f>
        <v>0</v>
      </c>
      <c r="H54" s="81">
        <f t="shared" si="4"/>
        <v>4</v>
      </c>
      <c r="I54" s="56">
        <f>IF(NOT(ISBLANK(D54)), H54*D54,"")</f>
        <v>1</v>
      </c>
      <c r="J54" s="28">
        <v>1</v>
      </c>
      <c r="K54" s="2"/>
    </row>
    <row r="55" spans="1:11" ht="91.15" customHeight="1" thickBot="1" x14ac:dyDescent="0.6">
      <c r="A55" s="146">
        <v>5</v>
      </c>
      <c r="B55" s="76" t="str">
        <f t="shared" si="1"/>
        <v>الهدف 5 Goal</v>
      </c>
      <c r="C55" s="78">
        <f t="shared" si="2"/>
        <v>0</v>
      </c>
      <c r="D55" s="109">
        <f>H11</f>
        <v>0</v>
      </c>
      <c r="E55" s="79">
        <f t="shared" si="2"/>
        <v>1</v>
      </c>
      <c r="F55" s="80">
        <v>0</v>
      </c>
      <c r="G55" s="79">
        <f t="shared" si="3"/>
        <v>-1</v>
      </c>
      <c r="H55" s="81">
        <f t="shared" si="4"/>
        <v>1</v>
      </c>
      <c r="I55" s="56">
        <f t="shared" si="5"/>
        <v>0</v>
      </c>
      <c r="J55" s="28">
        <v>2</v>
      </c>
      <c r="K55" s="2"/>
    </row>
    <row r="56" spans="1:11" ht="91.15" customHeight="1" thickBot="1" x14ac:dyDescent="0.6">
      <c r="A56" s="146">
        <v>6</v>
      </c>
      <c r="B56" s="77" t="str">
        <f t="shared" si="1"/>
        <v>الهدف 6 Goal</v>
      </c>
      <c r="C56" s="78">
        <f t="shared" si="2"/>
        <v>0</v>
      </c>
      <c r="D56" s="109">
        <f>H12</f>
        <v>0</v>
      </c>
      <c r="E56" s="79">
        <f t="shared" si="2"/>
        <v>1</v>
      </c>
      <c r="F56" s="80">
        <v>0</v>
      </c>
      <c r="G56" s="79">
        <f t="shared" si="3"/>
        <v>-1</v>
      </c>
      <c r="H56" s="81">
        <f t="shared" si="4"/>
        <v>1</v>
      </c>
      <c r="I56" s="57">
        <f t="shared" si="5"/>
        <v>0</v>
      </c>
      <c r="J56" s="28">
        <v>3</v>
      </c>
      <c r="K56" s="2"/>
    </row>
    <row r="57" spans="1:11" ht="0.75" customHeight="1" thickBot="1" x14ac:dyDescent="0.6">
      <c r="A57" s="22">
        <v>5</v>
      </c>
      <c r="B57" s="23"/>
      <c r="C57" s="48">
        <f t="shared" si="2"/>
        <v>0</v>
      </c>
      <c r="D57" s="25"/>
      <c r="E57" s="24"/>
      <c r="F57" s="26"/>
      <c r="G57" s="24"/>
      <c r="H57" s="27"/>
      <c r="I57" s="50" t="str">
        <f t="shared" si="5"/>
        <v/>
      </c>
      <c r="J57" s="28">
        <v>4</v>
      </c>
      <c r="K57" s="2"/>
    </row>
    <row r="58" spans="1:11" ht="13.5" hidden="1" customHeight="1" thickBot="1" x14ac:dyDescent="0.6">
      <c r="A58" s="22">
        <v>6</v>
      </c>
      <c r="B58" s="23"/>
      <c r="C58" s="24"/>
      <c r="D58" s="25"/>
      <c r="E58" s="24"/>
      <c r="F58" s="26"/>
      <c r="G58" s="24"/>
      <c r="H58" s="27"/>
      <c r="I58" s="50" t="str">
        <f t="shared" si="5"/>
        <v/>
      </c>
      <c r="J58" s="28">
        <v>5</v>
      </c>
      <c r="K58" s="2"/>
    </row>
    <row r="59" spans="1:11" ht="14.25" hidden="1" customHeight="1" thickBot="1" x14ac:dyDescent="0.6">
      <c r="A59" s="22">
        <v>7</v>
      </c>
      <c r="B59" s="49">
        <f>B15</f>
        <v>0</v>
      </c>
      <c r="C59" s="48">
        <f>G15</f>
        <v>0</v>
      </c>
      <c r="D59" s="47">
        <f>H15</f>
        <v>0</v>
      </c>
      <c r="E59" s="48">
        <f>I15</f>
        <v>0</v>
      </c>
      <c r="F59" s="26"/>
      <c r="G59" s="48">
        <f>F59-E59</f>
        <v>0</v>
      </c>
      <c r="H59" s="27"/>
      <c r="I59" s="50">
        <f t="shared" si="5"/>
        <v>0</v>
      </c>
      <c r="K59" s="2"/>
    </row>
    <row r="60" spans="1:11" ht="35.450000000000003" customHeight="1" thickBot="1" x14ac:dyDescent="0.6">
      <c r="A60" s="147"/>
      <c r="B60" s="333" t="s">
        <v>123</v>
      </c>
      <c r="C60" s="334"/>
      <c r="D60" s="110">
        <f>SUM(D51:D59)</f>
        <v>1</v>
      </c>
      <c r="E60" s="335" t="s">
        <v>124</v>
      </c>
      <c r="F60" s="336"/>
      <c r="G60" s="336"/>
      <c r="H60" s="267">
        <f>IF(D60=100%,SUM(I51:I59),"")</f>
        <v>4</v>
      </c>
      <c r="I60" s="268"/>
      <c r="K60" s="2"/>
    </row>
    <row r="61" spans="1:11" ht="43.9" customHeight="1" thickTop="1" thickBot="1" x14ac:dyDescent="0.6">
      <c r="A61" s="174" t="s">
        <v>125</v>
      </c>
      <c r="B61" s="175"/>
      <c r="C61" s="175"/>
      <c r="D61" s="175"/>
      <c r="E61" s="175"/>
      <c r="F61" s="175"/>
      <c r="G61" s="175"/>
      <c r="H61" s="175"/>
      <c r="I61" s="176"/>
      <c r="K61" s="2"/>
    </row>
    <row r="62" spans="1:11" ht="136.15" customHeight="1" thickTop="1" thickBot="1" x14ac:dyDescent="1.1499999999999999">
      <c r="A62" s="127" t="s">
        <v>115</v>
      </c>
      <c r="B62" s="148" t="s">
        <v>126</v>
      </c>
      <c r="C62" s="149" t="s">
        <v>32</v>
      </c>
      <c r="D62" s="322" t="s">
        <v>31</v>
      </c>
      <c r="E62" s="323"/>
      <c r="F62" s="323"/>
      <c r="G62" s="324"/>
      <c r="H62" s="150" t="s">
        <v>127</v>
      </c>
      <c r="I62" s="151" t="s">
        <v>140</v>
      </c>
      <c r="K62" s="2"/>
    </row>
    <row r="63" spans="1:11" ht="43.9" customHeight="1" x14ac:dyDescent="0.55000000000000004">
      <c r="A63" s="241">
        <v>1</v>
      </c>
      <c r="B63" s="258" t="s">
        <v>29</v>
      </c>
      <c r="C63" s="195">
        <f>C19</f>
        <v>0.2</v>
      </c>
      <c r="D63" s="378" t="s">
        <v>81</v>
      </c>
      <c r="E63" s="379"/>
      <c r="F63" s="379"/>
      <c r="G63" s="380"/>
      <c r="H63" s="89">
        <v>4</v>
      </c>
      <c r="I63" s="96">
        <f t="shared" ref="I63:I80" si="6">IF(NOT(ISBLANK(I19)),IF(H63/I19&gt;1,5,IF(H63/I19&gt;=0.9,4,IF(H63/I19&gt;=0.8,3,IF(H63/I19&gt;=0.6,2,1)))),"")</f>
        <v>4</v>
      </c>
      <c r="J63" s="306">
        <f>C63*(I63+I64+I65)/3</f>
        <v>0.80000000000000016</v>
      </c>
      <c r="K63" s="2"/>
    </row>
    <row r="64" spans="1:11" ht="40.15" customHeight="1" x14ac:dyDescent="0.55000000000000004">
      <c r="A64" s="242"/>
      <c r="B64" s="244"/>
      <c r="C64" s="245"/>
      <c r="D64" s="263" t="s">
        <v>83</v>
      </c>
      <c r="E64" s="264"/>
      <c r="F64" s="264"/>
      <c r="G64" s="265"/>
      <c r="H64" s="90">
        <v>4</v>
      </c>
      <c r="I64" s="97">
        <f t="shared" si="6"/>
        <v>4</v>
      </c>
      <c r="J64" s="306"/>
      <c r="K64" s="2"/>
    </row>
    <row r="65" spans="1:11" ht="45" customHeight="1" thickBot="1" x14ac:dyDescent="0.6">
      <c r="A65" s="243"/>
      <c r="B65" s="259"/>
      <c r="C65" s="196"/>
      <c r="D65" s="255" t="s">
        <v>82</v>
      </c>
      <c r="E65" s="256"/>
      <c r="F65" s="256"/>
      <c r="G65" s="257"/>
      <c r="H65" s="91">
        <v>4</v>
      </c>
      <c r="I65" s="98">
        <f t="shared" si="6"/>
        <v>4</v>
      </c>
      <c r="J65" s="306"/>
      <c r="K65" s="2"/>
    </row>
    <row r="66" spans="1:11" ht="64.900000000000006" customHeight="1" x14ac:dyDescent="0.55000000000000004">
      <c r="A66" s="242">
        <v>2</v>
      </c>
      <c r="B66" s="244" t="s">
        <v>28</v>
      </c>
      <c r="C66" s="195">
        <f>C22</f>
        <v>0.15</v>
      </c>
      <c r="D66" s="341" t="s">
        <v>27</v>
      </c>
      <c r="E66" s="342"/>
      <c r="F66" s="342"/>
      <c r="G66" s="343"/>
      <c r="H66" s="92">
        <v>4</v>
      </c>
      <c r="I66" s="96">
        <f t="shared" si="6"/>
        <v>4</v>
      </c>
      <c r="J66" s="306">
        <f>C66*(I66+I67+I68)/3</f>
        <v>0.6</v>
      </c>
      <c r="K66" s="2"/>
    </row>
    <row r="67" spans="1:11" ht="91.9" customHeight="1" x14ac:dyDescent="0.55000000000000004">
      <c r="A67" s="242"/>
      <c r="B67" s="244"/>
      <c r="C67" s="245"/>
      <c r="D67" s="249" t="s">
        <v>26</v>
      </c>
      <c r="E67" s="250"/>
      <c r="F67" s="250"/>
      <c r="G67" s="251"/>
      <c r="H67" s="90">
        <v>4</v>
      </c>
      <c r="I67" s="97">
        <f t="shared" si="6"/>
        <v>4</v>
      </c>
      <c r="J67" s="306"/>
      <c r="K67" s="2"/>
    </row>
    <row r="68" spans="1:11" ht="70.150000000000006" customHeight="1" thickBot="1" x14ac:dyDescent="0.6">
      <c r="A68" s="242"/>
      <c r="B68" s="244"/>
      <c r="C68" s="196"/>
      <c r="D68" s="344" t="s">
        <v>25</v>
      </c>
      <c r="E68" s="345"/>
      <c r="F68" s="345"/>
      <c r="G68" s="346"/>
      <c r="H68" s="92">
        <v>4</v>
      </c>
      <c r="I68" s="98">
        <f t="shared" si="6"/>
        <v>4</v>
      </c>
      <c r="J68" s="306"/>
      <c r="K68" s="2"/>
    </row>
    <row r="69" spans="1:11" ht="43.15" customHeight="1" x14ac:dyDescent="0.55000000000000004">
      <c r="A69" s="241">
        <v>3</v>
      </c>
      <c r="B69" s="258" t="s">
        <v>24</v>
      </c>
      <c r="C69" s="195">
        <f>C25</f>
        <v>0.15</v>
      </c>
      <c r="D69" s="372" t="s">
        <v>23</v>
      </c>
      <c r="E69" s="373"/>
      <c r="F69" s="373"/>
      <c r="G69" s="374"/>
      <c r="H69" s="89">
        <v>4</v>
      </c>
      <c r="I69" s="96">
        <f t="shared" si="6"/>
        <v>4</v>
      </c>
      <c r="J69" s="306">
        <f>C69*(I69+I70+I71)/3</f>
        <v>0.6</v>
      </c>
      <c r="K69" s="2"/>
    </row>
    <row r="70" spans="1:11" ht="46.9" customHeight="1" x14ac:dyDescent="0.55000000000000004">
      <c r="A70" s="242"/>
      <c r="B70" s="244"/>
      <c r="C70" s="245"/>
      <c r="D70" s="249" t="s">
        <v>22</v>
      </c>
      <c r="E70" s="250"/>
      <c r="F70" s="250"/>
      <c r="G70" s="251"/>
      <c r="H70" s="90">
        <v>4</v>
      </c>
      <c r="I70" s="97">
        <f t="shared" si="6"/>
        <v>4</v>
      </c>
      <c r="J70" s="306"/>
      <c r="K70" s="29"/>
    </row>
    <row r="71" spans="1:11" ht="33.65" customHeight="1" thickBot="1" x14ac:dyDescent="0.6">
      <c r="A71" s="243"/>
      <c r="B71" s="259"/>
      <c r="C71" s="196"/>
      <c r="D71" s="375" t="s">
        <v>21</v>
      </c>
      <c r="E71" s="376"/>
      <c r="F71" s="376"/>
      <c r="G71" s="377"/>
      <c r="H71" s="93">
        <v>4</v>
      </c>
      <c r="I71" s="98">
        <f t="shared" si="6"/>
        <v>4</v>
      </c>
      <c r="J71" s="306"/>
      <c r="K71" s="2"/>
    </row>
    <row r="72" spans="1:11" ht="70.150000000000006" customHeight="1" x14ac:dyDescent="0.55000000000000004">
      <c r="A72" s="242">
        <v>4</v>
      </c>
      <c r="B72" s="244" t="s">
        <v>20</v>
      </c>
      <c r="C72" s="195">
        <f>C28</f>
        <v>0.15</v>
      </c>
      <c r="D72" s="246" t="s">
        <v>84</v>
      </c>
      <c r="E72" s="247"/>
      <c r="F72" s="247"/>
      <c r="G72" s="248"/>
      <c r="H72" s="94">
        <v>4</v>
      </c>
      <c r="I72" s="96">
        <f t="shared" si="6"/>
        <v>4</v>
      </c>
      <c r="J72" s="306">
        <f>C72*(I72+I73+I74)/3</f>
        <v>0.6</v>
      </c>
      <c r="K72" s="2"/>
    </row>
    <row r="73" spans="1:11" ht="70.150000000000006" customHeight="1" x14ac:dyDescent="0.55000000000000004">
      <c r="A73" s="242"/>
      <c r="B73" s="244"/>
      <c r="C73" s="245"/>
      <c r="D73" s="249" t="s">
        <v>142</v>
      </c>
      <c r="E73" s="250"/>
      <c r="F73" s="250"/>
      <c r="G73" s="251"/>
      <c r="H73" s="90">
        <v>4</v>
      </c>
      <c r="I73" s="97">
        <f t="shared" si="6"/>
        <v>4</v>
      </c>
      <c r="J73" s="306"/>
      <c r="K73" s="2"/>
    </row>
    <row r="74" spans="1:11" ht="69.650000000000006" customHeight="1" thickBot="1" x14ac:dyDescent="0.6">
      <c r="A74" s="242"/>
      <c r="B74" s="244"/>
      <c r="C74" s="196"/>
      <c r="D74" s="252" t="s">
        <v>19</v>
      </c>
      <c r="E74" s="253"/>
      <c r="F74" s="253"/>
      <c r="G74" s="254"/>
      <c r="H74" s="95">
        <v>4</v>
      </c>
      <c r="I74" s="98">
        <f t="shared" si="6"/>
        <v>4</v>
      </c>
      <c r="J74" s="306"/>
      <c r="K74" s="2"/>
    </row>
    <row r="75" spans="1:11" ht="42" customHeight="1" x14ac:dyDescent="0.55000000000000004">
      <c r="A75" s="241">
        <v>5</v>
      </c>
      <c r="B75" s="258" t="s">
        <v>18</v>
      </c>
      <c r="C75" s="195">
        <f>C31</f>
        <v>0.15</v>
      </c>
      <c r="D75" s="378" t="s">
        <v>17</v>
      </c>
      <c r="E75" s="379"/>
      <c r="F75" s="379"/>
      <c r="G75" s="380"/>
      <c r="H75" s="89">
        <v>4</v>
      </c>
      <c r="I75" s="96">
        <f t="shared" si="6"/>
        <v>4</v>
      </c>
      <c r="J75" s="306">
        <f>C75*(I75+I76)/2</f>
        <v>0.6</v>
      </c>
      <c r="K75" s="2"/>
    </row>
    <row r="76" spans="1:11" ht="48" customHeight="1" thickBot="1" x14ac:dyDescent="0.6">
      <c r="A76" s="243"/>
      <c r="B76" s="244"/>
      <c r="C76" s="196"/>
      <c r="D76" s="255" t="s">
        <v>16</v>
      </c>
      <c r="E76" s="256"/>
      <c r="F76" s="256"/>
      <c r="G76" s="257"/>
      <c r="H76" s="91">
        <v>4</v>
      </c>
      <c r="I76" s="98">
        <f t="shared" si="6"/>
        <v>4</v>
      </c>
      <c r="J76" s="306"/>
      <c r="K76" s="2"/>
    </row>
    <row r="77" spans="1:11" ht="32.450000000000003" customHeight="1" x14ac:dyDescent="0.55000000000000004">
      <c r="A77" s="242">
        <v>6</v>
      </c>
      <c r="B77" s="258" t="s">
        <v>15</v>
      </c>
      <c r="C77" s="195">
        <f>C33</f>
        <v>0.2</v>
      </c>
      <c r="D77" s="260" t="s">
        <v>14</v>
      </c>
      <c r="E77" s="261"/>
      <c r="F77" s="261"/>
      <c r="G77" s="262"/>
      <c r="H77" s="89">
        <v>4</v>
      </c>
      <c r="I77" s="96">
        <f t="shared" si="6"/>
        <v>4</v>
      </c>
      <c r="J77" s="306">
        <f>C77*(I78+I79+I77+I80)/4</f>
        <v>0.8</v>
      </c>
      <c r="K77" s="2"/>
    </row>
    <row r="78" spans="1:11" ht="64.150000000000006" customHeight="1" x14ac:dyDescent="0.55000000000000004">
      <c r="A78" s="242"/>
      <c r="B78" s="244"/>
      <c r="C78" s="245"/>
      <c r="D78" s="263" t="s">
        <v>13</v>
      </c>
      <c r="E78" s="264"/>
      <c r="F78" s="264"/>
      <c r="G78" s="265"/>
      <c r="H78" s="90">
        <v>4</v>
      </c>
      <c r="I78" s="97">
        <f t="shared" si="6"/>
        <v>4</v>
      </c>
      <c r="J78" s="306"/>
      <c r="K78" s="2"/>
    </row>
    <row r="79" spans="1:11" ht="49.15" customHeight="1" x14ac:dyDescent="0.55000000000000004">
      <c r="A79" s="242"/>
      <c r="B79" s="244"/>
      <c r="C79" s="245"/>
      <c r="D79" s="263" t="s">
        <v>12</v>
      </c>
      <c r="E79" s="264"/>
      <c r="F79" s="264"/>
      <c r="G79" s="265"/>
      <c r="H79" s="90">
        <v>4</v>
      </c>
      <c r="I79" s="97">
        <f t="shared" si="6"/>
        <v>4</v>
      </c>
      <c r="J79" s="306"/>
      <c r="K79" s="2"/>
    </row>
    <row r="80" spans="1:11" ht="42" customHeight="1" thickBot="1" x14ac:dyDescent="0.6">
      <c r="A80" s="243"/>
      <c r="B80" s="259"/>
      <c r="C80" s="196"/>
      <c r="D80" s="255" t="s">
        <v>11</v>
      </c>
      <c r="E80" s="256"/>
      <c r="F80" s="256"/>
      <c r="G80" s="257"/>
      <c r="H80" s="90">
        <v>4</v>
      </c>
      <c r="I80" s="98">
        <f t="shared" si="6"/>
        <v>4</v>
      </c>
      <c r="J80" s="306"/>
      <c r="K80" s="2"/>
    </row>
    <row r="81" spans="1:11" ht="0.75" hidden="1" customHeight="1" thickBot="1" x14ac:dyDescent="0.6">
      <c r="A81" s="21"/>
      <c r="B81" s="410" t="s">
        <v>10</v>
      </c>
      <c r="C81" s="179">
        <v>0</v>
      </c>
      <c r="D81" s="181" t="s">
        <v>9</v>
      </c>
      <c r="E81" s="182"/>
      <c r="F81" s="182"/>
      <c r="G81" s="183"/>
      <c r="H81" s="30">
        <v>0</v>
      </c>
      <c r="I81" s="184">
        <f>C81*(H85+H83+H82+H84+H81)/5</f>
        <v>0</v>
      </c>
      <c r="K81" s="2"/>
    </row>
    <row r="82" spans="1:11" ht="21.75" hidden="1" customHeight="1" thickBot="1" x14ac:dyDescent="0.6">
      <c r="A82" s="21"/>
      <c r="B82" s="411"/>
      <c r="C82" s="180"/>
      <c r="D82" s="185" t="s">
        <v>8</v>
      </c>
      <c r="E82" s="186"/>
      <c r="F82" s="186"/>
      <c r="G82" s="187"/>
      <c r="H82" s="18">
        <v>0</v>
      </c>
      <c r="I82" s="184"/>
      <c r="K82" s="2"/>
    </row>
    <row r="83" spans="1:11" ht="21.75" hidden="1" customHeight="1" thickBot="1" x14ac:dyDescent="0.6">
      <c r="A83" s="21"/>
      <c r="B83" s="411"/>
      <c r="C83" s="180"/>
      <c r="D83" s="185" t="s">
        <v>7</v>
      </c>
      <c r="E83" s="186"/>
      <c r="F83" s="186"/>
      <c r="G83" s="187"/>
      <c r="H83" s="18">
        <v>0</v>
      </c>
      <c r="I83" s="184"/>
      <c r="K83" s="2"/>
    </row>
    <row r="84" spans="1:11" ht="21.75" hidden="1" customHeight="1" thickBot="1" x14ac:dyDescent="0.6">
      <c r="A84" s="21"/>
      <c r="B84" s="411"/>
      <c r="C84" s="180"/>
      <c r="D84" s="185" t="s">
        <v>6</v>
      </c>
      <c r="E84" s="186"/>
      <c r="F84" s="186"/>
      <c r="G84" s="187"/>
      <c r="H84" s="18">
        <v>0</v>
      </c>
      <c r="I84" s="184"/>
      <c r="K84" s="2"/>
    </row>
    <row r="85" spans="1:11" ht="21.75" hidden="1" customHeight="1" thickBot="1" x14ac:dyDescent="0.6">
      <c r="A85" s="21"/>
      <c r="B85" s="411"/>
      <c r="C85" s="180"/>
      <c r="D85" s="188" t="s">
        <v>5</v>
      </c>
      <c r="E85" s="189"/>
      <c r="F85" s="189"/>
      <c r="G85" s="190"/>
      <c r="H85" s="31">
        <v>0</v>
      </c>
      <c r="I85" s="184"/>
      <c r="K85" s="2"/>
    </row>
    <row r="86" spans="1:11" ht="42" customHeight="1" thickBot="1" x14ac:dyDescent="0.6">
      <c r="A86" s="152"/>
      <c r="B86" s="153" t="s">
        <v>4</v>
      </c>
      <c r="C86" s="82">
        <f>SUM(C63:C85)</f>
        <v>1</v>
      </c>
      <c r="D86" s="237" t="s">
        <v>128</v>
      </c>
      <c r="E86" s="238"/>
      <c r="F86" s="238"/>
      <c r="G86" s="239"/>
      <c r="H86" s="307">
        <f>J86</f>
        <v>4</v>
      </c>
      <c r="I86" s="308"/>
      <c r="J86" s="51">
        <f>SUM(J63:J80)</f>
        <v>4</v>
      </c>
      <c r="K86" s="2"/>
    </row>
    <row r="87" spans="1:11" ht="14" thickBot="1" x14ac:dyDescent="0.6">
      <c r="A87" s="152"/>
      <c r="B87" s="154"/>
      <c r="C87" s="154"/>
      <c r="D87" s="154"/>
      <c r="E87" s="154"/>
      <c r="F87" s="152"/>
      <c r="G87" s="152"/>
      <c r="H87" s="152"/>
      <c r="I87" s="152"/>
      <c r="K87" s="2"/>
    </row>
    <row r="88" spans="1:11" ht="47.45" customHeight="1" thickBot="1" x14ac:dyDescent="0.6">
      <c r="A88" s="152"/>
      <c r="B88" s="177" t="s">
        <v>3</v>
      </c>
      <c r="C88" s="178"/>
      <c r="D88" s="390">
        <f>(0.3*H60)+(0.7*H86)</f>
        <v>4</v>
      </c>
      <c r="E88" s="391"/>
      <c r="F88" s="391"/>
      <c r="G88" s="391"/>
      <c r="H88" s="392"/>
      <c r="I88" s="152"/>
      <c r="K88" s="2"/>
    </row>
    <row r="89" spans="1:11" ht="30.65" customHeight="1" thickBot="1" x14ac:dyDescent="0.6">
      <c r="A89" s="155"/>
      <c r="B89" s="240" t="s">
        <v>2</v>
      </c>
      <c r="C89" s="240"/>
      <c r="D89" s="240"/>
      <c r="E89" s="240"/>
      <c r="F89" s="240"/>
      <c r="G89" s="240"/>
      <c r="H89" s="240"/>
      <c r="I89" s="240"/>
      <c r="K89" s="2"/>
    </row>
    <row r="90" spans="1:11" ht="50.45" customHeight="1" thickBot="1" x14ac:dyDescent="0.6">
      <c r="A90" s="132" t="s">
        <v>105</v>
      </c>
      <c r="B90" s="156">
        <f ca="1">TODAY()</f>
        <v>43308</v>
      </c>
      <c r="C90" s="320">
        <f ca="1">TODAY()</f>
        <v>43308</v>
      </c>
      <c r="D90" s="321"/>
      <c r="E90" s="312" t="s">
        <v>1</v>
      </c>
      <c r="F90" s="313"/>
      <c r="G90" s="313"/>
      <c r="H90" s="313"/>
      <c r="I90" s="314"/>
      <c r="K90" s="2"/>
    </row>
    <row r="91" spans="1:11" ht="80.45" customHeight="1" thickBot="1" x14ac:dyDescent="0.6">
      <c r="A91" s="407" t="s">
        <v>0</v>
      </c>
      <c r="B91" s="408"/>
      <c r="C91" s="409" t="s">
        <v>86</v>
      </c>
      <c r="D91" s="408"/>
      <c r="E91" s="233" t="s">
        <v>102</v>
      </c>
      <c r="F91" s="234"/>
      <c r="G91" s="234"/>
      <c r="H91" s="234"/>
      <c r="I91" s="235"/>
      <c r="K91" s="2"/>
    </row>
    <row r="92" spans="1:11" ht="18.75" customHeight="1" thickBot="1" x14ac:dyDescent="0.6">
      <c r="A92" s="393" t="s">
        <v>85</v>
      </c>
      <c r="B92" s="393"/>
      <c r="C92" s="393"/>
      <c r="D92" s="393"/>
      <c r="E92" s="393"/>
      <c r="F92" s="393"/>
      <c r="G92" s="393"/>
      <c r="H92" s="393"/>
      <c r="I92" s="393"/>
      <c r="K92" s="2"/>
    </row>
    <row r="93" spans="1:11" ht="14" thickBot="1" x14ac:dyDescent="0.6">
      <c r="A93" s="43"/>
      <c r="B93" s="44"/>
      <c r="C93" s="44"/>
      <c r="D93" s="44"/>
      <c r="E93" s="44"/>
      <c r="F93" s="45"/>
      <c r="G93" s="45"/>
      <c r="H93" s="45"/>
      <c r="I93" s="46"/>
    </row>
    <row r="95" spans="1:11" s="34" customFormat="1" ht="93.65" customHeight="1" x14ac:dyDescent="0.55000000000000004">
      <c r="A95" s="406" t="s">
        <v>112</v>
      </c>
      <c r="B95" s="406"/>
      <c r="C95" s="406"/>
      <c r="D95" s="406"/>
      <c r="E95" s="406"/>
      <c r="F95" s="406"/>
      <c r="G95" s="406"/>
      <c r="H95" s="406"/>
      <c r="I95" s="406"/>
      <c r="J95" s="32"/>
      <c r="K95" s="33"/>
    </row>
    <row r="96" spans="1:11" s="34" customFormat="1" ht="51" customHeight="1" x14ac:dyDescent="0.9">
      <c r="A96" s="68" t="str">
        <f>A2</f>
        <v>اسم الموظف:</v>
      </c>
      <c r="B96" s="102" t="str">
        <f>B46</f>
        <v>جميلة ناصر القحطاني</v>
      </c>
      <c r="C96" s="54"/>
      <c r="D96" s="72" t="str">
        <f>D2</f>
        <v>الوكالة / الادارة العامة:</v>
      </c>
      <c r="E96" s="400" t="str">
        <f>E46</f>
        <v>ادارة المراكز الصحية بالخبر</v>
      </c>
      <c r="F96" s="401"/>
      <c r="G96" s="401"/>
      <c r="H96" s="396"/>
      <c r="I96" s="397"/>
      <c r="J96" s="32"/>
      <c r="K96" s="33"/>
    </row>
    <row r="97" spans="1:11" s="34" customFormat="1" ht="51" customHeight="1" x14ac:dyDescent="0.9">
      <c r="A97" s="68" t="str">
        <f>A3</f>
        <v>المسمى الوظيفي:</v>
      </c>
      <c r="B97" s="103" t="str">
        <f>B47</f>
        <v>فنية تمريض</v>
      </c>
      <c r="C97" s="54"/>
      <c r="D97" s="70" t="str">
        <f>D47</f>
        <v>الإدارة /القسم:</v>
      </c>
      <c r="E97" s="402" t="str">
        <f>E47</f>
        <v>الفحص الشامل</v>
      </c>
      <c r="F97" s="403"/>
      <c r="G97" s="403"/>
      <c r="H97" s="396"/>
      <c r="I97" s="397"/>
      <c r="J97" s="32"/>
      <c r="K97" s="33"/>
    </row>
    <row r="98" spans="1:11" s="34" customFormat="1" ht="51" customHeight="1" thickBot="1" x14ac:dyDescent="0.95">
      <c r="A98" s="69" t="str">
        <f>A4</f>
        <v xml:space="preserve">الرقم الوظيفي: </v>
      </c>
      <c r="B98" s="106">
        <f>B48</f>
        <v>7208369</v>
      </c>
      <c r="C98" s="55"/>
      <c r="D98" s="71" t="str">
        <f>D48</f>
        <v xml:space="preserve">المدير (المقيم): </v>
      </c>
      <c r="E98" s="404" t="str">
        <f>E48</f>
        <v>عثمان عبدالله الشهري</v>
      </c>
      <c r="F98" s="405"/>
      <c r="G98" s="405"/>
      <c r="H98" s="398"/>
      <c r="I98" s="399"/>
      <c r="J98" s="32"/>
      <c r="K98" s="33"/>
    </row>
    <row r="99" spans="1:11" s="34" customFormat="1" ht="24.75" customHeight="1" x14ac:dyDescent="0.55000000000000004">
      <c r="A99" s="394" t="s">
        <v>89</v>
      </c>
      <c r="B99" s="394"/>
      <c r="C99" s="394"/>
      <c r="D99" s="381" t="s">
        <v>90</v>
      </c>
      <c r="E99" s="382"/>
      <c r="F99" s="382"/>
      <c r="G99" s="382"/>
      <c r="H99" s="382"/>
      <c r="I99" s="383"/>
      <c r="J99" s="32"/>
      <c r="K99" s="33"/>
    </row>
    <row r="100" spans="1:11" s="34" customFormat="1" ht="58.9" customHeight="1" x14ac:dyDescent="0.55000000000000004">
      <c r="A100" s="395"/>
      <c r="B100" s="395"/>
      <c r="C100" s="395"/>
      <c r="D100" s="200"/>
      <c r="E100" s="203"/>
      <c r="F100" s="203"/>
      <c r="G100" s="203"/>
      <c r="H100" s="203"/>
      <c r="I100" s="201"/>
      <c r="J100" s="32"/>
      <c r="K100" s="33"/>
    </row>
    <row r="101" spans="1:11" s="34" customFormat="1" ht="49.15" customHeight="1" thickBot="1" x14ac:dyDescent="0.6">
      <c r="A101" s="204" t="s">
        <v>141</v>
      </c>
      <c r="B101" s="204"/>
      <c r="C101" s="204"/>
      <c r="D101" s="157" t="s">
        <v>106</v>
      </c>
      <c r="E101" s="384">
        <f ca="1">TODAY()</f>
        <v>43308</v>
      </c>
      <c r="F101" s="384"/>
      <c r="G101" s="194">
        <f ca="1">TODAY()</f>
        <v>43308</v>
      </c>
      <c r="H101" s="194"/>
      <c r="I101" s="58"/>
      <c r="J101" s="32"/>
    </row>
    <row r="102" spans="1:11" s="34" customFormat="1" ht="18" customHeight="1" x14ac:dyDescent="0.55000000000000004">
      <c r="A102" s="205" t="s">
        <v>129</v>
      </c>
      <c r="B102" s="205"/>
      <c r="C102" s="205"/>
      <c r="D102" s="205"/>
      <c r="E102" s="205"/>
      <c r="F102" s="205"/>
      <c r="G102" s="205"/>
      <c r="H102" s="205"/>
      <c r="I102" s="205"/>
      <c r="J102" s="32"/>
    </row>
    <row r="103" spans="1:11" s="34" customFormat="1" ht="18" customHeight="1" x14ac:dyDescent="0.55000000000000004">
      <c r="A103" s="206"/>
      <c r="B103" s="206"/>
      <c r="C103" s="206"/>
      <c r="D103" s="206"/>
      <c r="E103" s="206"/>
      <c r="F103" s="206"/>
      <c r="G103" s="206"/>
      <c r="H103" s="206"/>
      <c r="I103" s="206"/>
      <c r="J103" s="32"/>
    </row>
    <row r="104" spans="1:11" s="34" customFormat="1" ht="36" customHeight="1" x14ac:dyDescent="0.55000000000000004">
      <c r="A104" s="158">
        <v>1</v>
      </c>
      <c r="B104" s="207" t="s">
        <v>91</v>
      </c>
      <c r="C104" s="207"/>
      <c r="D104" s="207"/>
      <c r="E104" s="159"/>
      <c r="F104" s="160"/>
      <c r="G104" s="160"/>
      <c r="H104" s="160"/>
      <c r="I104" s="161"/>
      <c r="J104" s="32"/>
    </row>
    <row r="105" spans="1:11" s="34" customFormat="1" ht="36" customHeight="1" x14ac:dyDescent="0.55000000000000004">
      <c r="A105" s="162">
        <v>2</v>
      </c>
      <c r="B105" s="207" t="s">
        <v>92</v>
      </c>
      <c r="C105" s="207"/>
      <c r="D105" s="207"/>
      <c r="E105" s="163"/>
      <c r="F105" s="164"/>
      <c r="G105" s="164"/>
      <c r="H105" s="164"/>
      <c r="I105" s="165"/>
      <c r="J105" s="32"/>
    </row>
    <row r="106" spans="1:11" s="34" customFormat="1" ht="46.9" customHeight="1" x14ac:dyDescent="0.55000000000000004">
      <c r="A106" s="162">
        <v>3</v>
      </c>
      <c r="B106" s="208" t="s">
        <v>93</v>
      </c>
      <c r="C106" s="209"/>
      <c r="D106" s="209"/>
      <c r="E106" s="209"/>
      <c r="F106" s="209"/>
      <c r="G106" s="209"/>
      <c r="H106" s="209"/>
      <c r="I106" s="210"/>
      <c r="J106" s="32"/>
    </row>
    <row r="107" spans="1:11" s="34" customFormat="1" ht="44.45" customHeight="1" thickBot="1" x14ac:dyDescent="0.6">
      <c r="A107" s="166">
        <v>4</v>
      </c>
      <c r="B107" s="211" t="s">
        <v>94</v>
      </c>
      <c r="C107" s="211"/>
      <c r="D107" s="211"/>
      <c r="E107" s="211"/>
      <c r="F107" s="211"/>
      <c r="G107" s="211"/>
      <c r="H107" s="211"/>
      <c r="I107" s="211"/>
      <c r="J107" s="32"/>
    </row>
    <row r="108" spans="1:11" s="34" customFormat="1" ht="52.9" customHeight="1" thickTop="1" thickBot="1" x14ac:dyDescent="0.6">
      <c r="A108" s="212" t="s">
        <v>138</v>
      </c>
      <c r="B108" s="213"/>
      <c r="C108" s="213"/>
      <c r="D108" s="213"/>
      <c r="E108" s="213"/>
      <c r="F108" s="213"/>
      <c r="G108" s="213"/>
      <c r="H108" s="213"/>
      <c r="I108" s="214"/>
      <c r="J108" s="32"/>
    </row>
    <row r="109" spans="1:11" s="34" customFormat="1" ht="91.15" customHeight="1" thickTop="1" x14ac:dyDescent="0.55000000000000004">
      <c r="A109" s="167" t="s">
        <v>95</v>
      </c>
      <c r="B109" s="168" t="s">
        <v>104</v>
      </c>
      <c r="C109" s="167" t="s">
        <v>96</v>
      </c>
      <c r="D109" s="167" t="s">
        <v>97</v>
      </c>
      <c r="E109" s="215" t="s">
        <v>98</v>
      </c>
      <c r="F109" s="216"/>
      <c r="G109" s="215" t="s">
        <v>99</v>
      </c>
      <c r="H109" s="358"/>
      <c r="I109" s="216"/>
      <c r="J109" s="35"/>
    </row>
    <row r="110" spans="1:11" s="34" customFormat="1" ht="45" customHeight="1" x14ac:dyDescent="1.45">
      <c r="A110" s="169">
        <v>5</v>
      </c>
      <c r="B110" s="170" t="s">
        <v>130</v>
      </c>
      <c r="C110" s="111" t="str">
        <f>IF(D88&gt;=4.5,D88,"")</f>
        <v/>
      </c>
      <c r="D110" s="113" t="str">
        <f>IF(D88&gt;=4.5,D88,"")</f>
        <v/>
      </c>
      <c r="E110" s="223"/>
      <c r="F110" s="224"/>
      <c r="G110" s="223"/>
      <c r="H110" s="227"/>
      <c r="I110" s="224"/>
      <c r="J110" s="36"/>
    </row>
    <row r="111" spans="1:11" s="34" customFormat="1" ht="45" customHeight="1" x14ac:dyDescent="1.45">
      <c r="A111" s="169">
        <v>4</v>
      </c>
      <c r="B111" s="170" t="s">
        <v>131</v>
      </c>
      <c r="C111" s="111">
        <f>IF(D88&gt;=4.5,"",IF(D88&gt;=3.5,D88,""))</f>
        <v>4</v>
      </c>
      <c r="D111" s="113">
        <f>IF(D88&gt;=4.5,"",IF(D88&gt;=3.5,D88,""))</f>
        <v>4</v>
      </c>
      <c r="E111" s="225"/>
      <c r="F111" s="226"/>
      <c r="G111" s="225"/>
      <c r="H111" s="228"/>
      <c r="I111" s="226"/>
      <c r="J111" s="36"/>
    </row>
    <row r="112" spans="1:11" s="34" customFormat="1" ht="45" customHeight="1" x14ac:dyDescent="1.45">
      <c r="A112" s="169">
        <v>3</v>
      </c>
      <c r="B112" s="170" t="s">
        <v>132</v>
      </c>
      <c r="C112" s="111" t="str">
        <f>IF(D88&gt;=3.5,"",IF(D88&gt;=2.5,D88,""))</f>
        <v/>
      </c>
      <c r="D112" s="113" t="str">
        <f>IF(D88&gt;=3.5,"",IF(D88&gt;=2.5,D88,""))</f>
        <v/>
      </c>
      <c r="E112" s="225"/>
      <c r="F112" s="226"/>
      <c r="G112" s="225"/>
      <c r="H112" s="228"/>
      <c r="I112" s="226"/>
      <c r="J112" s="36"/>
    </row>
    <row r="113" spans="1:10" s="34" customFormat="1" ht="45" customHeight="1" x14ac:dyDescent="1.45">
      <c r="A113" s="171">
        <v>2</v>
      </c>
      <c r="B113" s="172" t="s">
        <v>143</v>
      </c>
      <c r="C113" s="111" t="str">
        <f>IF(D88&gt;=2.5,"",IF(D88&gt;=1.5,D88,""))</f>
        <v/>
      </c>
      <c r="D113" s="113" t="str">
        <f>IF(D88&gt;=2.5,"",IF(D88&gt;=1.5,D88,""))</f>
        <v/>
      </c>
      <c r="E113" s="225"/>
      <c r="F113" s="226"/>
      <c r="G113" s="225"/>
      <c r="H113" s="228"/>
      <c r="I113" s="226"/>
      <c r="J113" s="36"/>
    </row>
    <row r="114" spans="1:10" s="34" customFormat="1" ht="45" customHeight="1" thickBot="1" x14ac:dyDescent="1.5">
      <c r="A114" s="173">
        <v>1</v>
      </c>
      <c r="B114" s="172" t="s">
        <v>144</v>
      </c>
      <c r="C114" s="112" t="str">
        <f>IF(D88&gt;=1.5,"",IF(D88&gt;=0,D88,""))</f>
        <v/>
      </c>
      <c r="D114" s="114" t="str">
        <f>IF(D88&gt;=1.5,"",IF(D88&gt;=0,D88,""))</f>
        <v/>
      </c>
      <c r="E114" s="225"/>
      <c r="F114" s="226"/>
      <c r="G114" s="225"/>
      <c r="H114" s="229"/>
      <c r="I114" s="226"/>
      <c r="J114" s="37"/>
    </row>
    <row r="115" spans="1:10" s="34" customFormat="1" ht="50.45" customHeight="1" x14ac:dyDescent="0.55000000000000004">
      <c r="A115" s="191" t="s">
        <v>133</v>
      </c>
      <c r="B115" s="192"/>
      <c r="C115" s="193"/>
      <c r="D115" s="385" t="s">
        <v>134</v>
      </c>
      <c r="E115" s="386"/>
      <c r="F115" s="386"/>
      <c r="G115" s="386"/>
      <c r="H115" s="386"/>
      <c r="I115" s="387"/>
      <c r="J115" s="32"/>
    </row>
    <row r="116" spans="1:10" s="34" customFormat="1" ht="45" customHeight="1" x14ac:dyDescent="0.55000000000000004">
      <c r="A116" s="220"/>
      <c r="B116" s="221"/>
      <c r="C116" s="222"/>
      <c r="D116" s="220"/>
      <c r="E116" s="221"/>
      <c r="F116" s="221"/>
      <c r="G116" s="221"/>
      <c r="H116" s="221"/>
      <c r="I116" s="222"/>
      <c r="J116" s="32"/>
    </row>
    <row r="117" spans="1:10" s="34" customFormat="1" ht="45" customHeight="1" x14ac:dyDescent="0.55000000000000004">
      <c r="A117" s="220"/>
      <c r="B117" s="221"/>
      <c r="C117" s="222"/>
      <c r="D117" s="230"/>
      <c r="E117" s="231"/>
      <c r="F117" s="231"/>
      <c r="G117" s="231"/>
      <c r="H117" s="231"/>
      <c r="I117" s="232"/>
      <c r="J117" s="32"/>
    </row>
    <row r="118" spans="1:10" s="34" customFormat="1" ht="45" customHeight="1" x14ac:dyDescent="0.55000000000000004">
      <c r="A118" s="220"/>
      <c r="B118" s="221"/>
      <c r="C118" s="222"/>
      <c r="D118" s="220"/>
      <c r="E118" s="221"/>
      <c r="F118" s="221"/>
      <c r="G118" s="221"/>
      <c r="H118" s="221"/>
      <c r="I118" s="222"/>
      <c r="J118" s="32"/>
    </row>
    <row r="119" spans="1:10" s="34" customFormat="1" ht="45" customHeight="1" x14ac:dyDescent="0.55000000000000004">
      <c r="A119" s="220"/>
      <c r="B119" s="221"/>
      <c r="C119" s="222"/>
      <c r="D119" s="220"/>
      <c r="E119" s="221"/>
      <c r="F119" s="221"/>
      <c r="G119" s="221"/>
      <c r="H119" s="221"/>
      <c r="I119" s="222"/>
      <c r="J119" s="32"/>
    </row>
    <row r="120" spans="1:10" s="34" customFormat="1" ht="31.9" customHeight="1" x14ac:dyDescent="0.55000000000000004">
      <c r="A120" s="217" t="s">
        <v>135</v>
      </c>
      <c r="B120" s="218"/>
      <c r="C120" s="218"/>
      <c r="D120" s="218"/>
      <c r="E120" s="218"/>
      <c r="F120" s="218"/>
      <c r="G120" s="218"/>
      <c r="H120" s="218"/>
      <c r="I120" s="219"/>
      <c r="J120" s="32"/>
    </row>
    <row r="121" spans="1:10" s="34" customFormat="1" ht="18" customHeight="1" x14ac:dyDescent="0.55000000000000004">
      <c r="A121" s="197"/>
      <c r="B121" s="197"/>
      <c r="C121" s="197"/>
      <c r="D121" s="197"/>
      <c r="E121" s="197"/>
      <c r="F121" s="197"/>
      <c r="G121" s="197"/>
      <c r="H121" s="197"/>
      <c r="I121" s="197"/>
      <c r="J121" s="35"/>
    </row>
    <row r="122" spans="1:10" s="34" customFormat="1" ht="154.15" customHeight="1" x14ac:dyDescent="0.55000000000000004">
      <c r="A122" s="197"/>
      <c r="B122" s="197"/>
      <c r="C122" s="197"/>
      <c r="D122" s="197"/>
      <c r="E122" s="197"/>
      <c r="F122" s="197"/>
      <c r="G122" s="197"/>
      <c r="H122" s="197"/>
      <c r="I122" s="197"/>
      <c r="J122" s="37"/>
    </row>
    <row r="123" spans="1:10" s="34" customFormat="1" ht="18" customHeight="1" x14ac:dyDescent="0.55000000000000004">
      <c r="A123" s="198" t="s">
        <v>137</v>
      </c>
      <c r="B123" s="199"/>
      <c r="C123" s="198" t="s">
        <v>136</v>
      </c>
      <c r="D123" s="202"/>
      <c r="E123" s="199"/>
      <c r="F123" s="198" t="s">
        <v>100</v>
      </c>
      <c r="G123" s="202"/>
      <c r="H123" s="202"/>
      <c r="I123" s="199"/>
      <c r="J123" s="32"/>
    </row>
    <row r="124" spans="1:10" s="34" customFormat="1" ht="64.150000000000006" customHeight="1" x14ac:dyDescent="0.55000000000000004">
      <c r="A124" s="200"/>
      <c r="B124" s="201"/>
      <c r="C124" s="200"/>
      <c r="D124" s="203"/>
      <c r="E124" s="201"/>
      <c r="F124" s="200"/>
      <c r="G124" s="203"/>
      <c r="H124" s="203"/>
      <c r="I124" s="201"/>
      <c r="J124" s="32"/>
    </row>
    <row r="125" spans="1:10" x14ac:dyDescent="0.55000000000000004">
      <c r="A125" s="51"/>
      <c r="B125" s="135"/>
      <c r="C125" s="135"/>
      <c r="D125" s="135"/>
      <c r="E125" s="135"/>
      <c r="F125" s="51"/>
      <c r="G125" s="51"/>
      <c r="H125" s="51"/>
      <c r="I125" s="51"/>
    </row>
    <row r="126" spans="1:10" x14ac:dyDescent="0.55000000000000004">
      <c r="A126" s="51"/>
      <c r="B126" s="135"/>
      <c r="C126" s="135"/>
      <c r="D126" s="135"/>
      <c r="E126" s="135"/>
      <c r="F126" s="51"/>
      <c r="G126" s="51"/>
      <c r="H126" s="51"/>
      <c r="I126" s="51"/>
    </row>
    <row r="127" spans="1:10" x14ac:dyDescent="0.55000000000000004">
      <c r="A127" s="51"/>
      <c r="B127" s="135"/>
      <c r="C127" s="135"/>
      <c r="D127" s="135"/>
      <c r="E127" s="135"/>
      <c r="F127" s="51"/>
      <c r="G127" s="51"/>
      <c r="H127" s="51"/>
      <c r="I127" s="51"/>
    </row>
    <row r="128" spans="1:10" x14ac:dyDescent="0.55000000000000004">
      <c r="A128" s="51"/>
      <c r="B128" s="135"/>
      <c r="C128" s="135"/>
      <c r="D128" s="135"/>
      <c r="E128" s="135"/>
      <c r="F128" s="51"/>
      <c r="G128" s="51"/>
      <c r="H128" s="51"/>
      <c r="I128" s="51"/>
    </row>
    <row r="129" spans="1:9" x14ac:dyDescent="0.55000000000000004">
      <c r="A129" s="51"/>
      <c r="B129" s="135"/>
      <c r="C129" s="135"/>
      <c r="D129" s="135"/>
      <c r="E129" s="135"/>
      <c r="F129" s="51"/>
      <c r="G129" s="51"/>
      <c r="H129" s="51"/>
      <c r="I129" s="51"/>
    </row>
    <row r="130" spans="1:9" x14ac:dyDescent="0.55000000000000004">
      <c r="A130" s="51"/>
      <c r="B130" s="135"/>
      <c r="C130" s="135"/>
      <c r="D130" s="135"/>
      <c r="E130" s="135"/>
      <c r="F130" s="51"/>
      <c r="G130" s="51"/>
      <c r="H130" s="51"/>
      <c r="I130" s="51"/>
    </row>
    <row r="131" spans="1:9" x14ac:dyDescent="0.55000000000000004">
      <c r="A131" s="51"/>
      <c r="B131" s="135"/>
      <c r="C131" s="135"/>
      <c r="D131" s="135"/>
      <c r="E131" s="135"/>
      <c r="F131" s="51"/>
      <c r="G131" s="51"/>
      <c r="H131" s="51"/>
      <c r="I131" s="51"/>
    </row>
    <row r="132" spans="1:9" x14ac:dyDescent="0.55000000000000004">
      <c r="A132" s="51"/>
      <c r="B132" s="135"/>
      <c r="C132" s="135"/>
      <c r="D132" s="135"/>
      <c r="E132" s="135"/>
      <c r="F132" s="51"/>
      <c r="G132" s="51"/>
      <c r="H132" s="51"/>
      <c r="I132" s="51"/>
    </row>
    <row r="133" spans="1:9" x14ac:dyDescent="0.55000000000000004">
      <c r="A133" s="51"/>
      <c r="B133" s="135"/>
      <c r="C133" s="135"/>
      <c r="D133" s="135"/>
      <c r="E133" s="135"/>
      <c r="F133" s="51"/>
      <c r="G133" s="51"/>
      <c r="H133" s="51"/>
      <c r="I133" s="51"/>
    </row>
    <row r="134" spans="1:9" x14ac:dyDescent="0.55000000000000004">
      <c r="A134" s="51"/>
      <c r="B134" s="135"/>
      <c r="C134" s="135"/>
      <c r="D134" s="135"/>
      <c r="E134" s="135"/>
      <c r="F134" s="51"/>
      <c r="G134" s="51"/>
      <c r="H134" s="51"/>
      <c r="I134" s="51"/>
    </row>
    <row r="135" spans="1:9" x14ac:dyDescent="0.55000000000000004">
      <c r="A135" s="51"/>
      <c r="B135" s="135"/>
      <c r="C135" s="135"/>
      <c r="D135" s="135"/>
      <c r="E135" s="135"/>
      <c r="F135" s="51"/>
      <c r="G135" s="51"/>
      <c r="H135" s="51"/>
      <c r="I135" s="51"/>
    </row>
    <row r="136" spans="1:9" x14ac:dyDescent="0.55000000000000004">
      <c r="A136" s="51"/>
      <c r="B136" s="135"/>
      <c r="C136" s="135"/>
      <c r="D136" s="135"/>
      <c r="E136" s="135"/>
      <c r="F136" s="51"/>
      <c r="G136" s="51"/>
      <c r="H136" s="51"/>
      <c r="I136" s="51"/>
    </row>
    <row r="137" spans="1:9" x14ac:dyDescent="0.55000000000000004">
      <c r="A137" s="51"/>
      <c r="B137" s="135"/>
      <c r="C137" s="135"/>
      <c r="D137" s="135"/>
      <c r="E137" s="135"/>
      <c r="F137" s="51"/>
      <c r="G137" s="51"/>
      <c r="H137" s="51"/>
      <c r="I137" s="51"/>
    </row>
    <row r="138" spans="1:9" x14ac:dyDescent="0.55000000000000004">
      <c r="A138" s="51"/>
      <c r="B138" s="135"/>
      <c r="C138" s="135"/>
      <c r="D138" s="135"/>
      <c r="E138" s="135"/>
      <c r="F138" s="51"/>
      <c r="G138" s="51"/>
      <c r="H138" s="51"/>
      <c r="I138" s="51"/>
    </row>
    <row r="139" spans="1:9" x14ac:dyDescent="0.55000000000000004">
      <c r="A139" s="51"/>
      <c r="B139" s="135"/>
      <c r="C139" s="135"/>
      <c r="D139" s="135"/>
      <c r="E139" s="135"/>
      <c r="F139" s="51"/>
      <c r="G139" s="51"/>
      <c r="H139" s="51"/>
      <c r="I139" s="51"/>
    </row>
    <row r="140" spans="1:9" x14ac:dyDescent="0.55000000000000004">
      <c r="A140" s="51"/>
      <c r="B140" s="135"/>
      <c r="C140" s="135"/>
      <c r="D140" s="135"/>
      <c r="E140" s="135"/>
      <c r="F140" s="51"/>
      <c r="G140" s="51"/>
      <c r="H140" s="51"/>
      <c r="I140" s="51"/>
    </row>
    <row r="141" spans="1:9" x14ac:dyDescent="0.55000000000000004">
      <c r="A141" s="51"/>
      <c r="B141" s="135"/>
      <c r="C141" s="135"/>
      <c r="D141" s="135"/>
      <c r="E141" s="135"/>
      <c r="F141" s="51"/>
      <c r="G141" s="51"/>
      <c r="H141" s="51"/>
      <c r="I141" s="51"/>
    </row>
    <row r="142" spans="1:9" x14ac:dyDescent="0.55000000000000004">
      <c r="A142" s="51"/>
      <c r="B142" s="135"/>
      <c r="C142" s="135"/>
      <c r="D142" s="135"/>
      <c r="E142" s="135"/>
      <c r="F142" s="51"/>
      <c r="G142" s="51"/>
      <c r="H142" s="51"/>
      <c r="I142" s="51"/>
    </row>
    <row r="143" spans="1:9" x14ac:dyDescent="0.55000000000000004">
      <c r="A143" s="51"/>
      <c r="B143" s="135"/>
      <c r="C143" s="135"/>
      <c r="D143" s="135"/>
      <c r="E143" s="135"/>
      <c r="F143" s="51"/>
      <c r="G143" s="51"/>
      <c r="H143" s="51"/>
      <c r="I143" s="51"/>
    </row>
    <row r="144" spans="1:9" x14ac:dyDescent="0.55000000000000004">
      <c r="A144" s="51"/>
      <c r="B144" s="135"/>
      <c r="C144" s="135"/>
      <c r="D144" s="135"/>
      <c r="E144" s="135"/>
      <c r="F144" s="51"/>
      <c r="G144" s="51"/>
      <c r="H144" s="51"/>
      <c r="I144" s="51"/>
    </row>
    <row r="145" spans="1:9" x14ac:dyDescent="0.55000000000000004">
      <c r="A145" s="51"/>
      <c r="B145" s="135"/>
      <c r="C145" s="135"/>
      <c r="D145" s="135"/>
      <c r="E145" s="135"/>
      <c r="F145" s="51"/>
      <c r="G145" s="51"/>
      <c r="H145" s="51"/>
      <c r="I145" s="51"/>
    </row>
    <row r="146" spans="1:9" x14ac:dyDescent="0.55000000000000004">
      <c r="A146" s="51"/>
      <c r="B146" s="135"/>
      <c r="C146" s="135"/>
      <c r="D146" s="135"/>
      <c r="E146" s="135"/>
      <c r="F146" s="51"/>
      <c r="G146" s="51"/>
      <c r="H146" s="51"/>
      <c r="I146" s="51"/>
    </row>
    <row r="147" spans="1:9" x14ac:dyDescent="0.55000000000000004">
      <c r="A147" s="51"/>
      <c r="B147" s="135"/>
      <c r="C147" s="135"/>
      <c r="D147" s="135"/>
      <c r="E147" s="135"/>
      <c r="F147" s="51"/>
      <c r="G147" s="51"/>
      <c r="H147" s="51"/>
      <c r="I147" s="51"/>
    </row>
    <row r="148" spans="1:9" x14ac:dyDescent="0.55000000000000004">
      <c r="A148" s="51"/>
      <c r="B148" s="135"/>
      <c r="C148" s="135"/>
      <c r="D148" s="135"/>
      <c r="E148" s="135"/>
      <c r="F148" s="51"/>
      <c r="G148" s="51"/>
      <c r="H148" s="51"/>
      <c r="I148" s="51"/>
    </row>
    <row r="149" spans="1:9" x14ac:dyDescent="0.55000000000000004">
      <c r="A149" s="51"/>
      <c r="B149" s="135"/>
      <c r="C149" s="135"/>
      <c r="D149" s="135"/>
      <c r="E149" s="135"/>
      <c r="F149" s="51"/>
      <c r="G149" s="51"/>
      <c r="H149" s="51"/>
      <c r="I149" s="51"/>
    </row>
    <row r="150" spans="1:9" x14ac:dyDescent="0.55000000000000004">
      <c r="A150" s="51"/>
      <c r="B150" s="135"/>
      <c r="C150" s="135"/>
      <c r="D150" s="135"/>
      <c r="E150" s="135"/>
      <c r="F150" s="51"/>
      <c r="G150" s="51"/>
      <c r="H150" s="51"/>
      <c r="I150" s="51"/>
    </row>
    <row r="151" spans="1:9" x14ac:dyDescent="0.55000000000000004">
      <c r="A151" s="51"/>
      <c r="B151" s="135"/>
      <c r="C151" s="135"/>
      <c r="D151" s="135"/>
      <c r="E151" s="135"/>
      <c r="F151" s="51"/>
      <c r="G151" s="51"/>
      <c r="H151" s="51"/>
      <c r="I151" s="51"/>
    </row>
    <row r="152" spans="1:9" x14ac:dyDescent="0.55000000000000004">
      <c r="A152" s="51"/>
      <c r="B152" s="135"/>
      <c r="C152" s="135"/>
      <c r="D152" s="135"/>
      <c r="E152" s="135"/>
      <c r="F152" s="51"/>
      <c r="G152" s="51"/>
      <c r="H152" s="51"/>
      <c r="I152" s="51"/>
    </row>
    <row r="153" spans="1:9" x14ac:dyDescent="0.55000000000000004">
      <c r="A153" s="51"/>
      <c r="B153" s="135"/>
      <c r="C153" s="135"/>
      <c r="D153" s="135"/>
      <c r="E153" s="135"/>
      <c r="F153" s="51"/>
      <c r="G153" s="51"/>
      <c r="H153" s="51"/>
      <c r="I153" s="51"/>
    </row>
    <row r="154" spans="1:9" x14ac:dyDescent="0.55000000000000004">
      <c r="A154" s="51"/>
      <c r="B154" s="135"/>
      <c r="C154" s="135"/>
      <c r="D154" s="135"/>
      <c r="E154" s="135"/>
      <c r="F154" s="51"/>
      <c r="G154" s="51"/>
      <c r="H154" s="51"/>
      <c r="I154" s="51"/>
    </row>
    <row r="155" spans="1:9" x14ac:dyDescent="0.55000000000000004">
      <c r="A155" s="51"/>
      <c r="B155" s="135"/>
      <c r="C155" s="135"/>
      <c r="D155" s="135"/>
      <c r="E155" s="135"/>
      <c r="F155" s="51"/>
      <c r="G155" s="51"/>
      <c r="H155" s="51"/>
      <c r="I155" s="51"/>
    </row>
    <row r="156" spans="1:9" x14ac:dyDescent="0.55000000000000004">
      <c r="A156" s="51"/>
      <c r="B156" s="135"/>
      <c r="C156" s="135"/>
      <c r="D156" s="135"/>
      <c r="E156" s="135"/>
      <c r="F156" s="51"/>
      <c r="G156" s="51"/>
      <c r="H156" s="51"/>
      <c r="I156" s="51"/>
    </row>
    <row r="157" spans="1:9" x14ac:dyDescent="0.55000000000000004">
      <c r="A157" s="51"/>
      <c r="B157" s="135"/>
      <c r="C157" s="135"/>
      <c r="D157" s="135"/>
      <c r="E157" s="135"/>
      <c r="F157" s="51"/>
      <c r="G157" s="51"/>
      <c r="H157" s="51"/>
      <c r="I157" s="51"/>
    </row>
    <row r="158" spans="1:9" x14ac:dyDescent="0.55000000000000004">
      <c r="A158" s="51"/>
      <c r="B158" s="135"/>
      <c r="C158" s="135"/>
      <c r="D158" s="135"/>
      <c r="E158" s="135"/>
      <c r="F158" s="51"/>
      <c r="G158" s="51"/>
      <c r="H158" s="51"/>
      <c r="I158" s="51"/>
    </row>
    <row r="159" spans="1:9" x14ac:dyDescent="0.55000000000000004">
      <c r="A159" s="51"/>
      <c r="B159" s="135"/>
      <c r="C159" s="135"/>
      <c r="D159" s="135"/>
      <c r="E159" s="135"/>
      <c r="F159" s="51"/>
      <c r="G159" s="51"/>
      <c r="H159" s="51"/>
      <c r="I159" s="51"/>
    </row>
    <row r="160" spans="1:9" x14ac:dyDescent="0.55000000000000004">
      <c r="A160" s="51"/>
      <c r="B160" s="135"/>
      <c r="C160" s="135"/>
      <c r="D160" s="135"/>
      <c r="E160" s="135"/>
      <c r="F160" s="51"/>
      <c r="G160" s="51"/>
      <c r="H160" s="51"/>
      <c r="I160" s="51"/>
    </row>
    <row r="161" spans="1:9" x14ac:dyDescent="0.55000000000000004">
      <c r="A161" s="51"/>
      <c r="B161" s="135"/>
      <c r="C161" s="135"/>
      <c r="D161" s="135"/>
      <c r="E161" s="135"/>
      <c r="F161" s="51"/>
      <c r="G161" s="51"/>
      <c r="H161" s="51"/>
      <c r="I161" s="51"/>
    </row>
  </sheetData>
  <sheetProtection algorithmName="SHA-512" hashValue="o4QL4gujtms+UAmkQanmrFNRjITubHGP95LUVcEl8HQV/tzrM4HBJvpHKWCO706qSxGqGE6YKjYOJIAgAhaU/g==" saltValue="FeadizORs4Z7WtRqbcMT2Q==" spinCount="100000" sheet="1" objects="1" scenarios="1"/>
  <dataConsolidate/>
  <mergeCells count="178">
    <mergeCell ref="D119:I119"/>
    <mergeCell ref="D99:I100"/>
    <mergeCell ref="E101:F101"/>
    <mergeCell ref="D115:I115"/>
    <mergeCell ref="B22:B24"/>
    <mergeCell ref="A33:A36"/>
    <mergeCell ref="B33:B36"/>
    <mergeCell ref="C33:C36"/>
    <mergeCell ref="B31:B32"/>
    <mergeCell ref="D88:H88"/>
    <mergeCell ref="A92:I92"/>
    <mergeCell ref="A99:C100"/>
    <mergeCell ref="H96:I96"/>
    <mergeCell ref="H97:I97"/>
    <mergeCell ref="H98:I98"/>
    <mergeCell ref="E96:G96"/>
    <mergeCell ref="E97:G97"/>
    <mergeCell ref="E98:G98"/>
    <mergeCell ref="A95:I95"/>
    <mergeCell ref="A91:B91"/>
    <mergeCell ref="C91:D91"/>
    <mergeCell ref="D75:G75"/>
    <mergeCell ref="B81:B85"/>
    <mergeCell ref="B75:B76"/>
    <mergeCell ref="H2:I2"/>
    <mergeCell ref="H3:I3"/>
    <mergeCell ref="H4:I4"/>
    <mergeCell ref="G109:I109"/>
    <mergeCell ref="C25:C27"/>
    <mergeCell ref="C28:C30"/>
    <mergeCell ref="B13:F13"/>
    <mergeCell ref="B14:F14"/>
    <mergeCell ref="B15:F15"/>
    <mergeCell ref="E4:G4"/>
    <mergeCell ref="E3:G3"/>
    <mergeCell ref="E2:G2"/>
    <mergeCell ref="C39:D39"/>
    <mergeCell ref="C66:C68"/>
    <mergeCell ref="B69:B71"/>
    <mergeCell ref="C69:C71"/>
    <mergeCell ref="D69:G69"/>
    <mergeCell ref="D70:G70"/>
    <mergeCell ref="D71:G71"/>
    <mergeCell ref="B63:B65"/>
    <mergeCell ref="C63:C65"/>
    <mergeCell ref="D63:G63"/>
    <mergeCell ref="D64:G64"/>
    <mergeCell ref="D65:G65"/>
    <mergeCell ref="D34:H34"/>
    <mergeCell ref="J63:J65"/>
    <mergeCell ref="J66:J68"/>
    <mergeCell ref="D35:H35"/>
    <mergeCell ref="D36:H36"/>
    <mergeCell ref="A28:A30"/>
    <mergeCell ref="B28:B30"/>
    <mergeCell ref="A31:A32"/>
    <mergeCell ref="B60:C60"/>
    <mergeCell ref="E60:G60"/>
    <mergeCell ref="E38:I38"/>
    <mergeCell ref="E39:I39"/>
    <mergeCell ref="A40:B40"/>
    <mergeCell ref="C31:C32"/>
    <mergeCell ref="D66:G66"/>
    <mergeCell ref="D67:G67"/>
    <mergeCell ref="D68:G68"/>
    <mergeCell ref="A39:B39"/>
    <mergeCell ref="D37:I37"/>
    <mergeCell ref="H46:I46"/>
    <mergeCell ref="H47:I47"/>
    <mergeCell ref="H48:I48"/>
    <mergeCell ref="E46:G46"/>
    <mergeCell ref="E47:G47"/>
    <mergeCell ref="B9:F9"/>
    <mergeCell ref="B10:F10"/>
    <mergeCell ref="J69:J71"/>
    <mergeCell ref="J72:J74"/>
    <mergeCell ref="J75:J76"/>
    <mergeCell ref="J77:J80"/>
    <mergeCell ref="H86:I86"/>
    <mergeCell ref="L17:N17"/>
    <mergeCell ref="E90:I90"/>
    <mergeCell ref="D24:H24"/>
    <mergeCell ref="D25:H25"/>
    <mergeCell ref="D26:H26"/>
    <mergeCell ref="D28:H28"/>
    <mergeCell ref="D29:H29"/>
    <mergeCell ref="D30:H30"/>
    <mergeCell ref="D31:H31"/>
    <mergeCell ref="D32:H32"/>
    <mergeCell ref="C38:D38"/>
    <mergeCell ref="C90:D90"/>
    <mergeCell ref="A17:I17"/>
    <mergeCell ref="D62:G62"/>
    <mergeCell ref="A45:I45"/>
    <mergeCell ref="A37:B37"/>
    <mergeCell ref="D33:H33"/>
    <mergeCell ref="E48:G48"/>
    <mergeCell ref="H60:I60"/>
    <mergeCell ref="A1:I1"/>
    <mergeCell ref="D27:H27"/>
    <mergeCell ref="D18:H18"/>
    <mergeCell ref="C19:C21"/>
    <mergeCell ref="D19:H19"/>
    <mergeCell ref="D20:H20"/>
    <mergeCell ref="D21:H21"/>
    <mergeCell ref="C22:C24"/>
    <mergeCell ref="D22:H22"/>
    <mergeCell ref="D23:H23"/>
    <mergeCell ref="A25:A27"/>
    <mergeCell ref="B25:B27"/>
    <mergeCell ref="A5:I5"/>
    <mergeCell ref="B6:F6"/>
    <mergeCell ref="B7:F7"/>
    <mergeCell ref="B8:F8"/>
    <mergeCell ref="A22:A24"/>
    <mergeCell ref="A19:A21"/>
    <mergeCell ref="B19:B21"/>
    <mergeCell ref="B11:F11"/>
    <mergeCell ref="B12:F12"/>
    <mergeCell ref="A16:G16"/>
    <mergeCell ref="D118:I118"/>
    <mergeCell ref="E91:I91"/>
    <mergeCell ref="L15:N15"/>
    <mergeCell ref="D86:G86"/>
    <mergeCell ref="B89:I89"/>
    <mergeCell ref="A63:A65"/>
    <mergeCell ref="A66:A68"/>
    <mergeCell ref="A69:A71"/>
    <mergeCell ref="A72:A74"/>
    <mergeCell ref="A75:A76"/>
    <mergeCell ref="A77:A80"/>
    <mergeCell ref="B72:B74"/>
    <mergeCell ref="C72:C74"/>
    <mergeCell ref="D72:G72"/>
    <mergeCell ref="D73:G73"/>
    <mergeCell ref="D74:G74"/>
    <mergeCell ref="D76:G76"/>
    <mergeCell ref="B77:B80"/>
    <mergeCell ref="C77:C80"/>
    <mergeCell ref="D77:G77"/>
    <mergeCell ref="D78:G78"/>
    <mergeCell ref="D79:G79"/>
    <mergeCell ref="D80:G80"/>
    <mergeCell ref="B66:B68"/>
    <mergeCell ref="A115:C115"/>
    <mergeCell ref="G101:H101"/>
    <mergeCell ref="C75:C76"/>
    <mergeCell ref="A121:I122"/>
    <mergeCell ref="A123:B124"/>
    <mergeCell ref="C123:E124"/>
    <mergeCell ref="F123:I124"/>
    <mergeCell ref="A101:C101"/>
    <mergeCell ref="A102:I103"/>
    <mergeCell ref="B104:D104"/>
    <mergeCell ref="B105:D105"/>
    <mergeCell ref="B106:I106"/>
    <mergeCell ref="B107:I107"/>
    <mergeCell ref="A108:I108"/>
    <mergeCell ref="E109:F109"/>
    <mergeCell ref="A120:I120"/>
    <mergeCell ref="A116:C116"/>
    <mergeCell ref="E110:F114"/>
    <mergeCell ref="G110:I114"/>
    <mergeCell ref="A117:C117"/>
    <mergeCell ref="A118:C118"/>
    <mergeCell ref="A119:C119"/>
    <mergeCell ref="D116:I116"/>
    <mergeCell ref="D117:I117"/>
    <mergeCell ref="A49:I49"/>
    <mergeCell ref="A61:I61"/>
    <mergeCell ref="B88:C88"/>
    <mergeCell ref="C81:C85"/>
    <mergeCell ref="D81:G81"/>
    <mergeCell ref="I81:I85"/>
    <mergeCell ref="D82:G82"/>
    <mergeCell ref="D83:G83"/>
    <mergeCell ref="D84:G84"/>
    <mergeCell ref="D85:G85"/>
  </mergeCells>
  <dataValidations count="5">
    <dataValidation type="list" allowBlank="1" showInputMessage="1" showErrorMessage="1" sqref="I19:I36 H63:H85 H59">
      <formula1>$J$51:$J$58</formula1>
    </dataValidation>
    <dataValidation type="list" allowBlank="1" showInputMessage="1" showErrorMessage="1" promptTitle="تنبيه:" prompt="وضع نسبة مئوية قيمتها من 15% إلى 40%" sqref="H7:H12">
      <formula1>$K$6:$K$12</formula1>
    </dataValidation>
    <dataValidation type="list" allowBlank="1" showInputMessage="1" showErrorMessage="1" promptTitle="تنبيه" prompt="وضع نسبة مئوية قيمتها 10% أو 15% أو 20%" sqref="C19:C36">
      <formula1>$K$18:$K$21</formula1>
    </dataValidation>
    <dataValidation allowBlank="1" showInputMessage="1" showErrorMessage="1" promptTitle=" تنبيه:" prompt="عدم وجود هدف يكون التاتج المستهدف =1 والوزن النسبي =(0%)_x000a_In case no goal T.O.=1 and P.W. =0%" sqref="I10:I12"/>
    <dataValidation allowBlank="1" showInputMessage="1" showErrorMessage="1" promptTitle="تبيه:" prompt="يجب أن لا تقل الاهداف عن أربعة اهداف._x000a_Attention:_x000a_Give at least 4 goals" sqref="B7:F9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8" scale="45" orientation="portrait" r:id="rId1"/>
  <rowBreaks count="2" manualBreakCount="2">
    <brk id="44" max="8" man="1"/>
    <brk id="94" max="8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>
      <selection activeCell="D21" sqref="D21"/>
    </sheetView>
  </sheetViews>
  <sheetFormatPr defaultRowHeight="13.75" x14ac:dyDescent="0.55000000000000004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نوع المحتوى مستند" ma:contentTypeID="0x010100D6D52ED25B4F4EA58988C8CD916F348E006D2C1C541D41474CA2DD34BEB9C5F1E0003D532371E9CFDE48939402597EFBCBAE" ma:contentTypeVersion="3" ma:contentTypeDescription="إنشاء مستند جديد." ma:contentTypeScope="" ma:versionID="d026ea10e950f6f683a54749f308811d">
  <xsd:schema xmlns:xsd="http://www.w3.org/2001/XMLSchema" xmlns:xs="http://www.w3.org/2001/XMLSchema" xmlns:p="http://schemas.microsoft.com/office/2006/metadata/properties" xmlns:ns1="http://schemas.microsoft.com/sharepoint/v3" xmlns:ns2="$ListId:Lists/DocumentCategories;" targetNamespace="http://schemas.microsoft.com/office/2006/metadata/properties" ma:root="true" ma:fieldsID="12440fa97c43faef77849c606bb29e3c" ns1:_="" ns2:_="">
    <xsd:import namespace="http://schemas.microsoft.com/sharepoint/v3"/>
    <xsd:import namespace="$ListId:Lists/DocumentCategories;"/>
    <xsd:element name="properties">
      <xsd:complexType>
        <xsd:sequence>
          <xsd:element name="documentManagement">
            <xsd:complexType>
              <xsd:all>
                <xsd:element ref="ns1:Comments" minOccurs="0"/>
                <xsd:element ref="ns2:DocumentCategory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Comments" ma:index="8" nillable="true" ma:displayName="وصف مختصر" ma:internalName="Comments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$ListId:Lists/DocumentCategories;" elementFormDefault="qualified">
    <xsd:import namespace="http://schemas.microsoft.com/office/2006/documentManagement/types"/>
    <xsd:import namespace="http://schemas.microsoft.com/office/infopath/2007/PartnerControls"/>
    <xsd:element name="DocumentCategory" ma:index="9" ma:displayName="تصنيف المستند" ma:description="تصنيف المستند" ma:list="{FC1EB4B4-B968-48A6-97AD-9DC64ED3DAF6}" ma:internalName="DocumentCategory" ma:showField="Title" ma:web="{68d65b0d-0d5e-49c9-861e-6e63e297a557}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نوع المحتوى"/>
        <xsd:element ref="dc:title" minOccurs="0" maxOccurs="1" ma:index="4" ma:displayName="العنوان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umentCategory xmlns="$ListId:Lists/DocumentCategories;">4</DocumentCategory>
    <Comments xmlns="http://schemas.microsoft.com/sharepoint/v3" xsi:nil="true"/>
  </documentManagement>
</p:properties>
</file>

<file path=customXml/item4.xml><?xml version="1.0" encoding="utf-8"?>
<?mso-contentType ?>
<customXsn xmlns="http://schemas.microsoft.com/office/2006/metadata/customXsn">
  <xsnLocation/>
  <cached>True</cached>
  <openByDefault>False</openByDefault>
  <xsnScope/>
</customXsn>
</file>

<file path=customXml/itemProps1.xml><?xml version="1.0" encoding="utf-8"?>
<ds:datastoreItem xmlns:ds="http://schemas.openxmlformats.org/officeDocument/2006/customXml" ds:itemID="{2053BA9A-533D-49A0-9DDE-4EB3F0A3EB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$ListId:Lists/DocumentCategories;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EBB0641-CA4D-498D-BAD4-122DC578808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F6306A4-F435-43E5-B6A6-210E30CE13CF}">
  <ds:schemaRefs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schemas.microsoft.com/sharepoint/v3"/>
    <ds:schemaRef ds:uri="http://purl.org/dc/terms/"/>
    <ds:schemaRef ds:uri="http://purl.org/dc/elements/1.1/"/>
    <ds:schemaRef ds:uri="$ListId:Lists/DocumentCategories;"/>
    <ds:schemaRef ds:uri="http://schemas.microsoft.com/office/2006/metadata/properties"/>
  </ds:schemaRefs>
</ds:datastoreItem>
</file>

<file path=customXml/itemProps4.xml><?xml version="1.0" encoding="utf-8"?>
<ds:datastoreItem xmlns:ds="http://schemas.openxmlformats.org/officeDocument/2006/customXml" ds:itemID="{348038A1-6612-4B80-81B0-72075116B486}">
  <ds:schemaRefs>
    <ds:schemaRef ds:uri="http://schemas.microsoft.com/office/2006/metadata/customXs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2</vt:i4>
      </vt:variant>
      <vt:variant>
        <vt:lpstr>نطاقات تمت تسميتها</vt:lpstr>
      </vt:variant>
      <vt:variant>
        <vt:i4>1</vt:i4>
      </vt:variant>
    </vt:vector>
  </HeadingPairs>
  <TitlesOfParts>
    <vt:vector size="3" baseType="lpstr">
      <vt:lpstr>ميثاق الوظائف غير الاشرافية</vt:lpstr>
      <vt:lpstr>تقييم الأداء</vt:lpstr>
      <vt:lpstr>'ميثاق الوظائف غير الاشرافية'!Print_Area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نموذج ميثاق الأداء والتقييم للوظيفة غير الإشرافية بصيغة إلكترونية</dc:title>
  <dc:creator>Raed Alalwan;hmalbishi@moh.gov.sa</dc:creator>
  <cp:lastModifiedBy>Mohammed Dahesh</cp:lastModifiedBy>
  <cp:lastPrinted>2018-04-08T06:08:14Z</cp:lastPrinted>
  <dcterms:created xsi:type="dcterms:W3CDTF">2016-11-06T08:26:18Z</dcterms:created>
  <dcterms:modified xsi:type="dcterms:W3CDTF">2018-07-27T18:27:49Z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0x010100D6D52ED25B4F4EA58988C8CD916F348E006D2C1C541D41474CA2DD34BEB9C5F1E0003D532371E9CFDE48939402597EFBCBAE</vt:lpwstr>
  </property>
</Properties>
</file>