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J75" i="1" l="1"/>
  <c r="I52" i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<sst xmlns="http://schemas.openxmlformats.org/spreadsheetml/2006/main" count="174" uniqueCount="155">
  <si>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</si>
  <si>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</si>
  <si>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</si>
  <si>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</si>
  <si>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</si>
  <si>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</si>
  <si>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</si>
  <si>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</si>
  <si>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</si>
  <si>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</si>
  <si>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</si>
  <si>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</si>
  <si>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</si>
  <si>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</si>
  <si>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</si>
  <si>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</si>
  <si>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</si>
  <si>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</si>
  <si>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</si>
  <si>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</si>
  <si>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</si>
  <si>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</si>
  <si>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</si>
  <si>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</si>
  <si>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</si>
  <si>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</si>
  <si>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</si>
  <si>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</si>
  <si>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</si>
  <si>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</si>
  <si>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</si>
  <si>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</si>
  <si>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</si>
  <si>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</si>
  <si>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</si>
  <si>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</si>
  <si>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</si>
  <si>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</si>
  <si>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</si>
  <si>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</si>
  <si>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</si>
  <si>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</si>
  <si>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</si>
  <si>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</si>
  <si>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</si>
  <si>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</si>
  <si>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</si>
  <si>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</si>
  <si>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</si>
  <si>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</si>
  <si>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</si>
  <si>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</si>
  <si>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</si>
  <si>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</si>
  <si>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</si>
  <si>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</si>
  <si>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</si>
  <si>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</si>
  <si>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</si>
  <si>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</si>
  <si>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</si>
  <si>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</si>
  <si>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</si>
  <si>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</si>
  <si>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</si>
  <si>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</si>
  <si>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</si>
  <si>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</si>
  <si>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</si>
  <si>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</si>
  <si>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</si>
  <si>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</si>
  <si>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</si>
  <si>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</si>
  <si>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</si>
  <si>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</si>
  <si>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</si>
  <si>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</si>
  <si>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</si>
  <si>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</si>
  <si>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</si>
  <si>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</si>
  <si>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</si>
  <si>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</si>
  <si>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</si>
  <si>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</si>
  <si>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</si>
  <si>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</si>
  <si>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</si>
  <si>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</si>
  <si>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</si>
  <si>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</si>
  <si>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</si>
  <si>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</si>
  <si>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</si>
  <si>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</si>
  <si>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</si>
  <si>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</si>
  <si>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</si>
  <si>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</si>
  <si>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</si>
  <si>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</si>
  <si>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</si>
  <si>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</si>
  <si>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</si>
  <si>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</si>
  <si>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</si>
  <si>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</si>
  <si>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</si>
  <si>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</si>
  <si>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</si>
  <si>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</si>
  <si>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</si>
  <si>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</si>
  <si>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</si>
  <si>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</si>
  <si>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</si>
  <si>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</si>
  <si>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</si>
  <si>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</si>
  <si>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</si>
  <si>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</si>
  <si>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</si>
  <si>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</si>
  <si>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</si>
  <si>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</si>
  <si>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</si>
  <si>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</si>
  <si>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</si>
  <si>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</si>
  <si>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</si>
  <si>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</si>
  <si>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</si>
  <si>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</si>
  <si>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</si>
  <si>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</si>
  <si>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</si>
  <si>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</si>
  <si>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</si>
  <si>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</si>
  <si>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</si>
  <si>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</si>
  <si>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</si>
  <si>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</si>
  <si>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</si>
  <si>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</si>
  <si>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</si>
  <si>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</si>
  <si>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</si>
  <si>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</si>
  <si>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</si>
  <si>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</si>
  <si>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</si>
  <si>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شامة عبدالكريم الشمري</t>
  </si>
  <si>
    <t>استيفاء الاحصائية الشهرية على ان لا تزيد عن خمسة ايام من الشهر القادم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</si>
</sst>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topLeftCell="A36" zoomScale="50" zoomScaleNormal="110" zoomScaleSheetLayoutView="50" workbookViewId="0">
      <selection activeCell="E90" sqref="E90:I90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153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3811595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154</v>
      </c>
      <c r="C9" s="295"/>
      <c r="D9" s="295"/>
      <c r="E9" s="295"/>
      <c r="F9" s="296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>
      <c r="A10" s="126">
        <v>4</v>
      </c>
      <c r="B10" s="295" t="s">
        <v>152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43202</v>
      </c>
      <c r="C38" s="311">
        <f ca="1">TODAY()</f>
        <v>43202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شامة عبدالكريم الشمري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3811595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الاحصائية الشهرية على ان لا تزيد عن خمسة ايام من الشهر القادم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5</v>
      </c>
      <c r="I63" s="96">
        <f t="shared" ref="I63:I80" si="6">IF(NOT(ISBLANK(I19)),IF(H63/I19&gt;1,5,IF(H63/I19&gt;=0.9,4,IF(H63/I19&gt;=0.8,3,IF(H63/I19&gt;=0.6,2,1)))),"")</f>
        <v>5</v>
      </c>
      <c r="J63" s="268">
        <f>C63*(I63+I64+I65)/3</f>
        <v>0.93333333333333346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5</v>
      </c>
      <c r="I64" s="97">
        <f t="shared" si="6"/>
        <v>5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5</v>
      </c>
      <c r="I66" s="96">
        <f t="shared" si="6"/>
        <v>5</v>
      </c>
      <c r="J66" s="268">
        <f>C66*(I66+I67+I68)/3</f>
        <v>0.65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0.70000000000000007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5</v>
      </c>
      <c r="I70" s="97">
        <f t="shared" si="6"/>
        <v>5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5</v>
      </c>
      <c r="I71" s="98">
        <f t="shared" si="6"/>
        <v>5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5</v>
      </c>
      <c r="I72" s="96">
        <f t="shared" si="6"/>
        <v>5</v>
      </c>
      <c r="J72" s="268">
        <f>C72*(I72+I73+I74)/3</f>
        <v>0.75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5</v>
      </c>
      <c r="I73" s="97">
        <f t="shared" si="6"/>
        <v>5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5</v>
      </c>
      <c r="I74" s="98">
        <f t="shared" si="6"/>
        <v>5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5</v>
      </c>
      <c r="I75" s="96">
        <f t="shared" si="6"/>
        <v>5</v>
      </c>
      <c r="J75" s="268">
        <f>C75*(I75+I76)/2</f>
        <v>0.75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5</v>
      </c>
      <c r="I76" s="98">
        <f t="shared" si="6"/>
        <v>5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0.9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5</v>
      </c>
      <c r="I78" s="97">
        <f t="shared" si="6"/>
        <v>5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5</v>
      </c>
      <c r="I80" s="98">
        <f t="shared" si="6"/>
        <v>5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4.6833333333333336</v>
      </c>
      <c r="I86" s="298"/>
      <c r="J86" s="51">
        <f>SUM(J63:J80)</f>
        <v>4.6833333333333336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4.4783333333333335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43202</v>
      </c>
      <c r="C90" s="313">
        <f ca="1">TODAY()</f>
        <v>43202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شامة عبدالكريم الشمري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3811595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43202</v>
      </c>
      <c r="F101" s="183"/>
      <c r="G101" s="366">
        <f ca="1">TODAY()</f>
        <v>43202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4.4783333333333335</v>
      </c>
      <c r="D111" s="113">
        <f>IF(D88&gt;=4.5,"",IF(D88&gt;=3.5,D88,""))</f>
        <v>4.4783333333333335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$ListId:Lists/DocumentCategories;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2018-04-12T12:17:22Z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