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6\7. workshop proyek sistem informasi\"/>
    </mc:Choice>
  </mc:AlternateContent>
  <bookViews>
    <workbookView xWindow="0" yWindow="0" windowWidth="20490" windowHeight="7800" firstSheet="1" activeTab="1"/>
  </bookViews>
  <sheets>
    <sheet name="RUMUSAN BIAYA ANGGARAN BIAYA" sheetId="1" r:id="rId1"/>
    <sheet name="BIAYA LANGSUNG PERSONIL" sheetId="2" r:id="rId2"/>
    <sheet name="PROJECT SCHEDULE MILESTONE" sheetId="3" r:id="rId3"/>
    <sheet name="BIAYA LANGSUNG NON-PERSONIL" sheetId="4" r:id="rId4"/>
    <sheet name="REKAPITULASI BIAYA PROYEK" sheetId="5" r:id="rId5"/>
  </sheets>
  <calcPr calcId="162913"/>
  <extLst>
    <ext uri="GoogleSheetsCustomDataVersion1">
      <go:sheetsCustomData xmlns:go="http://customooxmlschemas.google.com/" r:id="rId9" roundtripDataSignature="AMtx7mgRlyG/LWuQiWTPPjLG0YagaH7Tlw=="/>
    </ext>
  </extLst>
</workbook>
</file>

<file path=xl/calcChain.xml><?xml version="1.0" encoding="utf-8"?>
<calcChain xmlns="http://schemas.openxmlformats.org/spreadsheetml/2006/main">
  <c r="C31" i="3" l="1"/>
  <c r="C28" i="3"/>
  <c r="C29" i="3"/>
  <c r="C32" i="3"/>
  <c r="C33" i="3"/>
  <c r="C34" i="3"/>
  <c r="C35" i="3"/>
  <c r="C27" i="3"/>
  <c r="E6" i="5"/>
  <c r="E7" i="5" s="1"/>
  <c r="E8" i="5" s="1"/>
  <c r="G14" i="4"/>
  <c r="G13" i="4"/>
  <c r="G12" i="4"/>
  <c r="G11" i="4"/>
  <c r="G10" i="4"/>
  <c r="G9" i="4"/>
  <c r="G8" i="4"/>
  <c r="G7" i="4"/>
  <c r="G6" i="4"/>
  <c r="G5" i="4"/>
  <c r="G4" i="4"/>
  <c r="G15" i="4" s="1"/>
  <c r="G8" i="2"/>
  <c r="G7" i="2"/>
  <c r="G6" i="2"/>
  <c r="G5" i="2"/>
  <c r="G4" i="2"/>
  <c r="H18" i="1"/>
  <c r="I7" i="1" s="1"/>
  <c r="K17" i="1"/>
  <c r="K18" i="1" s="1"/>
  <c r="I10" i="1" s="1"/>
  <c r="J17" i="1"/>
  <c r="J18" i="1" s="1"/>
  <c r="I9" i="1" s="1"/>
  <c r="I17" i="1"/>
  <c r="H17" i="1"/>
  <c r="G17" i="1"/>
  <c r="G18" i="1" s="1"/>
  <c r="I6" i="1" s="1"/>
  <c r="G9" i="2" l="1"/>
  <c r="J6" i="1"/>
  <c r="K6" i="1"/>
  <c r="L6" i="1" s="1"/>
  <c r="J10" i="1"/>
  <c r="K10" i="1"/>
  <c r="L10" i="1" s="1"/>
  <c r="J7" i="1"/>
  <c r="K7" i="1"/>
  <c r="L7" i="1" s="1"/>
  <c r="J9" i="1"/>
  <c r="K9" i="1"/>
  <c r="L9" i="1" s="1"/>
  <c r="I18" i="1"/>
  <c r="I8" i="1" s="1"/>
  <c r="J8" i="1" l="1"/>
  <c r="K8" i="1"/>
  <c r="L8" i="1" s="1"/>
</calcChain>
</file>

<file path=xl/sharedStrings.xml><?xml version="1.0" encoding="utf-8"?>
<sst xmlns="http://schemas.openxmlformats.org/spreadsheetml/2006/main" count="169" uniqueCount="136">
  <si>
    <t>RUMUSAN ANGGARAN BIAYA PERSONIL</t>
  </si>
  <si>
    <t>INDEKS</t>
  </si>
  <si>
    <t>LOKASI PROYEK :</t>
  </si>
  <si>
    <t>JEMBER</t>
  </si>
  <si>
    <t>PELAKSANAAN OPERASIONAL PROYEK</t>
  </si>
  <si>
    <t>NO</t>
  </si>
  <si>
    <t>NAMA</t>
  </si>
  <si>
    <t>ROLE</t>
  </si>
  <si>
    <t>PENDIDIKAN</t>
  </si>
  <si>
    <t>LAMA KERJA</t>
  </si>
  <si>
    <t>ASAL DAERAH</t>
  </si>
  <si>
    <t>INDEKS PROVINSI</t>
  </si>
  <si>
    <t>LEAD PROYEK ?</t>
  </si>
  <si>
    <t>MONTHLY RATE (YUMMY)</t>
  </si>
  <si>
    <t>MANWEEKS RATE</t>
  </si>
  <si>
    <t>MANDAYS RATE</t>
  </si>
  <si>
    <t>MANHOUR RATE</t>
  </si>
  <si>
    <t>MOH. ARDIAS ADE AGA</t>
  </si>
  <si>
    <t>PRODUCT OWNER</t>
  </si>
  <si>
    <t>D4</t>
  </si>
  <si>
    <t>2 TAHUN</t>
  </si>
  <si>
    <t>ANTON SETYO PRIHARTANTO</t>
  </si>
  <si>
    <t>SOFTWARE ENGINEER</t>
  </si>
  <si>
    <t>RIFKY ROUDANA IMANI CAHYA</t>
  </si>
  <si>
    <t>ILMI AZMI IRADIYAH</t>
  </si>
  <si>
    <t>SCRUM MASTER</t>
  </si>
  <si>
    <t>NADEA AJENG SAFITRI</t>
  </si>
  <si>
    <t>DESIGNER</t>
  </si>
  <si>
    <t>ORG KE 1</t>
  </si>
  <si>
    <t>ORG KE 2</t>
  </si>
  <si>
    <t>ORG KE 3</t>
  </si>
  <si>
    <t>ORG KE 4</t>
  </si>
  <si>
    <t>ORG KE 5</t>
  </si>
  <si>
    <t>INDEKS JEMBER</t>
  </si>
  <si>
    <t>GAJI 1 BULAN</t>
  </si>
  <si>
    <t>GAJI PROYEK</t>
  </si>
  <si>
    <t>...............</t>
  </si>
  <si>
    <t>LEAD ?</t>
  </si>
  <si>
    <t>LEAD : PRODUCT OWNER / SCRUM MASTER</t>
  </si>
  <si>
    <t>BIAYA LANGSUNG PERSONIL</t>
  </si>
  <si>
    <t>JOB FUNCTION</t>
  </si>
  <si>
    <t>JUMLAH ORANG</t>
  </si>
  <si>
    <t>DURASI KERJA/ HARI (MANDAYS)</t>
  </si>
  <si>
    <t>TOTAL BIAYA KERJA</t>
  </si>
  <si>
    <t>PROJECT TITLE</t>
  </si>
  <si>
    <t>SISTEM INFORMASI KASIR AKSATA FISHING SHOP</t>
  </si>
  <si>
    <t>COMPANY NAME</t>
  </si>
  <si>
    <t>GODIVA CORP</t>
  </si>
  <si>
    <t>TOTAL MANDAYS</t>
  </si>
  <si>
    <t>NUMBER</t>
  </si>
  <si>
    <t>TASK TITLE</t>
  </si>
  <si>
    <t>START DATE</t>
  </si>
  <si>
    <t>DUE DATE</t>
  </si>
  <si>
    <t>DURATION</t>
  </si>
  <si>
    <t>SPRINT 1</t>
  </si>
  <si>
    <t>1.1</t>
  </si>
  <si>
    <t>tampilan dashboard</t>
  </si>
  <si>
    <t>1.2</t>
  </si>
  <si>
    <t>MSP - list satuan produk</t>
  </si>
  <si>
    <t>1.3</t>
  </si>
  <si>
    <t>MSP - Input produk baru</t>
  </si>
  <si>
    <t>1.4</t>
  </si>
  <si>
    <t>MSP - edit produk</t>
  </si>
  <si>
    <t>1.5</t>
  </si>
  <si>
    <t>MSP - hapus produk</t>
  </si>
  <si>
    <t>1.6</t>
  </si>
  <si>
    <t>MP - list produk</t>
  </si>
  <si>
    <t>2.1</t>
  </si>
  <si>
    <t>MP - cetak daftar harga</t>
  </si>
  <si>
    <t>2.2</t>
  </si>
  <si>
    <t>MP - input harga + diskon</t>
  </si>
  <si>
    <t>2.3</t>
  </si>
  <si>
    <t>MP - edit harga + diskon</t>
  </si>
  <si>
    <t>2.4</t>
  </si>
  <si>
    <t>MP - hapus harga + diskon</t>
  </si>
  <si>
    <t>2.5</t>
  </si>
  <si>
    <t>MU - list user</t>
  </si>
  <si>
    <t>2.6</t>
  </si>
  <si>
    <t>MU - input user</t>
  </si>
  <si>
    <t>3.1</t>
  </si>
  <si>
    <t>MU - edit user</t>
  </si>
  <si>
    <t>3.2</t>
  </si>
  <si>
    <t>MU - hapus user</t>
  </si>
  <si>
    <t>3.3</t>
  </si>
  <si>
    <t>ET - entry transaksi</t>
  </si>
  <si>
    <t>3.4</t>
  </si>
  <si>
    <t>ET - pencarian prosuk</t>
  </si>
  <si>
    <t>3.5</t>
  </si>
  <si>
    <t>ET - konfirmasi transaksi</t>
  </si>
  <si>
    <t>3.6</t>
  </si>
  <si>
    <t>ET - cetak nota</t>
  </si>
  <si>
    <t>SPRINT 4</t>
  </si>
  <si>
    <t>4.1</t>
  </si>
  <si>
    <t>MT - list transaksi harian/bulanan</t>
  </si>
  <si>
    <t>4.2</t>
  </si>
  <si>
    <t>MT - detail transaksi</t>
  </si>
  <si>
    <t>4.3</t>
  </si>
  <si>
    <t>MT - cetak laporan</t>
  </si>
  <si>
    <t>4.4</t>
  </si>
  <si>
    <t>ML - login dan logout</t>
  </si>
  <si>
    <t>4.5</t>
  </si>
  <si>
    <t>ML - lupa password/ganti</t>
  </si>
  <si>
    <t>BIAYA LANGSUNG NON-PERSONIL</t>
  </si>
  <si>
    <t>KETERANGAN</t>
  </si>
  <si>
    <t>JUMLAH</t>
  </si>
  <si>
    <t>UNIT</t>
  </si>
  <si>
    <t>HARGA UNIT</t>
  </si>
  <si>
    <t>SUB TOTAL</t>
  </si>
  <si>
    <t>Biaya ATK</t>
  </si>
  <si>
    <t>set</t>
  </si>
  <si>
    <t>Biaya Komunikasi</t>
  </si>
  <si>
    <t>bulan</t>
  </si>
  <si>
    <t>Alamat Website</t>
  </si>
  <si>
    <t>tahun</t>
  </si>
  <si>
    <t>Server</t>
  </si>
  <si>
    <t>Proposal</t>
  </si>
  <si>
    <t>buku</t>
  </si>
  <si>
    <t>Dokumentasi Desain</t>
  </si>
  <si>
    <t>Dokumentasi Manual Book</t>
  </si>
  <si>
    <t>Nota Kesepahaman</t>
  </si>
  <si>
    <t>Dokumenasi Serahterima</t>
  </si>
  <si>
    <t>Dokumentasi Testing</t>
  </si>
  <si>
    <t>BIaya Pembuatan Video</t>
  </si>
  <si>
    <t>video</t>
  </si>
  <si>
    <t>REKAPITULASI BIAYA PROYEK</t>
  </si>
  <si>
    <t>KEGIATAN</t>
  </si>
  <si>
    <t>BIAYA LANGSUNG NON PERSONIL</t>
  </si>
  <si>
    <t>SUBTOTAL</t>
  </si>
  <si>
    <t>PPN 10%</t>
  </si>
  <si>
    <t>TOTAL</t>
  </si>
  <si>
    <t>60 HARI</t>
  </si>
  <si>
    <t>APRIL</t>
  </si>
  <si>
    <t>MEI</t>
  </si>
  <si>
    <t>JUNI</t>
  </si>
  <si>
    <t>SPRINT 3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</si>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</sst>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BDC1C6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48DD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/>
    <xf numFmtId="9" fontId="3" fillId="0" borderId="1" xfId="0" applyNumberFormat="1" applyFont="1" applyBorder="1" applyAlignment="1"/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9" fontId="3" fillId="0" borderId="3" xfId="0" applyNumberFormat="1" applyFont="1" applyBorder="1"/>
    <xf numFmtId="164" fontId="3" fillId="0" borderId="3" xfId="0" applyNumberFormat="1" applyFont="1" applyBorder="1"/>
    <xf numFmtId="164" fontId="3" fillId="0" borderId="1" xfId="0" applyNumberFormat="1" applyFont="1" applyBorder="1" applyAlignment="1"/>
    <xf numFmtId="164" fontId="3" fillId="0" borderId="4" xfId="0" applyNumberFormat="1" applyFont="1" applyBorder="1" applyAlignment="1"/>
    <xf numFmtId="164" fontId="3" fillId="0" borderId="5" xfId="0" applyNumberFormat="1" applyFont="1" applyBorder="1"/>
    <xf numFmtId="164" fontId="3" fillId="0" borderId="4" xfId="0" applyNumberFormat="1" applyFont="1" applyBorder="1"/>
    <xf numFmtId="0" fontId="2" fillId="0" borderId="0" xfId="0" applyFont="1" applyAlignment="1"/>
    <xf numFmtId="164" fontId="3" fillId="0" borderId="4" xfId="0" applyNumberFormat="1" applyFont="1" applyBorder="1" applyAlignment="1">
      <alignment horizontal="right"/>
    </xf>
    <xf numFmtId="0" fontId="4" fillId="2" borderId="0" xfId="0" applyFont="1" applyFill="1" applyAlignment="1">
      <alignment horizontal="left"/>
    </xf>
    <xf numFmtId="0" fontId="3" fillId="3" borderId="1" xfId="0" applyFont="1" applyFill="1" applyBorder="1"/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4" fontId="3" fillId="4" borderId="1" xfId="0" applyNumberFormat="1" applyFont="1" applyFill="1" applyBorder="1"/>
    <xf numFmtId="14" fontId="3" fillId="0" borderId="1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/>
    <xf numFmtId="164" fontId="6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3" fillId="0" borderId="5" xfId="0" applyFont="1" applyBorder="1" applyAlignment="1">
      <alignment horizontal="center"/>
    </xf>
    <xf numFmtId="0" fontId="0" fillId="7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0" xfId="0" applyFont="1" applyFill="1" applyAlignment="1"/>
    <xf numFmtId="0" fontId="3" fillId="0" borderId="5" xfId="0" applyFont="1" applyBorder="1"/>
    <xf numFmtId="0" fontId="3" fillId="4" borderId="5" xfId="0" applyFont="1" applyFill="1" applyBorder="1"/>
    <xf numFmtId="0" fontId="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7" borderId="8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3" fillId="10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0" borderId="2" xfId="0" applyFont="1" applyBorder="1" applyAlignment="1"/>
    <xf numFmtId="14" fontId="3" fillId="0" borderId="2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3" fillId="1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14" fontId="3" fillId="0" borderId="11" xfId="0" applyNumberFormat="1" applyFont="1" applyBorder="1"/>
    <xf numFmtId="0" fontId="3" fillId="0" borderId="11" xfId="0" applyFont="1" applyFill="1" applyBorder="1" applyAlignment="1">
      <alignment horizontal="center"/>
    </xf>
    <xf numFmtId="0" fontId="0" fillId="0" borderId="11" xfId="0" applyFont="1" applyBorder="1" applyAlignme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4.42578125" customWidth="1"/>
    <col min="2" max="2" width="28.42578125" customWidth="1"/>
    <col min="3" max="3" width="20" customWidth="1"/>
    <col min="4" max="4" width="21" customWidth="1"/>
    <col min="5" max="5" width="18" customWidth="1"/>
    <col min="6" max="6" width="14.28515625" customWidth="1"/>
    <col min="7" max="7" width="16.5703125" customWidth="1"/>
    <col min="8" max="8" width="14.28515625" customWidth="1"/>
    <col min="9" max="9" width="24.7109375" customWidth="1"/>
    <col min="10" max="10" width="16.42578125" customWidth="1"/>
    <col min="11" max="11" width="15" customWidth="1"/>
    <col min="12" max="12" width="15.5703125" customWidth="1"/>
    <col min="13" max="26" width="8.7109375" customWidth="1"/>
  </cols>
  <sheetData>
    <row r="1" spans="1:26" x14ac:dyDescent="0.25">
      <c r="A1" s="1" t="s">
        <v>0</v>
      </c>
    </row>
    <row r="2" spans="1:26" x14ac:dyDescent="0.25">
      <c r="G2" s="1" t="s">
        <v>1</v>
      </c>
    </row>
    <row r="3" spans="1:26" x14ac:dyDescent="0.25">
      <c r="E3" s="41" t="s">
        <v>2</v>
      </c>
      <c r="F3" s="42"/>
      <c r="G3" s="1" t="s">
        <v>3</v>
      </c>
      <c r="H3" s="1">
        <v>0.85299999999999998</v>
      </c>
    </row>
    <row r="4" spans="1:26" x14ac:dyDescent="0.25">
      <c r="D4" s="1" t="s">
        <v>4</v>
      </c>
    </row>
    <row r="5" spans="1:2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4" t="s">
        <v>13</v>
      </c>
      <c r="J5" s="3" t="s">
        <v>14</v>
      </c>
      <c r="K5" s="3" t="s">
        <v>15</v>
      </c>
      <c r="L5" s="3" t="s">
        <v>16</v>
      </c>
    </row>
    <row r="6" spans="1:26" x14ac:dyDescent="0.25">
      <c r="A6" s="5">
        <v>1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3</v>
      </c>
      <c r="G6" s="3">
        <v>0.92600000000000005</v>
      </c>
      <c r="H6" s="6">
        <v>0.03</v>
      </c>
      <c r="I6" s="7">
        <f>G17+G18</f>
        <v>1010378.5</v>
      </c>
      <c r="J6" s="7">
        <f t="shared" ref="J6:J10" si="0">I6/4.1</f>
        <v>246433.78048780491</v>
      </c>
      <c r="K6" s="7">
        <f t="shared" ref="K6:K10" si="1">(I6/22)*1.1</f>
        <v>50518.925000000003</v>
      </c>
      <c r="L6" s="7">
        <f t="shared" ref="L6:L10" si="2">(K6/8)*1.3</f>
        <v>8209.325312500001</v>
      </c>
    </row>
    <row r="7" spans="1:26" x14ac:dyDescent="0.25">
      <c r="A7" s="5">
        <v>2</v>
      </c>
      <c r="B7" s="3" t="s">
        <v>21</v>
      </c>
      <c r="C7" s="8" t="s">
        <v>22</v>
      </c>
      <c r="D7" s="3" t="s">
        <v>19</v>
      </c>
      <c r="E7" s="3" t="s">
        <v>20</v>
      </c>
      <c r="F7" s="3" t="s">
        <v>3</v>
      </c>
      <c r="G7" s="3">
        <v>0.92600000000000005</v>
      </c>
      <c r="H7" s="9">
        <v>0</v>
      </c>
      <c r="I7" s="7">
        <f>H17+H18</f>
        <v>980950</v>
      </c>
      <c r="J7" s="7">
        <f t="shared" si="0"/>
        <v>239256.09756097564</v>
      </c>
      <c r="K7" s="7">
        <f t="shared" si="1"/>
        <v>49047.5</v>
      </c>
      <c r="L7" s="7">
        <f t="shared" si="2"/>
        <v>7970.21875</v>
      </c>
    </row>
    <row r="8" spans="1:26" x14ac:dyDescent="0.25">
      <c r="A8" s="5">
        <v>3</v>
      </c>
      <c r="B8" s="3" t="s">
        <v>23</v>
      </c>
      <c r="C8" s="8" t="s">
        <v>22</v>
      </c>
      <c r="D8" s="3" t="s">
        <v>19</v>
      </c>
      <c r="E8" s="3" t="s">
        <v>20</v>
      </c>
      <c r="F8" s="3" t="s">
        <v>3</v>
      </c>
      <c r="G8" s="3">
        <v>0.92600000000000005</v>
      </c>
      <c r="H8" s="6">
        <v>0</v>
      </c>
      <c r="I8" s="7">
        <f>I17+I18</f>
        <v>980950</v>
      </c>
      <c r="J8" s="7">
        <f t="shared" si="0"/>
        <v>239256.09756097564</v>
      </c>
      <c r="K8" s="7">
        <f t="shared" si="1"/>
        <v>49047.5</v>
      </c>
      <c r="L8" s="7">
        <f t="shared" si="2"/>
        <v>7970.21875</v>
      </c>
    </row>
    <row r="9" spans="1:26" x14ac:dyDescent="0.25">
      <c r="A9" s="5">
        <v>4</v>
      </c>
      <c r="B9" s="3" t="s">
        <v>24</v>
      </c>
      <c r="C9" s="3" t="s">
        <v>25</v>
      </c>
      <c r="D9" s="3" t="s">
        <v>19</v>
      </c>
      <c r="E9" s="3" t="s">
        <v>20</v>
      </c>
      <c r="F9" s="3" t="s">
        <v>3</v>
      </c>
      <c r="G9" s="3">
        <v>0.92600000000000005</v>
      </c>
      <c r="H9" s="9">
        <v>0.03</v>
      </c>
      <c r="I9" s="7">
        <f>J17+J18</f>
        <v>1010378.5</v>
      </c>
      <c r="J9" s="7">
        <f t="shared" si="0"/>
        <v>246433.78048780491</v>
      </c>
      <c r="K9" s="7">
        <f t="shared" si="1"/>
        <v>50518.925000000003</v>
      </c>
      <c r="L9" s="7">
        <f t="shared" si="2"/>
        <v>8209.325312500001</v>
      </c>
    </row>
    <row r="10" spans="1:26" x14ac:dyDescent="0.25">
      <c r="A10" s="10">
        <v>5</v>
      </c>
      <c r="B10" s="8" t="s">
        <v>26</v>
      </c>
      <c r="C10" s="3" t="s">
        <v>27</v>
      </c>
      <c r="D10" s="8" t="s">
        <v>19</v>
      </c>
      <c r="E10" s="3" t="s">
        <v>20</v>
      </c>
      <c r="F10" s="3" t="s">
        <v>3</v>
      </c>
      <c r="G10" s="3">
        <v>0.92600000000000005</v>
      </c>
      <c r="H10" s="11">
        <v>0</v>
      </c>
      <c r="I10" s="12">
        <f>K17+K18</f>
        <v>980950</v>
      </c>
      <c r="J10" s="12">
        <f t="shared" si="0"/>
        <v>239256.09756097564</v>
      </c>
      <c r="K10" s="12">
        <f t="shared" si="1"/>
        <v>49047.5</v>
      </c>
      <c r="L10" s="12">
        <f t="shared" si="2"/>
        <v>7970.21875</v>
      </c>
    </row>
    <row r="11" spans="1:26" x14ac:dyDescent="0.25">
      <c r="A11" s="13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5" spans="1:26" x14ac:dyDescent="0.25">
      <c r="G15" s="1" t="s">
        <v>28</v>
      </c>
      <c r="H15" s="1" t="s">
        <v>29</v>
      </c>
      <c r="I15" s="1" t="s">
        <v>30</v>
      </c>
      <c r="J15" s="1" t="s">
        <v>31</v>
      </c>
      <c r="K15" s="1" t="s">
        <v>32</v>
      </c>
    </row>
    <row r="16" spans="1:26" x14ac:dyDescent="0.25">
      <c r="F16" s="4" t="s">
        <v>33</v>
      </c>
      <c r="G16" s="17">
        <v>1150000</v>
      </c>
      <c r="H16" s="17">
        <v>1150000</v>
      </c>
      <c r="I16" s="17">
        <v>1150000</v>
      </c>
      <c r="J16" s="17">
        <v>1150000</v>
      </c>
      <c r="K16" s="17">
        <v>1150000</v>
      </c>
      <c r="L16" s="18"/>
    </row>
    <row r="17" spans="4:12" x14ac:dyDescent="0.25">
      <c r="D17" s="1" t="s">
        <v>34</v>
      </c>
      <c r="F17" s="3" t="s">
        <v>35</v>
      </c>
      <c r="G17" s="7">
        <f t="shared" ref="G17:I17" si="3">G16*$H$3</f>
        <v>980950</v>
      </c>
      <c r="H17" s="7">
        <f t="shared" si="3"/>
        <v>980950</v>
      </c>
      <c r="I17" s="7">
        <f t="shared" si="3"/>
        <v>980950</v>
      </c>
      <c r="J17" s="7">
        <f>J16*H3</f>
        <v>980950</v>
      </c>
      <c r="K17" s="19">
        <f>K16*H3</f>
        <v>980950</v>
      </c>
      <c r="L17" s="20"/>
    </row>
    <row r="18" spans="4:12" x14ac:dyDescent="0.25">
      <c r="D18" s="21" t="s">
        <v>36</v>
      </c>
      <c r="F18" s="3" t="s">
        <v>37</v>
      </c>
      <c r="G18" s="7">
        <f>G17*H6</f>
        <v>29428.5</v>
      </c>
      <c r="H18" s="7">
        <f>H17*H7</f>
        <v>0</v>
      </c>
      <c r="I18" s="7">
        <f>I17*H8</f>
        <v>0</v>
      </c>
      <c r="J18" s="7">
        <f>J17*H9</f>
        <v>29428.5</v>
      </c>
      <c r="K18" s="7">
        <f>K17*H10</f>
        <v>0</v>
      </c>
      <c r="L18" s="22"/>
    </row>
    <row r="21" spans="4:12" ht="15.75" customHeight="1" x14ac:dyDescent="0.25">
      <c r="G21" s="23"/>
    </row>
    <row r="22" spans="4:12" ht="15.75" customHeight="1" x14ac:dyDescent="0.25"/>
    <row r="23" spans="4:12" ht="15.75" customHeight="1" x14ac:dyDescent="0.25">
      <c r="D23" s="1" t="s">
        <v>38</v>
      </c>
    </row>
    <row r="24" spans="4:12" ht="15.75" customHeight="1" x14ac:dyDescent="0.25"/>
    <row r="25" spans="4:12" ht="15.75" customHeight="1" x14ac:dyDescent="0.25"/>
    <row r="26" spans="4:12" ht="15.75" customHeight="1" x14ac:dyDescent="0.25"/>
    <row r="27" spans="4:12" ht="15.75" customHeight="1" x14ac:dyDescent="0.25"/>
    <row r="28" spans="4:12" ht="15.75" customHeight="1" x14ac:dyDescent="0.25"/>
    <row r="29" spans="4:12" ht="15.75" customHeight="1" x14ac:dyDescent="0.25"/>
    <row r="30" spans="4:12" ht="15.75" customHeight="1" x14ac:dyDescent="0.25"/>
    <row r="31" spans="4:12" ht="15.75" customHeight="1" x14ac:dyDescent="0.25"/>
    <row r="32" spans="4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3:F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tabSelected="1" topLeftCell="A10" workbookViewId="0">
      <selection activeCell="H15" sqref="H15"/>
    </sheetView>
  </sheetViews>
  <sheetFormatPr defaultColWidth="14.42578125" defaultRowHeight="15" customHeight="1" x14ac:dyDescent="0.25"/>
  <cols>
    <col min="1" max="2" width="8.7109375" customWidth="1"/>
    <col min="3" max="3" width="20.28515625" customWidth="1"/>
    <col min="4" max="4" width="15.28515625" customWidth="1"/>
    <col min="5" max="5" width="30.42578125" customWidth="1"/>
    <col min="6" max="6" width="15" customWidth="1"/>
    <col min="7" max="7" width="18.28515625" customWidth="1"/>
    <col min="8" max="26" width="8.7109375" customWidth="1"/>
  </cols>
  <sheetData>
    <row r="2" spans="2:7" x14ac:dyDescent="0.25">
      <c r="D2" s="43" t="s">
        <v>39</v>
      </c>
      <c r="E2" s="44"/>
      <c r="F2" s="44"/>
      <c r="G2" s="45"/>
    </row>
    <row r="3" spans="2:7" x14ac:dyDescent="0.25">
      <c r="B3" s="1" t="s">
        <v>5</v>
      </c>
      <c r="C3" s="1" t="s">
        <v>40</v>
      </c>
      <c r="D3" s="24" t="s">
        <v>41</v>
      </c>
      <c r="E3" s="24" t="s">
        <v>42</v>
      </c>
      <c r="F3" s="24" t="s">
        <v>15</v>
      </c>
      <c r="G3" s="24" t="s">
        <v>43</v>
      </c>
    </row>
    <row r="4" spans="2:7" x14ac:dyDescent="0.25">
      <c r="B4" s="1">
        <v>1</v>
      </c>
      <c r="C4" s="1" t="s">
        <v>18</v>
      </c>
      <c r="D4" s="5">
        <v>1</v>
      </c>
      <c r="E4" s="5">
        <v>60</v>
      </c>
      <c r="F4" s="25">
        <v>50519</v>
      </c>
      <c r="G4" s="26">
        <f t="shared" ref="G4:G8" si="0">E4*F4</f>
        <v>3031140</v>
      </c>
    </row>
    <row r="5" spans="2:7" x14ac:dyDescent="0.25">
      <c r="B5" s="1">
        <v>2</v>
      </c>
      <c r="C5" s="1" t="s">
        <v>25</v>
      </c>
      <c r="D5" s="5">
        <v>1</v>
      </c>
      <c r="E5" s="5">
        <v>60</v>
      </c>
      <c r="F5" s="25">
        <v>50519</v>
      </c>
      <c r="G5" s="26">
        <f t="shared" si="0"/>
        <v>3031140</v>
      </c>
    </row>
    <row r="6" spans="2:7" x14ac:dyDescent="0.25">
      <c r="B6" s="1">
        <v>3</v>
      </c>
      <c r="C6" s="1" t="s">
        <v>27</v>
      </c>
      <c r="D6" s="5">
        <v>1</v>
      </c>
      <c r="E6" s="5">
        <v>60</v>
      </c>
      <c r="F6" s="25">
        <v>49048</v>
      </c>
      <c r="G6" s="26">
        <f t="shared" si="0"/>
        <v>2942880</v>
      </c>
    </row>
    <row r="7" spans="2:7" x14ac:dyDescent="0.25">
      <c r="B7" s="1">
        <v>4</v>
      </c>
      <c r="C7" s="1" t="s">
        <v>22</v>
      </c>
      <c r="D7" s="5">
        <v>1</v>
      </c>
      <c r="E7" s="5">
        <v>60</v>
      </c>
      <c r="F7" s="25">
        <v>49048</v>
      </c>
      <c r="G7" s="26">
        <f t="shared" si="0"/>
        <v>2942880</v>
      </c>
    </row>
    <row r="8" spans="2:7" x14ac:dyDescent="0.25">
      <c r="B8" s="1">
        <v>5</v>
      </c>
      <c r="C8" s="1" t="s">
        <v>22</v>
      </c>
      <c r="D8" s="5">
        <v>1</v>
      </c>
      <c r="E8" s="5">
        <v>60</v>
      </c>
      <c r="F8" s="25">
        <v>49048</v>
      </c>
      <c r="G8" s="26">
        <f t="shared" si="0"/>
        <v>2942880</v>
      </c>
    </row>
    <row r="9" spans="2:7" x14ac:dyDescent="0.25">
      <c r="D9" s="10"/>
      <c r="E9" s="27"/>
      <c r="F9" s="27"/>
      <c r="G9" s="28">
        <f>SUM(G3:G8)</f>
        <v>14890920</v>
      </c>
    </row>
    <row r="10" spans="2:7" x14ac:dyDescent="0.25">
      <c r="D10" s="14"/>
      <c r="E10" s="14"/>
      <c r="F10" s="14"/>
      <c r="G10" s="29"/>
    </row>
    <row r="13" spans="2:7" x14ac:dyDescent="0.25">
      <c r="G13" s="2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opLeftCell="A25" zoomScaleNormal="100" workbookViewId="0">
      <selection activeCell="B36" sqref="B36"/>
    </sheetView>
  </sheetViews>
  <sheetFormatPr defaultColWidth="14.42578125" defaultRowHeight="15" customHeight="1" x14ac:dyDescent="0.25"/>
  <cols>
    <col min="1" max="1" width="12.42578125" customWidth="1"/>
    <col min="2" max="2" width="63" customWidth="1"/>
    <col min="3" max="3" width="16.85546875" customWidth="1"/>
    <col min="4" max="4" width="13.5703125" customWidth="1"/>
    <col min="5" max="5" width="8.7109375" customWidth="1"/>
    <col min="6" max="65" width="4.5703125" customWidth="1"/>
  </cols>
  <sheetData>
    <row r="1" spans="1:65" x14ac:dyDescent="0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65" x14ac:dyDescent="0.25">
      <c r="C2" s="30" t="s">
        <v>44</v>
      </c>
      <c r="D2" s="83" t="s">
        <v>45</v>
      </c>
      <c r="E2" s="83"/>
      <c r="F2" s="83"/>
      <c r="G2" s="83"/>
      <c r="H2" s="83"/>
      <c r="I2" s="83"/>
      <c r="J2" s="8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65" x14ac:dyDescent="0.25">
      <c r="C3" s="30" t="s">
        <v>18</v>
      </c>
      <c r="D3" s="83" t="s">
        <v>17</v>
      </c>
      <c r="E3" s="83"/>
      <c r="F3" s="83"/>
      <c r="G3" s="83"/>
      <c r="H3" s="83"/>
      <c r="I3" s="83"/>
      <c r="J3" s="8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65" x14ac:dyDescent="0.25">
      <c r="C4" s="30" t="s">
        <v>46</v>
      </c>
      <c r="D4" s="83" t="s">
        <v>47</v>
      </c>
      <c r="E4" s="83"/>
      <c r="F4" s="83"/>
      <c r="G4" s="83"/>
      <c r="H4" s="83"/>
      <c r="I4" s="83"/>
      <c r="J4" s="8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1"/>
    </row>
    <row r="5" spans="1:65" x14ac:dyDescent="0.25">
      <c r="C5" s="30" t="s">
        <v>48</v>
      </c>
      <c r="D5" s="83" t="s">
        <v>130</v>
      </c>
      <c r="E5" s="83"/>
      <c r="F5" s="83"/>
      <c r="G5" s="83"/>
      <c r="H5" s="83"/>
      <c r="I5" s="83"/>
      <c r="J5" s="8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65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65" x14ac:dyDescent="0.25">
      <c r="A7" s="30"/>
      <c r="F7" s="2"/>
      <c r="G7" s="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</row>
    <row r="8" spans="1:65" x14ac:dyDescent="0.25">
      <c r="A8" s="3" t="s">
        <v>49</v>
      </c>
      <c r="B8" s="3" t="s">
        <v>50</v>
      </c>
      <c r="C8" s="3" t="s">
        <v>51</v>
      </c>
      <c r="D8" s="3" t="s">
        <v>52</v>
      </c>
      <c r="E8" s="51" t="s">
        <v>53</v>
      </c>
      <c r="F8" s="53" t="s">
        <v>131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 t="s">
        <v>132</v>
      </c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5" t="s">
        <v>133</v>
      </c>
      <c r="BF8" s="56"/>
      <c r="BG8" s="56"/>
      <c r="BH8" s="56"/>
      <c r="BI8" s="56"/>
      <c r="BJ8" s="56"/>
      <c r="BK8" s="56"/>
      <c r="BL8" s="56"/>
      <c r="BM8" s="56"/>
    </row>
    <row r="9" spans="1:65" x14ac:dyDescent="0.25">
      <c r="A9" s="33">
        <v>1</v>
      </c>
      <c r="B9" s="34" t="s">
        <v>54</v>
      </c>
      <c r="C9" s="35"/>
      <c r="D9" s="35"/>
      <c r="E9" s="52"/>
      <c r="F9" s="57">
        <v>11</v>
      </c>
      <c r="G9" s="57">
        <v>12</v>
      </c>
      <c r="H9" s="57">
        <v>13</v>
      </c>
      <c r="I9" s="57">
        <v>14</v>
      </c>
      <c r="J9" s="57">
        <v>15</v>
      </c>
      <c r="K9" s="57">
        <v>16</v>
      </c>
      <c r="L9" s="57">
        <v>17</v>
      </c>
      <c r="M9" s="57">
        <v>18</v>
      </c>
      <c r="N9" s="57">
        <v>19</v>
      </c>
      <c r="O9" s="57">
        <v>20</v>
      </c>
      <c r="P9" s="57">
        <v>21</v>
      </c>
      <c r="Q9" s="57">
        <v>22</v>
      </c>
      <c r="R9" s="57">
        <v>23</v>
      </c>
      <c r="S9" s="57">
        <v>24</v>
      </c>
      <c r="T9" s="57">
        <v>25</v>
      </c>
      <c r="U9" s="57">
        <v>26</v>
      </c>
      <c r="V9" s="57">
        <v>27</v>
      </c>
      <c r="W9" s="57">
        <v>28</v>
      </c>
      <c r="X9" s="57">
        <v>29</v>
      </c>
      <c r="Y9" s="57">
        <v>30</v>
      </c>
      <c r="Z9" s="57">
        <v>1</v>
      </c>
      <c r="AA9" s="57">
        <v>2</v>
      </c>
      <c r="AB9" s="57">
        <v>3</v>
      </c>
      <c r="AC9" s="57">
        <v>4</v>
      </c>
      <c r="AD9" s="57">
        <v>5</v>
      </c>
      <c r="AE9" s="57">
        <v>6</v>
      </c>
      <c r="AF9" s="57">
        <v>7</v>
      </c>
      <c r="AG9" s="57">
        <v>8</v>
      </c>
      <c r="AH9" s="57">
        <v>9</v>
      </c>
      <c r="AI9" s="57">
        <v>10</v>
      </c>
      <c r="AJ9" s="57">
        <v>11</v>
      </c>
      <c r="AK9" s="57">
        <v>12</v>
      </c>
      <c r="AL9" s="57">
        <v>13</v>
      </c>
      <c r="AM9" s="57">
        <v>14</v>
      </c>
      <c r="AN9" s="57">
        <v>15</v>
      </c>
      <c r="AO9" s="57">
        <v>16</v>
      </c>
      <c r="AP9" s="57">
        <v>17</v>
      </c>
      <c r="AQ9" s="57">
        <v>18</v>
      </c>
      <c r="AR9" s="57">
        <v>19</v>
      </c>
      <c r="AS9" s="57">
        <v>20</v>
      </c>
      <c r="AT9" s="57">
        <v>21</v>
      </c>
      <c r="AU9" s="57">
        <v>22</v>
      </c>
      <c r="AV9" s="57">
        <v>23</v>
      </c>
      <c r="AW9" s="57">
        <v>24</v>
      </c>
      <c r="AX9" s="57">
        <v>25</v>
      </c>
      <c r="AY9" s="57">
        <v>26</v>
      </c>
      <c r="AZ9" s="57">
        <v>27</v>
      </c>
      <c r="BA9" s="57">
        <v>28</v>
      </c>
      <c r="BB9" s="57">
        <v>29</v>
      </c>
      <c r="BC9" s="57">
        <v>30</v>
      </c>
      <c r="BD9" s="57">
        <v>31</v>
      </c>
      <c r="BE9" s="57">
        <v>1</v>
      </c>
      <c r="BF9" s="57">
        <v>2</v>
      </c>
      <c r="BG9" s="57">
        <v>3</v>
      </c>
      <c r="BH9" s="57">
        <v>4</v>
      </c>
      <c r="BI9" s="57">
        <v>5</v>
      </c>
      <c r="BJ9" s="57">
        <v>6</v>
      </c>
      <c r="BK9" s="57">
        <v>7</v>
      </c>
      <c r="BL9" s="57">
        <v>8</v>
      </c>
      <c r="BM9" s="57">
        <v>9</v>
      </c>
    </row>
    <row r="10" spans="1:65" x14ac:dyDescent="0.25">
      <c r="A10" s="5" t="s">
        <v>55</v>
      </c>
      <c r="B10" s="4" t="s">
        <v>56</v>
      </c>
      <c r="C10" s="36">
        <v>44662</v>
      </c>
      <c r="D10" s="36">
        <v>44664</v>
      </c>
      <c r="E10" s="32">
        <v>3</v>
      </c>
      <c r="F10" s="58"/>
      <c r="G10" s="58"/>
      <c r="H10" s="58"/>
      <c r="I10" s="59"/>
      <c r="J10" s="59"/>
      <c r="K10" s="59"/>
      <c r="L10" s="60"/>
      <c r="M10" s="59"/>
      <c r="N10" s="59"/>
      <c r="O10" s="59"/>
      <c r="P10" s="59"/>
      <c r="Q10" s="59"/>
      <c r="R10" s="59"/>
      <c r="S10" s="60"/>
      <c r="T10" s="59"/>
      <c r="U10" s="59"/>
      <c r="V10" s="59"/>
      <c r="W10" s="59"/>
      <c r="X10" s="59"/>
      <c r="Y10" s="59"/>
      <c r="Z10" s="60"/>
      <c r="AA10" s="59"/>
      <c r="AB10" s="59"/>
      <c r="AC10" s="59"/>
      <c r="AD10" s="59"/>
      <c r="AE10" s="59"/>
      <c r="AF10" s="59"/>
      <c r="AG10" s="60"/>
      <c r="AH10" s="59"/>
      <c r="AI10" s="59"/>
      <c r="AJ10" s="59"/>
      <c r="AK10" s="59"/>
      <c r="AL10" s="59"/>
      <c r="AM10" s="59"/>
      <c r="AN10" s="60"/>
      <c r="AO10" s="61"/>
      <c r="AP10" s="61"/>
      <c r="AQ10" s="61"/>
      <c r="AR10" s="61"/>
      <c r="AS10" s="61"/>
      <c r="AT10" s="61"/>
      <c r="AU10" s="60"/>
      <c r="AV10" s="61"/>
      <c r="AW10" s="61"/>
      <c r="AX10" s="61"/>
      <c r="AY10" s="61"/>
      <c r="AZ10" s="61"/>
      <c r="BA10" s="61"/>
      <c r="BB10" s="60"/>
      <c r="BC10" s="61"/>
      <c r="BD10" s="61"/>
      <c r="BE10" s="61"/>
      <c r="BF10" s="61"/>
      <c r="BG10" s="61"/>
      <c r="BH10" s="61"/>
      <c r="BI10" s="60"/>
      <c r="BJ10" s="61"/>
      <c r="BK10" s="61"/>
      <c r="BL10" s="61"/>
      <c r="BM10" s="61"/>
    </row>
    <row r="11" spans="1:65" x14ac:dyDescent="0.25">
      <c r="A11" s="5" t="s">
        <v>57</v>
      </c>
      <c r="B11" s="4" t="s">
        <v>58</v>
      </c>
      <c r="C11" s="36">
        <v>44664</v>
      </c>
      <c r="D11" s="36">
        <v>44666</v>
      </c>
      <c r="E11" s="32">
        <v>3</v>
      </c>
      <c r="F11" s="59"/>
      <c r="G11" s="59"/>
      <c r="H11" s="58"/>
      <c r="I11" s="58"/>
      <c r="J11" s="58"/>
      <c r="L11" s="60"/>
      <c r="M11" s="59"/>
      <c r="N11" s="59"/>
      <c r="O11" s="59"/>
      <c r="P11" s="59"/>
      <c r="Q11" s="59"/>
      <c r="R11" s="59"/>
      <c r="S11" s="60"/>
      <c r="T11" s="59"/>
      <c r="U11" s="59"/>
      <c r="V11" s="59"/>
      <c r="W11" s="59"/>
      <c r="X11" s="59"/>
      <c r="Y11" s="59"/>
      <c r="Z11" s="60"/>
      <c r="AA11" s="59"/>
      <c r="AB11" s="59"/>
      <c r="AC11" s="59"/>
      <c r="AD11" s="59"/>
      <c r="AE11" s="59"/>
      <c r="AF11" s="59"/>
      <c r="AG11" s="60"/>
      <c r="AH11" s="59"/>
      <c r="AI11" s="59"/>
      <c r="AJ11" s="59"/>
      <c r="AK11" s="59"/>
      <c r="AL11" s="59"/>
      <c r="AM11" s="59"/>
      <c r="AN11" s="60"/>
      <c r="AO11" s="61"/>
      <c r="AP11" s="61"/>
      <c r="AQ11" s="61"/>
      <c r="AR11" s="61"/>
      <c r="AS11" s="61"/>
      <c r="AT11" s="61"/>
      <c r="AU11" s="60"/>
      <c r="AV11" s="61"/>
      <c r="AW11" s="61"/>
      <c r="AX11" s="61"/>
      <c r="AY11" s="61"/>
      <c r="AZ11" s="61"/>
      <c r="BA11" s="61"/>
      <c r="BB11" s="60"/>
      <c r="BC11" s="61"/>
      <c r="BD11" s="61"/>
      <c r="BE11" s="61"/>
      <c r="BF11" s="61"/>
      <c r="BG11" s="61"/>
      <c r="BH11" s="61"/>
      <c r="BI11" s="60"/>
      <c r="BJ11" s="61"/>
      <c r="BK11" s="61"/>
      <c r="BL11" s="61"/>
      <c r="BM11" s="61"/>
    </row>
    <row r="12" spans="1:65" x14ac:dyDescent="0.25">
      <c r="A12" s="5" t="s">
        <v>59</v>
      </c>
      <c r="B12" s="21" t="s">
        <v>60</v>
      </c>
      <c r="C12" s="36">
        <v>44666</v>
      </c>
      <c r="D12" s="36">
        <v>44669</v>
      </c>
      <c r="E12" s="32">
        <v>3</v>
      </c>
      <c r="F12" s="59"/>
      <c r="G12" s="59"/>
      <c r="H12" s="59"/>
      <c r="I12" s="59"/>
      <c r="J12" s="68"/>
      <c r="K12" s="68"/>
      <c r="L12" s="60"/>
      <c r="M12" s="58"/>
      <c r="N12" s="65"/>
      <c r="O12" s="65"/>
      <c r="P12" s="65"/>
      <c r="Q12" s="59"/>
      <c r="R12" s="59"/>
      <c r="S12" s="60"/>
      <c r="T12" s="59"/>
      <c r="U12" s="59"/>
      <c r="V12" s="59"/>
      <c r="W12" s="59"/>
      <c r="X12" s="59"/>
      <c r="Y12" s="59"/>
      <c r="Z12" s="60"/>
      <c r="AA12" s="59"/>
      <c r="AB12" s="59"/>
      <c r="AC12" s="59"/>
      <c r="AD12" s="59"/>
      <c r="AE12" s="59"/>
      <c r="AF12" s="59"/>
      <c r="AG12" s="60"/>
      <c r="AH12" s="59"/>
      <c r="AI12" s="59"/>
      <c r="AJ12" s="59"/>
      <c r="AK12" s="59"/>
      <c r="AL12" s="59"/>
      <c r="AM12" s="59"/>
      <c r="AN12" s="60"/>
      <c r="AO12" s="61"/>
      <c r="AP12" s="61"/>
      <c r="AQ12" s="61"/>
      <c r="AR12" s="61"/>
      <c r="AS12" s="61"/>
      <c r="AT12" s="61"/>
      <c r="AU12" s="60"/>
      <c r="AV12" s="61"/>
      <c r="AW12" s="61"/>
      <c r="AX12" s="61"/>
      <c r="AY12" s="61"/>
      <c r="AZ12" s="61"/>
      <c r="BA12" s="61"/>
      <c r="BB12" s="60"/>
      <c r="BC12" s="61"/>
      <c r="BD12" s="61"/>
      <c r="BE12" s="61"/>
      <c r="BF12" s="61"/>
      <c r="BG12" s="61"/>
      <c r="BH12" s="61"/>
      <c r="BI12" s="60"/>
      <c r="BJ12" s="61"/>
      <c r="BK12" s="61"/>
      <c r="BL12" s="61"/>
      <c r="BM12" s="61"/>
    </row>
    <row r="13" spans="1:65" x14ac:dyDescent="0.25">
      <c r="A13" s="5" t="s">
        <v>61</v>
      </c>
      <c r="B13" s="4" t="s">
        <v>62</v>
      </c>
      <c r="C13" s="36">
        <v>44669</v>
      </c>
      <c r="D13" s="36">
        <v>44671</v>
      </c>
      <c r="E13" s="32">
        <v>3</v>
      </c>
      <c r="F13" s="59"/>
      <c r="G13" s="59"/>
      <c r="H13" s="59"/>
      <c r="I13" s="59"/>
      <c r="J13" s="59"/>
      <c r="K13" s="59"/>
      <c r="L13" s="60"/>
      <c r="M13" s="69"/>
      <c r="N13" s="68"/>
      <c r="O13" s="68"/>
      <c r="P13" s="59"/>
      <c r="Q13" s="59"/>
      <c r="R13" s="59"/>
      <c r="S13" s="60"/>
      <c r="T13" s="59"/>
      <c r="U13" s="59"/>
      <c r="V13" s="59"/>
      <c r="W13" s="59"/>
      <c r="X13" s="59"/>
      <c r="Y13" s="59"/>
      <c r="Z13" s="60"/>
      <c r="AA13" s="59"/>
      <c r="AB13" s="59"/>
      <c r="AC13" s="59"/>
      <c r="AD13" s="59"/>
      <c r="AE13" s="59"/>
      <c r="AF13" s="59"/>
      <c r="AG13" s="60"/>
      <c r="AH13" s="59"/>
      <c r="AI13" s="59"/>
      <c r="AJ13" s="59"/>
      <c r="AK13" s="59"/>
      <c r="AL13" s="59"/>
      <c r="AM13" s="59"/>
      <c r="AN13" s="60"/>
      <c r="AO13" s="61"/>
      <c r="AP13" s="61"/>
      <c r="AQ13" s="61"/>
      <c r="AR13" s="61"/>
      <c r="AS13" s="61"/>
      <c r="AT13" s="61"/>
      <c r="AU13" s="60"/>
      <c r="AV13" s="61"/>
      <c r="AW13" s="61"/>
      <c r="AX13" s="61"/>
      <c r="AY13" s="61"/>
      <c r="AZ13" s="61"/>
      <c r="BA13" s="61"/>
      <c r="BB13" s="60"/>
      <c r="BC13" s="61"/>
      <c r="BD13" s="61"/>
      <c r="BE13" s="61"/>
      <c r="BF13" s="61"/>
      <c r="BG13" s="61"/>
      <c r="BH13" s="61"/>
      <c r="BI13" s="60"/>
      <c r="BJ13" s="61"/>
      <c r="BK13" s="61"/>
      <c r="BL13" s="61"/>
      <c r="BM13" s="61"/>
    </row>
    <row r="14" spans="1:65" x14ac:dyDescent="0.25">
      <c r="A14" s="5" t="s">
        <v>63</v>
      </c>
      <c r="B14" s="21" t="s">
        <v>64</v>
      </c>
      <c r="C14" s="36">
        <v>44670</v>
      </c>
      <c r="D14" s="36">
        <v>44672</v>
      </c>
      <c r="E14" s="32">
        <v>3</v>
      </c>
      <c r="F14" s="59"/>
      <c r="G14" s="59"/>
      <c r="H14" s="59"/>
      <c r="I14" s="59"/>
      <c r="J14" s="59"/>
      <c r="K14" s="59"/>
      <c r="L14" s="60"/>
      <c r="M14" s="59"/>
      <c r="N14" s="65"/>
      <c r="O14" s="69"/>
      <c r="P14" s="68"/>
      <c r="Q14" s="68"/>
      <c r="R14" s="59"/>
      <c r="S14" s="60"/>
      <c r="T14" s="59"/>
      <c r="U14" s="59"/>
      <c r="V14" s="59"/>
      <c r="W14" s="59"/>
      <c r="X14" s="59"/>
      <c r="Y14" s="59"/>
      <c r="Z14" s="60"/>
      <c r="AA14" s="59"/>
      <c r="AB14" s="59"/>
      <c r="AC14" s="59"/>
      <c r="AD14" s="59"/>
      <c r="AE14" s="59"/>
      <c r="AF14" s="59"/>
      <c r="AG14" s="60"/>
      <c r="AH14" s="59"/>
      <c r="AI14" s="59"/>
      <c r="AJ14" s="59"/>
      <c r="AK14" s="59"/>
      <c r="AL14" s="59"/>
      <c r="AM14" s="59"/>
      <c r="AN14" s="60"/>
      <c r="AO14" s="61"/>
      <c r="AP14" s="61"/>
      <c r="AQ14" s="61"/>
      <c r="AR14" s="61"/>
      <c r="AS14" s="61"/>
      <c r="AT14" s="61"/>
      <c r="AU14" s="60"/>
      <c r="AV14" s="61"/>
      <c r="AW14" s="61"/>
      <c r="AX14" s="61"/>
      <c r="AY14" s="61"/>
      <c r="AZ14" s="61"/>
      <c r="BA14" s="61"/>
      <c r="BB14" s="60"/>
      <c r="BC14" s="61"/>
      <c r="BD14" s="61"/>
      <c r="BE14" s="61"/>
      <c r="BF14" s="61"/>
      <c r="BG14" s="61"/>
      <c r="BH14" s="61"/>
      <c r="BI14" s="60"/>
      <c r="BJ14" s="61"/>
      <c r="BK14" s="61"/>
      <c r="BL14" s="61"/>
      <c r="BM14" s="61"/>
    </row>
    <row r="15" spans="1:65" x14ac:dyDescent="0.25">
      <c r="A15" s="5" t="s">
        <v>65</v>
      </c>
      <c r="B15" s="4" t="s">
        <v>66</v>
      </c>
      <c r="C15" s="36">
        <v>44673</v>
      </c>
      <c r="D15" s="36">
        <v>44676</v>
      </c>
      <c r="E15" s="32">
        <v>3</v>
      </c>
      <c r="F15" s="59"/>
      <c r="G15" s="59"/>
      <c r="H15" s="59"/>
      <c r="I15" s="59"/>
      <c r="J15" s="59"/>
      <c r="K15" s="59"/>
      <c r="L15" s="60"/>
      <c r="M15" s="59"/>
      <c r="N15" s="59"/>
      <c r="O15" s="65"/>
      <c r="P15" s="65"/>
      <c r="Q15" s="68"/>
      <c r="R15" s="68"/>
      <c r="S15" s="60"/>
      <c r="T15" s="68"/>
      <c r="U15" s="59"/>
      <c r="V15" s="59"/>
      <c r="W15" s="59"/>
      <c r="X15" s="59"/>
      <c r="Y15" s="59"/>
      <c r="Z15" s="60"/>
      <c r="AA15" s="59"/>
      <c r="AB15" s="59"/>
      <c r="AC15" s="59"/>
      <c r="AD15" s="59"/>
      <c r="AE15" s="59"/>
      <c r="AF15" s="59"/>
      <c r="AG15" s="60"/>
      <c r="AH15" s="59"/>
      <c r="AI15" s="59"/>
      <c r="AJ15" s="59"/>
      <c r="AK15" s="59"/>
      <c r="AL15" s="59"/>
      <c r="AM15" s="59"/>
      <c r="AN15" s="60"/>
      <c r="AO15" s="61"/>
      <c r="AP15" s="61"/>
      <c r="AQ15" s="61"/>
      <c r="AR15" s="61"/>
      <c r="AS15" s="61"/>
      <c r="AT15" s="61"/>
      <c r="AU15" s="60"/>
      <c r="AV15" s="61"/>
      <c r="AW15" s="61"/>
      <c r="AX15" s="61"/>
      <c r="AY15" s="61"/>
      <c r="AZ15" s="61"/>
      <c r="BA15" s="61"/>
      <c r="BB15" s="60"/>
      <c r="BC15" s="61"/>
      <c r="BD15" s="61"/>
      <c r="BE15" s="61"/>
      <c r="BF15" s="61"/>
      <c r="BG15" s="61"/>
      <c r="BH15" s="61"/>
      <c r="BI15" s="60"/>
      <c r="BJ15" s="61"/>
      <c r="BK15" s="61"/>
      <c r="BL15" s="61"/>
      <c r="BM15" s="61"/>
    </row>
    <row r="16" spans="1:65" s="47" customFormat="1" x14ac:dyDescent="0.25">
      <c r="A16" s="33">
        <v>2</v>
      </c>
      <c r="B16" s="34" t="s">
        <v>135</v>
      </c>
      <c r="E16" s="62"/>
      <c r="F16" s="62"/>
      <c r="G16" s="62"/>
      <c r="H16" s="62"/>
      <c r="I16" s="62"/>
      <c r="J16" s="62"/>
      <c r="K16" s="62"/>
      <c r="L16" s="60"/>
      <c r="M16" s="62"/>
      <c r="N16" s="62"/>
      <c r="O16" s="62"/>
      <c r="P16" s="63"/>
      <c r="Q16" s="63"/>
      <c r="R16" s="62"/>
      <c r="S16" s="60"/>
      <c r="T16" s="62"/>
      <c r="U16" s="62"/>
      <c r="V16" s="62"/>
      <c r="W16" s="62"/>
      <c r="X16" s="62"/>
      <c r="Y16" s="62"/>
      <c r="Z16" s="60"/>
      <c r="AA16" s="62"/>
      <c r="AB16" s="62"/>
      <c r="AC16" s="62"/>
      <c r="AD16" s="62"/>
      <c r="AE16" s="62"/>
      <c r="AF16" s="62"/>
      <c r="AG16" s="60"/>
      <c r="AH16" s="62"/>
      <c r="AI16" s="62"/>
      <c r="AJ16" s="62"/>
      <c r="AK16" s="62"/>
      <c r="AL16" s="62"/>
      <c r="AM16" s="62"/>
      <c r="AN16" s="60"/>
      <c r="AO16" s="64"/>
      <c r="AP16" s="64"/>
      <c r="AQ16" s="64"/>
      <c r="AR16" s="64"/>
      <c r="AS16" s="64"/>
      <c r="AT16" s="64"/>
      <c r="AU16" s="60"/>
      <c r="AV16" s="64"/>
      <c r="AW16" s="64"/>
      <c r="AX16" s="64"/>
      <c r="AY16" s="64"/>
      <c r="AZ16" s="64"/>
      <c r="BA16" s="64"/>
      <c r="BB16" s="60"/>
      <c r="BC16" s="64"/>
      <c r="BD16" s="64"/>
      <c r="BE16" s="64"/>
      <c r="BF16" s="64"/>
      <c r="BG16" s="64"/>
      <c r="BH16" s="64"/>
      <c r="BI16" s="60"/>
      <c r="BJ16" s="64"/>
      <c r="BK16" s="64"/>
      <c r="BL16" s="64"/>
      <c r="BM16" s="64"/>
    </row>
    <row r="17" spans="1:65" x14ac:dyDescent="0.25">
      <c r="A17" s="5" t="s">
        <v>67</v>
      </c>
      <c r="B17" s="4" t="s">
        <v>68</v>
      </c>
      <c r="C17" s="36">
        <v>44676</v>
      </c>
      <c r="D17" s="36">
        <v>44678</v>
      </c>
      <c r="E17" s="32">
        <v>3</v>
      </c>
      <c r="F17" s="59"/>
      <c r="G17" s="59"/>
      <c r="H17" s="59"/>
      <c r="I17" s="59"/>
      <c r="J17" s="59"/>
      <c r="K17" s="59"/>
      <c r="L17" s="60"/>
      <c r="M17" s="59"/>
      <c r="N17" s="59"/>
      <c r="O17" s="59"/>
      <c r="P17" s="59"/>
      <c r="Q17" s="59"/>
      <c r="R17" s="59"/>
      <c r="S17" s="60"/>
      <c r="T17" s="68"/>
      <c r="U17" s="68"/>
      <c r="V17" s="68"/>
      <c r="W17" s="59"/>
      <c r="X17" s="59"/>
      <c r="Y17" s="59"/>
      <c r="Z17" s="60"/>
      <c r="AA17" s="59"/>
      <c r="AB17" s="59"/>
      <c r="AC17" s="59"/>
      <c r="AD17" s="59"/>
      <c r="AE17" s="59"/>
      <c r="AF17" s="59"/>
      <c r="AG17" s="60"/>
      <c r="AH17" s="59"/>
      <c r="AI17" s="59"/>
      <c r="AJ17" s="59"/>
      <c r="AK17" s="59"/>
      <c r="AL17" s="59"/>
      <c r="AM17" s="59"/>
      <c r="AN17" s="60"/>
      <c r="AO17" s="61"/>
      <c r="AP17" s="61"/>
      <c r="AQ17" s="61"/>
      <c r="AR17" s="61"/>
      <c r="AS17" s="61"/>
      <c r="AT17" s="61"/>
      <c r="AU17" s="60"/>
      <c r="AV17" s="61"/>
      <c r="AW17" s="61"/>
      <c r="AX17" s="61"/>
      <c r="AY17" s="61"/>
      <c r="AZ17" s="61"/>
      <c r="BA17" s="61"/>
      <c r="BB17" s="60"/>
      <c r="BC17" s="61"/>
      <c r="BD17" s="61"/>
      <c r="BE17" s="61"/>
      <c r="BF17" s="61"/>
      <c r="BG17" s="61"/>
      <c r="BH17" s="61"/>
      <c r="BI17" s="60"/>
      <c r="BJ17" s="61"/>
      <c r="BK17" s="61"/>
      <c r="BL17" s="61"/>
      <c r="BM17" s="61"/>
    </row>
    <row r="18" spans="1:65" x14ac:dyDescent="0.25">
      <c r="A18" s="5" t="s">
        <v>69</v>
      </c>
      <c r="B18" s="4" t="s">
        <v>70</v>
      </c>
      <c r="C18" s="36">
        <v>44678</v>
      </c>
      <c r="D18" s="36">
        <v>44680</v>
      </c>
      <c r="E18" s="32">
        <v>3</v>
      </c>
      <c r="F18" s="59"/>
      <c r="G18" s="59"/>
      <c r="H18" s="59"/>
      <c r="I18" s="59"/>
      <c r="J18" s="59"/>
      <c r="K18" s="59"/>
      <c r="L18" s="60"/>
      <c r="M18" s="59"/>
      <c r="N18" s="59"/>
      <c r="O18" s="59"/>
      <c r="P18" s="59"/>
      <c r="Q18" s="59"/>
      <c r="R18" s="59"/>
      <c r="S18" s="60"/>
      <c r="T18" s="59"/>
      <c r="U18" s="59"/>
      <c r="V18" s="68"/>
      <c r="W18" s="68"/>
      <c r="X18" s="68"/>
      <c r="Y18" s="59"/>
      <c r="Z18" s="60"/>
      <c r="AA18" s="59"/>
      <c r="AB18" s="59"/>
      <c r="AC18" s="59"/>
      <c r="AD18" s="59"/>
      <c r="AE18" s="59"/>
      <c r="AF18" s="59"/>
      <c r="AG18" s="60"/>
      <c r="AH18" s="59"/>
      <c r="AI18" s="59"/>
      <c r="AJ18" s="59"/>
      <c r="AK18" s="59"/>
      <c r="AL18" s="59"/>
      <c r="AM18" s="59"/>
      <c r="AN18" s="60"/>
      <c r="AO18" s="61"/>
      <c r="AP18" s="61"/>
      <c r="AQ18" s="61"/>
      <c r="AR18" s="61"/>
      <c r="AS18" s="61"/>
      <c r="AT18" s="61"/>
      <c r="AU18" s="60"/>
      <c r="AV18" s="61"/>
      <c r="AW18" s="61"/>
      <c r="AX18" s="61"/>
      <c r="AY18" s="61"/>
      <c r="AZ18" s="61"/>
      <c r="BA18" s="61"/>
      <c r="BB18" s="60"/>
      <c r="BC18" s="61"/>
      <c r="BD18" s="61"/>
      <c r="BE18" s="61"/>
      <c r="BF18" s="61"/>
      <c r="BG18" s="61"/>
      <c r="BH18" s="61"/>
      <c r="BI18" s="60"/>
      <c r="BJ18" s="61"/>
      <c r="BK18" s="61"/>
      <c r="BL18" s="61"/>
      <c r="BM18" s="61"/>
    </row>
    <row r="19" spans="1:65" s="50" customFormat="1" x14ac:dyDescent="0.25">
      <c r="A19" s="48" t="s">
        <v>71</v>
      </c>
      <c r="B19" s="49" t="s">
        <v>72</v>
      </c>
      <c r="C19" s="36">
        <v>44680</v>
      </c>
      <c r="D19" s="36">
        <v>44683</v>
      </c>
      <c r="E19" s="32">
        <v>3</v>
      </c>
      <c r="F19" s="65"/>
      <c r="G19" s="65"/>
      <c r="H19" s="65"/>
      <c r="I19" s="65"/>
      <c r="J19" s="65"/>
      <c r="K19" s="65"/>
      <c r="L19" s="66"/>
      <c r="M19" s="65"/>
      <c r="N19" s="65"/>
      <c r="O19" s="65"/>
      <c r="P19" s="59"/>
      <c r="Q19" s="59"/>
      <c r="R19" s="59"/>
      <c r="S19" s="66"/>
      <c r="T19" s="59"/>
      <c r="U19" s="59"/>
      <c r="V19" s="59"/>
      <c r="W19" s="59"/>
      <c r="X19" s="68"/>
      <c r="Y19" s="68"/>
      <c r="Z19" s="66"/>
      <c r="AA19" s="68"/>
      <c r="AB19" s="65"/>
      <c r="AC19" s="65"/>
      <c r="AD19" s="65"/>
      <c r="AE19" s="65"/>
      <c r="AF19" s="65"/>
      <c r="AG19" s="66"/>
      <c r="AH19" s="65"/>
      <c r="AI19" s="65"/>
      <c r="AJ19" s="65"/>
      <c r="AK19" s="65"/>
      <c r="AL19" s="65"/>
      <c r="AM19" s="65"/>
      <c r="AN19" s="66"/>
      <c r="AO19" s="67"/>
      <c r="AP19" s="67"/>
      <c r="AQ19" s="67"/>
      <c r="AR19" s="67"/>
      <c r="AS19" s="67"/>
      <c r="AT19" s="67"/>
      <c r="AU19" s="66"/>
      <c r="AV19" s="67"/>
      <c r="AW19" s="67"/>
      <c r="AX19" s="67"/>
      <c r="AY19" s="67"/>
      <c r="AZ19" s="67"/>
      <c r="BA19" s="67"/>
      <c r="BB19" s="66"/>
      <c r="BC19" s="67"/>
      <c r="BD19" s="67"/>
      <c r="BE19" s="67"/>
      <c r="BF19" s="67"/>
      <c r="BG19" s="67"/>
      <c r="BH19" s="67"/>
      <c r="BI19" s="66"/>
      <c r="BJ19" s="67"/>
      <c r="BK19" s="67"/>
      <c r="BL19" s="67"/>
      <c r="BM19" s="67"/>
    </row>
    <row r="20" spans="1:65" x14ac:dyDescent="0.25">
      <c r="A20" s="5" t="s">
        <v>73</v>
      </c>
      <c r="B20" s="4" t="s">
        <v>74</v>
      </c>
      <c r="C20" s="36">
        <v>44683</v>
      </c>
      <c r="D20" s="36">
        <v>44685</v>
      </c>
      <c r="E20" s="32">
        <v>3</v>
      </c>
      <c r="F20" s="59"/>
      <c r="G20" s="59"/>
      <c r="H20" s="59"/>
      <c r="I20" s="59"/>
      <c r="J20" s="59"/>
      <c r="K20" s="59"/>
      <c r="L20" s="60"/>
      <c r="M20" s="59"/>
      <c r="N20" s="59"/>
      <c r="O20" s="59"/>
      <c r="P20" s="59"/>
      <c r="Q20" s="59"/>
      <c r="R20" s="59"/>
      <c r="S20" s="60"/>
      <c r="T20" s="59"/>
      <c r="U20" s="59"/>
      <c r="V20" s="59"/>
      <c r="W20" s="59"/>
      <c r="X20" s="59"/>
      <c r="Y20" s="59"/>
      <c r="Z20" s="60"/>
      <c r="AA20" s="69"/>
      <c r="AB20" s="68"/>
      <c r="AC20" s="68"/>
      <c r="AD20" s="59"/>
      <c r="AE20" s="59"/>
      <c r="AF20" s="59"/>
      <c r="AG20" s="60"/>
      <c r="AH20" s="59"/>
      <c r="AI20" s="59"/>
      <c r="AJ20" s="59"/>
      <c r="AK20" s="59"/>
      <c r="AL20" s="59"/>
      <c r="AM20" s="59"/>
      <c r="AN20" s="60"/>
      <c r="AO20" s="61"/>
      <c r="AP20" s="61"/>
      <c r="AQ20" s="61"/>
      <c r="AR20" s="61"/>
      <c r="AS20" s="61"/>
      <c r="AT20" s="61"/>
      <c r="AU20" s="60"/>
      <c r="AV20" s="61"/>
      <c r="AW20" s="61"/>
      <c r="AX20" s="61"/>
      <c r="AY20" s="61"/>
      <c r="AZ20" s="61"/>
      <c r="BA20" s="61"/>
      <c r="BB20" s="60"/>
      <c r="BC20" s="61"/>
      <c r="BD20" s="61"/>
      <c r="BE20" s="61"/>
      <c r="BF20" s="61"/>
      <c r="BG20" s="61"/>
      <c r="BH20" s="61"/>
      <c r="BI20" s="60"/>
      <c r="BJ20" s="61"/>
      <c r="BK20" s="61"/>
      <c r="BL20" s="61"/>
      <c r="BM20" s="61"/>
    </row>
    <row r="21" spans="1:65" ht="15.75" customHeight="1" x14ac:dyDescent="0.25">
      <c r="A21" s="5" t="s">
        <v>75</v>
      </c>
      <c r="B21" s="4" t="s">
        <v>76</v>
      </c>
      <c r="C21" s="36">
        <v>44685</v>
      </c>
      <c r="D21" s="36">
        <v>44687</v>
      </c>
      <c r="E21" s="32">
        <v>3</v>
      </c>
      <c r="F21" s="59"/>
      <c r="G21" s="59"/>
      <c r="H21" s="59"/>
      <c r="I21" s="59"/>
      <c r="J21" s="59"/>
      <c r="K21" s="59"/>
      <c r="L21" s="60"/>
      <c r="M21" s="59"/>
      <c r="N21" s="59"/>
      <c r="O21" s="59"/>
      <c r="P21" s="59"/>
      <c r="Q21" s="59"/>
      <c r="R21" s="59"/>
      <c r="S21" s="60"/>
      <c r="T21" s="59"/>
      <c r="U21" s="59"/>
      <c r="V21" s="59"/>
      <c r="W21" s="59"/>
      <c r="X21" s="59"/>
      <c r="Y21" s="59"/>
      <c r="Z21" s="60"/>
      <c r="AA21" s="59"/>
      <c r="AB21" s="59"/>
      <c r="AC21" s="69"/>
      <c r="AD21" s="68"/>
      <c r="AE21" s="68"/>
      <c r="AF21" s="59"/>
      <c r="AG21" s="60"/>
      <c r="AH21" s="59"/>
      <c r="AI21" s="59"/>
      <c r="AJ21" s="59"/>
      <c r="AK21" s="59"/>
      <c r="AL21" s="59"/>
      <c r="AM21" s="59"/>
      <c r="AN21" s="60"/>
      <c r="AO21" s="61"/>
      <c r="AP21" s="61"/>
      <c r="AQ21" s="61"/>
      <c r="AR21" s="61"/>
      <c r="AS21" s="61"/>
      <c r="AT21" s="61"/>
      <c r="AU21" s="60"/>
      <c r="AV21" s="61"/>
      <c r="AW21" s="61"/>
      <c r="AX21" s="61"/>
      <c r="AY21" s="61"/>
      <c r="AZ21" s="61"/>
      <c r="BA21" s="61"/>
      <c r="BB21" s="60"/>
      <c r="BC21" s="61"/>
      <c r="BD21" s="61"/>
      <c r="BE21" s="61"/>
      <c r="BF21" s="61"/>
      <c r="BG21" s="61"/>
      <c r="BH21" s="61"/>
      <c r="BI21" s="60"/>
      <c r="BJ21" s="61"/>
      <c r="BK21" s="61"/>
      <c r="BL21" s="61"/>
      <c r="BM21" s="61"/>
    </row>
    <row r="22" spans="1:65" ht="15.75" customHeight="1" x14ac:dyDescent="0.25">
      <c r="A22" s="5" t="s">
        <v>77</v>
      </c>
      <c r="B22" s="4" t="s">
        <v>78</v>
      </c>
      <c r="C22" s="36">
        <v>44687</v>
      </c>
      <c r="D22" s="36">
        <v>44690</v>
      </c>
      <c r="E22" s="32">
        <v>3</v>
      </c>
      <c r="F22" s="59"/>
      <c r="G22" s="59"/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59"/>
      <c r="S22" s="60"/>
      <c r="T22" s="59"/>
      <c r="U22" s="59"/>
      <c r="V22" s="59"/>
      <c r="W22" s="59"/>
      <c r="X22" s="59"/>
      <c r="Y22" s="59"/>
      <c r="Z22" s="60"/>
      <c r="AA22" s="59"/>
      <c r="AB22" s="59"/>
      <c r="AC22" s="59"/>
      <c r="AD22" s="59"/>
      <c r="AE22" s="68"/>
      <c r="AF22" s="68"/>
      <c r="AG22" s="60"/>
      <c r="AH22" s="68"/>
      <c r="AI22" s="59"/>
      <c r="AJ22" s="59"/>
      <c r="AK22" s="59"/>
      <c r="AL22" s="59"/>
      <c r="AM22" s="59"/>
      <c r="AN22" s="60"/>
      <c r="AO22" s="61"/>
      <c r="AP22" s="61"/>
      <c r="AQ22" s="61"/>
      <c r="AR22" s="61"/>
      <c r="AS22" s="61"/>
      <c r="AT22" s="61"/>
      <c r="AU22" s="60"/>
      <c r="AV22" s="61"/>
      <c r="AW22" s="61"/>
      <c r="AX22" s="61"/>
      <c r="AY22" s="61"/>
      <c r="AZ22" s="61"/>
      <c r="BA22" s="61"/>
      <c r="BB22" s="60"/>
      <c r="BC22" s="61"/>
      <c r="BD22" s="61"/>
      <c r="BE22" s="61"/>
      <c r="BF22" s="61"/>
      <c r="BG22" s="61"/>
      <c r="BH22" s="61"/>
      <c r="BI22" s="60"/>
      <c r="BJ22" s="61"/>
      <c r="BK22" s="61"/>
      <c r="BL22" s="61"/>
      <c r="BM22" s="61"/>
    </row>
    <row r="23" spans="1:65" s="47" customFormat="1" ht="15.75" customHeight="1" x14ac:dyDescent="0.25">
      <c r="A23" s="33">
        <v>3</v>
      </c>
      <c r="B23" s="34" t="s">
        <v>134</v>
      </c>
      <c r="E23" s="62"/>
      <c r="F23" s="62"/>
      <c r="G23" s="62"/>
      <c r="H23" s="62"/>
      <c r="I23" s="62"/>
      <c r="J23" s="62"/>
      <c r="K23" s="62"/>
      <c r="L23" s="60"/>
      <c r="M23" s="62"/>
      <c r="N23" s="62"/>
      <c r="O23" s="62"/>
      <c r="P23" s="62"/>
      <c r="Q23" s="62"/>
      <c r="R23" s="62"/>
      <c r="S23" s="60"/>
      <c r="T23" s="62"/>
      <c r="U23" s="62"/>
      <c r="V23" s="63"/>
      <c r="W23" s="63"/>
      <c r="X23" s="62"/>
      <c r="Y23" s="62"/>
      <c r="Z23" s="60"/>
      <c r="AA23" s="62"/>
      <c r="AB23" s="62"/>
      <c r="AC23" s="62"/>
      <c r="AD23" s="62"/>
      <c r="AE23" s="62"/>
      <c r="AF23" s="62"/>
      <c r="AG23" s="60"/>
      <c r="AH23" s="62"/>
      <c r="AI23" s="62"/>
      <c r="AJ23" s="62"/>
      <c r="AK23" s="62"/>
      <c r="AL23" s="62"/>
      <c r="AM23" s="62"/>
      <c r="AN23" s="60"/>
      <c r="AO23" s="64"/>
      <c r="AP23" s="64"/>
      <c r="AQ23" s="64"/>
      <c r="AR23" s="64"/>
      <c r="AS23" s="64"/>
      <c r="AT23" s="64"/>
      <c r="AU23" s="60"/>
      <c r="AV23" s="64"/>
      <c r="AW23" s="64"/>
      <c r="AX23" s="64"/>
      <c r="AY23" s="64"/>
      <c r="AZ23" s="64"/>
      <c r="BA23" s="64"/>
      <c r="BB23" s="60"/>
      <c r="BC23" s="64"/>
      <c r="BD23" s="64"/>
      <c r="BE23" s="64"/>
      <c r="BF23" s="64"/>
      <c r="BG23" s="64"/>
      <c r="BH23" s="64"/>
      <c r="BI23" s="60"/>
      <c r="BJ23" s="64"/>
      <c r="BK23" s="64"/>
      <c r="BL23" s="64"/>
      <c r="BM23" s="64"/>
    </row>
    <row r="24" spans="1:65" ht="15.75" customHeight="1" x14ac:dyDescent="0.25">
      <c r="A24" s="5" t="s">
        <v>79</v>
      </c>
      <c r="B24" s="4" t="s">
        <v>80</v>
      </c>
      <c r="C24" s="36">
        <v>44690</v>
      </c>
      <c r="D24" s="36">
        <v>44692</v>
      </c>
      <c r="E24" s="32">
        <v>3</v>
      </c>
      <c r="F24" s="59"/>
      <c r="G24" s="59"/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59"/>
      <c r="S24" s="60"/>
      <c r="T24" s="59"/>
      <c r="U24" s="59"/>
      <c r="V24" s="59"/>
      <c r="W24" s="59"/>
      <c r="X24" s="59"/>
      <c r="Y24" s="59"/>
      <c r="Z24" s="60"/>
      <c r="AA24" s="65"/>
      <c r="AB24" s="65"/>
      <c r="AC24" s="65"/>
      <c r="AD24" s="65"/>
      <c r="AE24" s="65"/>
      <c r="AF24" s="65"/>
      <c r="AG24" s="60"/>
      <c r="AH24" s="68"/>
      <c r="AI24" s="68"/>
      <c r="AJ24" s="68"/>
      <c r="AK24" s="59"/>
      <c r="AL24" s="59"/>
      <c r="AM24" s="59"/>
      <c r="AN24" s="60"/>
      <c r="AO24" s="61"/>
      <c r="AP24" s="61"/>
      <c r="AQ24" s="61"/>
      <c r="AR24" s="61"/>
      <c r="AS24" s="61"/>
      <c r="AT24" s="61"/>
      <c r="AU24" s="60"/>
      <c r="AV24" s="61"/>
      <c r="AW24" s="61"/>
      <c r="AX24" s="61"/>
      <c r="AY24" s="61"/>
      <c r="AZ24" s="61"/>
      <c r="BA24" s="61"/>
      <c r="BB24" s="60"/>
      <c r="BC24" s="61"/>
      <c r="BD24" s="61"/>
      <c r="BE24" s="61"/>
      <c r="BF24" s="61"/>
      <c r="BG24" s="61"/>
      <c r="BH24" s="61"/>
      <c r="BI24" s="60"/>
      <c r="BJ24" s="61"/>
      <c r="BK24" s="61"/>
      <c r="BL24" s="61"/>
      <c r="BM24" s="61"/>
    </row>
    <row r="25" spans="1:65" s="50" customFormat="1" ht="15.75" customHeight="1" x14ac:dyDescent="0.25">
      <c r="A25" s="48" t="s">
        <v>81</v>
      </c>
      <c r="B25" s="49" t="s">
        <v>82</v>
      </c>
      <c r="C25" s="36">
        <v>44692</v>
      </c>
      <c r="D25" s="36">
        <v>44694</v>
      </c>
      <c r="E25" s="32">
        <v>3</v>
      </c>
      <c r="F25" s="65"/>
      <c r="G25" s="65"/>
      <c r="H25" s="65"/>
      <c r="I25" s="65"/>
      <c r="J25" s="65"/>
      <c r="K25" s="65"/>
      <c r="L25" s="66"/>
      <c r="M25" s="65"/>
      <c r="N25" s="65"/>
      <c r="O25" s="65"/>
      <c r="P25" s="65"/>
      <c r="Q25" s="65"/>
      <c r="R25" s="65"/>
      <c r="S25" s="66"/>
      <c r="T25" s="65"/>
      <c r="U25" s="65"/>
      <c r="V25" s="65"/>
      <c r="W25" s="65"/>
      <c r="X25" s="65"/>
      <c r="Y25" s="65"/>
      <c r="Z25" s="66"/>
      <c r="AA25" s="65"/>
      <c r="AB25" s="65"/>
      <c r="AC25" s="65"/>
      <c r="AD25" s="65"/>
      <c r="AE25" s="65"/>
      <c r="AF25" s="65"/>
      <c r="AG25" s="66"/>
      <c r="AH25" s="65"/>
      <c r="AI25" s="65"/>
      <c r="AJ25" s="68"/>
      <c r="AK25" s="68"/>
      <c r="AL25" s="68"/>
      <c r="AM25" s="65"/>
      <c r="AN25" s="66"/>
      <c r="AO25" s="67"/>
      <c r="AP25" s="67"/>
      <c r="AQ25" s="67"/>
      <c r="AR25" s="67"/>
      <c r="AS25" s="67"/>
      <c r="AT25" s="67"/>
      <c r="AU25" s="66"/>
      <c r="AV25" s="67"/>
      <c r="AW25" s="67"/>
      <c r="AX25" s="67"/>
      <c r="AY25" s="67"/>
      <c r="AZ25" s="67"/>
      <c r="BA25" s="67"/>
      <c r="BB25" s="66"/>
      <c r="BC25" s="67"/>
      <c r="BD25" s="67"/>
      <c r="BE25" s="67"/>
      <c r="BF25" s="67"/>
      <c r="BG25" s="67"/>
      <c r="BH25" s="67"/>
      <c r="BI25" s="66"/>
      <c r="BJ25" s="67"/>
      <c r="BK25" s="67"/>
      <c r="BL25" s="67"/>
      <c r="BM25" s="67"/>
    </row>
    <row r="26" spans="1:65" ht="15.75" customHeight="1" x14ac:dyDescent="0.25">
      <c r="A26" s="5" t="s">
        <v>83</v>
      </c>
      <c r="B26" s="4" t="s">
        <v>84</v>
      </c>
      <c r="C26" s="36">
        <v>44694</v>
      </c>
      <c r="D26" s="36">
        <v>44699</v>
      </c>
      <c r="E26" s="32">
        <v>5</v>
      </c>
      <c r="F26" s="59"/>
      <c r="G26" s="59"/>
      <c r="H26" s="59"/>
      <c r="I26" s="59"/>
      <c r="J26" s="59"/>
      <c r="K26" s="59"/>
      <c r="L26" s="60"/>
      <c r="M26" s="59"/>
      <c r="N26" s="59"/>
      <c r="O26" s="59"/>
      <c r="P26" s="59"/>
      <c r="Q26" s="59"/>
      <c r="R26" s="59"/>
      <c r="S26" s="60"/>
      <c r="T26" s="59"/>
      <c r="U26" s="59"/>
      <c r="V26" s="59"/>
      <c r="W26" s="59"/>
      <c r="X26" s="59"/>
      <c r="Y26" s="59"/>
      <c r="Z26" s="60"/>
      <c r="AA26" s="65"/>
      <c r="AB26" s="65"/>
      <c r="AC26" s="65"/>
      <c r="AD26" s="65"/>
      <c r="AE26" s="65"/>
      <c r="AF26" s="65"/>
      <c r="AG26" s="60"/>
      <c r="AH26" s="59"/>
      <c r="AI26" s="59"/>
      <c r="AJ26" s="59"/>
      <c r="AK26" s="59"/>
      <c r="AL26" s="68"/>
      <c r="AM26" s="68"/>
      <c r="AN26" s="60"/>
      <c r="AO26" s="68"/>
      <c r="AP26" s="68"/>
      <c r="AQ26" s="68"/>
      <c r="AR26" s="61"/>
      <c r="AS26" s="61"/>
      <c r="AT26" s="61"/>
      <c r="AU26" s="60"/>
      <c r="AV26" s="61"/>
      <c r="AW26" s="61"/>
      <c r="AX26" s="61"/>
      <c r="AY26" s="61"/>
      <c r="AZ26" s="61"/>
      <c r="BA26" s="61"/>
      <c r="BB26" s="60"/>
      <c r="BC26" s="61"/>
      <c r="BD26" s="61"/>
      <c r="BE26" s="61"/>
      <c r="BF26" s="61"/>
      <c r="BG26" s="61"/>
      <c r="BH26" s="61"/>
      <c r="BI26" s="60"/>
      <c r="BJ26" s="61"/>
      <c r="BK26" s="61"/>
      <c r="BL26" s="61"/>
      <c r="BM26" s="61"/>
    </row>
    <row r="27" spans="1:65" ht="15.75" customHeight="1" x14ac:dyDescent="0.25">
      <c r="A27" s="5" t="s">
        <v>85</v>
      </c>
      <c r="B27" s="4" t="s">
        <v>86</v>
      </c>
      <c r="C27" s="36">
        <f>D26</f>
        <v>44699</v>
      </c>
      <c r="D27" s="36">
        <v>44701</v>
      </c>
      <c r="E27" s="32">
        <v>3</v>
      </c>
      <c r="F27" s="59"/>
      <c r="G27" s="59"/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59"/>
      <c r="S27" s="60"/>
      <c r="T27" s="59"/>
      <c r="U27" s="59"/>
      <c r="V27" s="59"/>
      <c r="W27" s="59"/>
      <c r="X27" s="59"/>
      <c r="Y27" s="59"/>
      <c r="Z27" s="60"/>
      <c r="AA27" s="65"/>
      <c r="AB27" s="65"/>
      <c r="AC27" s="65"/>
      <c r="AD27" s="65"/>
      <c r="AE27" s="65"/>
      <c r="AF27" s="65"/>
      <c r="AG27" s="60"/>
      <c r="AH27" s="59"/>
      <c r="AI27" s="59"/>
      <c r="AJ27" s="59"/>
      <c r="AK27" s="59"/>
      <c r="AL27" s="59"/>
      <c r="AM27" s="59"/>
      <c r="AN27" s="60"/>
      <c r="AO27" s="61"/>
      <c r="AP27" s="61"/>
      <c r="AQ27" s="68"/>
      <c r="AR27" s="68"/>
      <c r="AS27" s="68"/>
      <c r="AT27" s="61"/>
      <c r="AU27" s="60"/>
      <c r="AV27" s="61"/>
      <c r="AW27" s="61"/>
      <c r="AX27" s="61"/>
      <c r="AY27" s="61"/>
      <c r="AZ27" s="61"/>
      <c r="BA27" s="61"/>
      <c r="BB27" s="60"/>
      <c r="BC27" s="61"/>
      <c r="BD27" s="61"/>
      <c r="BE27" s="61"/>
      <c r="BF27" s="61"/>
      <c r="BG27" s="61"/>
      <c r="BH27" s="61"/>
      <c r="BI27" s="60"/>
      <c r="BJ27" s="61"/>
      <c r="BK27" s="61"/>
      <c r="BL27" s="61"/>
      <c r="BM27" s="61"/>
    </row>
    <row r="28" spans="1:65" ht="15.75" customHeight="1" x14ac:dyDescent="0.25">
      <c r="A28" s="5" t="s">
        <v>87</v>
      </c>
      <c r="B28" s="4" t="s">
        <v>88</v>
      </c>
      <c r="C28" s="36">
        <f t="shared" ref="C28:C35" si="0">D27</f>
        <v>44701</v>
      </c>
      <c r="D28" s="36">
        <v>44704</v>
      </c>
      <c r="E28" s="32">
        <v>3</v>
      </c>
      <c r="F28" s="59"/>
      <c r="G28" s="59"/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59"/>
      <c r="S28" s="60"/>
      <c r="T28" s="59"/>
      <c r="U28" s="59"/>
      <c r="V28" s="59"/>
      <c r="W28" s="59"/>
      <c r="X28" s="59"/>
      <c r="Y28" s="59"/>
      <c r="Z28" s="60"/>
      <c r="AA28" s="65"/>
      <c r="AB28" s="65"/>
      <c r="AC28" s="65"/>
      <c r="AD28" s="65"/>
      <c r="AE28" s="65"/>
      <c r="AF28" s="65"/>
      <c r="AG28" s="60"/>
      <c r="AH28" s="59"/>
      <c r="AI28" s="59"/>
      <c r="AJ28" s="59"/>
      <c r="AK28" s="59"/>
      <c r="AL28" s="59"/>
      <c r="AM28" s="59"/>
      <c r="AN28" s="60"/>
      <c r="AO28" s="61"/>
      <c r="AP28" s="61"/>
      <c r="AQ28" s="61"/>
      <c r="AR28" s="61"/>
      <c r="AS28" s="68"/>
      <c r="AT28" s="68"/>
      <c r="AU28" s="60"/>
      <c r="AV28" s="68"/>
      <c r="AW28" s="61"/>
      <c r="AX28" s="61"/>
      <c r="AY28" s="61"/>
      <c r="AZ28" s="61"/>
      <c r="BA28" s="61"/>
      <c r="BB28" s="60"/>
      <c r="BC28" s="61"/>
      <c r="BD28" s="61"/>
      <c r="BE28" s="61"/>
      <c r="BF28" s="61"/>
      <c r="BG28" s="61"/>
      <c r="BH28" s="61"/>
      <c r="BI28" s="60"/>
      <c r="BJ28" s="61"/>
      <c r="BK28" s="61"/>
      <c r="BL28" s="61"/>
      <c r="BM28" s="61"/>
    </row>
    <row r="29" spans="1:65" ht="15.75" customHeight="1" x14ac:dyDescent="0.25">
      <c r="A29" s="5" t="s">
        <v>89</v>
      </c>
      <c r="B29" s="4" t="s">
        <v>93</v>
      </c>
      <c r="C29" s="36">
        <f t="shared" si="0"/>
        <v>44704</v>
      </c>
      <c r="D29" s="36">
        <v>44706</v>
      </c>
      <c r="E29" s="32">
        <v>3</v>
      </c>
      <c r="F29" s="59"/>
      <c r="G29" s="59"/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59"/>
      <c r="S29" s="60"/>
      <c r="T29" s="59"/>
      <c r="U29" s="59"/>
      <c r="V29" s="59"/>
      <c r="W29" s="59"/>
      <c r="X29" s="59"/>
      <c r="Y29" s="59"/>
      <c r="Z29" s="60"/>
      <c r="AA29" s="65"/>
      <c r="AB29" s="65"/>
      <c r="AC29" s="65"/>
      <c r="AD29" s="65"/>
      <c r="AE29" s="65"/>
      <c r="AF29" s="65"/>
      <c r="AG29" s="60"/>
      <c r="AH29" s="59"/>
      <c r="AI29" s="59"/>
      <c r="AJ29" s="59"/>
      <c r="AK29" s="59"/>
      <c r="AL29" s="59"/>
      <c r="AM29" s="59"/>
      <c r="AN29" s="60"/>
      <c r="AO29" s="61"/>
      <c r="AP29" s="61"/>
      <c r="AQ29" s="61"/>
      <c r="AR29" s="61"/>
      <c r="AS29" s="61"/>
      <c r="AT29" s="61"/>
      <c r="AU29" s="60"/>
      <c r="AV29" s="68"/>
      <c r="AW29" s="68"/>
      <c r="AX29" s="68"/>
      <c r="AY29" s="61"/>
      <c r="AZ29" s="61"/>
      <c r="BA29" s="61"/>
      <c r="BB29" s="60"/>
      <c r="BC29" s="61"/>
      <c r="BD29" s="61"/>
      <c r="BE29" s="61"/>
      <c r="BF29" s="61"/>
      <c r="BG29" s="61"/>
      <c r="BH29" s="61"/>
      <c r="BI29" s="60"/>
      <c r="BJ29" s="61"/>
      <c r="BK29" s="61"/>
      <c r="BL29" s="61"/>
      <c r="BM29" s="61"/>
    </row>
    <row r="30" spans="1:65" s="47" customFormat="1" ht="15.75" customHeight="1" x14ac:dyDescent="0.25">
      <c r="A30" s="33">
        <v>4</v>
      </c>
      <c r="B30" s="34" t="s">
        <v>91</v>
      </c>
      <c r="E30" s="62"/>
      <c r="F30" s="57"/>
      <c r="G30" s="57"/>
      <c r="H30" s="57"/>
      <c r="I30" s="57"/>
      <c r="J30" s="57"/>
      <c r="K30" s="57"/>
      <c r="L30" s="60"/>
      <c r="M30" s="57"/>
      <c r="N30" s="57"/>
      <c r="O30" s="57"/>
      <c r="P30" s="57"/>
      <c r="Q30" s="57"/>
      <c r="R30" s="57"/>
      <c r="S30" s="60"/>
      <c r="T30" s="57"/>
      <c r="U30" s="57"/>
      <c r="V30" s="57"/>
      <c r="W30" s="57"/>
      <c r="X30" s="57"/>
      <c r="Y30" s="57"/>
      <c r="Z30" s="60"/>
      <c r="AA30" s="57"/>
      <c r="AB30" s="57"/>
      <c r="AC30" s="57"/>
      <c r="AD30" s="57"/>
      <c r="AE30" s="57"/>
      <c r="AF30" s="57"/>
      <c r="AG30" s="60"/>
      <c r="AH30" s="57"/>
      <c r="AI30" s="57"/>
      <c r="AJ30" s="57"/>
      <c r="AK30" s="57"/>
      <c r="AL30" s="57"/>
      <c r="AM30" s="57"/>
      <c r="AN30" s="60"/>
      <c r="AO30" s="64"/>
      <c r="AP30" s="64"/>
      <c r="AQ30" s="64"/>
      <c r="AR30" s="64"/>
      <c r="AS30" s="64"/>
      <c r="AT30" s="64"/>
      <c r="AU30" s="60"/>
      <c r="AV30" s="64"/>
      <c r="AW30" s="64"/>
      <c r="AX30" s="64"/>
      <c r="AY30" s="64"/>
      <c r="AZ30" s="64"/>
      <c r="BA30" s="64"/>
      <c r="BB30" s="60"/>
      <c r="BC30" s="64"/>
      <c r="BD30" s="64"/>
      <c r="BE30" s="64"/>
      <c r="BF30" s="64"/>
      <c r="BG30" s="64"/>
      <c r="BH30" s="64"/>
      <c r="BI30" s="60"/>
      <c r="BJ30" s="64"/>
      <c r="BK30" s="64"/>
      <c r="BL30" s="64"/>
      <c r="BM30" s="64"/>
    </row>
    <row r="31" spans="1:65" ht="15.75" customHeight="1" x14ac:dyDescent="0.25">
      <c r="A31" s="5" t="s">
        <v>92</v>
      </c>
      <c r="B31" s="4" t="s">
        <v>95</v>
      </c>
      <c r="C31" s="36">
        <f>D29</f>
        <v>44706</v>
      </c>
      <c r="D31" s="36">
        <v>44708</v>
      </c>
      <c r="E31" s="32">
        <v>3</v>
      </c>
      <c r="F31" s="59"/>
      <c r="G31" s="59"/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59"/>
      <c r="S31" s="60"/>
      <c r="T31" s="59"/>
      <c r="U31" s="59"/>
      <c r="V31" s="59"/>
      <c r="W31" s="59"/>
      <c r="X31" s="59"/>
      <c r="Y31" s="59"/>
      <c r="Z31" s="60"/>
      <c r="AA31" s="59"/>
      <c r="AB31" s="59"/>
      <c r="AC31" s="59"/>
      <c r="AD31" s="59"/>
      <c r="AE31" s="59"/>
      <c r="AF31" s="59"/>
      <c r="AG31" s="60"/>
      <c r="AH31" s="65"/>
      <c r="AI31" s="65"/>
      <c r="AJ31" s="65"/>
      <c r="AK31" s="65"/>
      <c r="AL31" s="65"/>
      <c r="AM31" s="65"/>
      <c r="AN31" s="60"/>
      <c r="AO31" s="61"/>
      <c r="AP31" s="61"/>
      <c r="AQ31" s="61"/>
      <c r="AR31" s="61"/>
      <c r="AS31" s="61"/>
      <c r="AT31" s="61"/>
      <c r="AU31" s="60"/>
      <c r="AV31" s="61"/>
      <c r="AW31" s="61"/>
      <c r="AX31" s="68"/>
      <c r="AY31" s="68"/>
      <c r="AZ31" s="68"/>
      <c r="BA31" s="61"/>
      <c r="BB31" s="60"/>
      <c r="BC31" s="61"/>
      <c r="BD31" s="61"/>
      <c r="BE31" s="61"/>
      <c r="BF31" s="61"/>
      <c r="BG31" s="61"/>
      <c r="BH31" s="61"/>
      <c r="BI31" s="60"/>
      <c r="BJ31" s="61"/>
      <c r="BK31" s="61"/>
      <c r="BL31" s="61"/>
      <c r="BM31" s="61"/>
    </row>
    <row r="32" spans="1:65" ht="15.75" customHeight="1" x14ac:dyDescent="0.25">
      <c r="A32" s="5" t="s">
        <v>94</v>
      </c>
      <c r="B32" s="4" t="s">
        <v>90</v>
      </c>
      <c r="C32" s="36">
        <f t="shared" si="0"/>
        <v>44708</v>
      </c>
      <c r="D32" s="36">
        <v>44711</v>
      </c>
      <c r="E32" s="32">
        <v>3</v>
      </c>
      <c r="F32" s="59"/>
      <c r="G32" s="59"/>
      <c r="H32" s="59"/>
      <c r="I32" s="59"/>
      <c r="J32" s="59"/>
      <c r="K32" s="59"/>
      <c r="L32" s="60"/>
      <c r="M32" s="59"/>
      <c r="N32" s="59"/>
      <c r="O32" s="59"/>
      <c r="P32" s="59"/>
      <c r="Q32" s="59"/>
      <c r="R32" s="59"/>
      <c r="S32" s="60"/>
      <c r="T32" s="59"/>
      <c r="U32" s="59"/>
      <c r="V32" s="59"/>
      <c r="W32" s="59"/>
      <c r="X32" s="59"/>
      <c r="Y32" s="59"/>
      <c r="Z32" s="60"/>
      <c r="AA32" s="59"/>
      <c r="AB32" s="59"/>
      <c r="AC32" s="59"/>
      <c r="AD32" s="59"/>
      <c r="AE32" s="59"/>
      <c r="AF32" s="59"/>
      <c r="AG32" s="60"/>
      <c r="AH32" s="65"/>
      <c r="AI32" s="65"/>
      <c r="AJ32" s="65"/>
      <c r="AK32" s="65"/>
      <c r="AL32" s="65"/>
      <c r="AM32" s="65"/>
      <c r="AN32" s="60"/>
      <c r="AO32" s="61"/>
      <c r="AP32" s="61"/>
      <c r="AQ32" s="61"/>
      <c r="AR32" s="61"/>
      <c r="AS32" s="61"/>
      <c r="AT32" s="61"/>
      <c r="AU32" s="60"/>
      <c r="AV32" s="61"/>
      <c r="AW32" s="61"/>
      <c r="AX32" s="61"/>
      <c r="AY32" s="61"/>
      <c r="AZ32" s="68"/>
      <c r="BA32" s="68"/>
      <c r="BB32" s="60"/>
      <c r="BC32" s="68"/>
      <c r="BD32" s="61"/>
      <c r="BE32" s="61"/>
      <c r="BF32" s="61"/>
      <c r="BG32" s="61"/>
      <c r="BH32" s="61"/>
      <c r="BI32" s="60"/>
      <c r="BJ32" s="61"/>
      <c r="BK32" s="61"/>
      <c r="BL32" s="61"/>
      <c r="BM32" s="61"/>
    </row>
    <row r="33" spans="1:65" ht="15.75" customHeight="1" x14ac:dyDescent="0.25">
      <c r="A33" s="5" t="s">
        <v>96</v>
      </c>
      <c r="B33" s="4" t="s">
        <v>97</v>
      </c>
      <c r="C33" s="36">
        <f t="shared" si="0"/>
        <v>44711</v>
      </c>
      <c r="D33" s="36">
        <v>44713</v>
      </c>
      <c r="E33" s="32">
        <v>3</v>
      </c>
      <c r="F33" s="59"/>
      <c r="G33" s="59"/>
      <c r="H33" s="59"/>
      <c r="I33" s="59"/>
      <c r="J33" s="59"/>
      <c r="K33" s="59"/>
      <c r="L33" s="60"/>
      <c r="M33" s="59"/>
      <c r="N33" s="59"/>
      <c r="O33" s="59"/>
      <c r="P33" s="59"/>
      <c r="Q33" s="59"/>
      <c r="R33" s="59"/>
      <c r="S33" s="60"/>
      <c r="T33" s="59"/>
      <c r="U33" s="59"/>
      <c r="V33" s="59"/>
      <c r="W33" s="59"/>
      <c r="X33" s="59"/>
      <c r="Y33" s="59"/>
      <c r="Z33" s="60"/>
      <c r="AA33" s="59"/>
      <c r="AB33" s="59"/>
      <c r="AC33" s="59"/>
      <c r="AD33" s="59"/>
      <c r="AE33" s="59"/>
      <c r="AF33" s="59"/>
      <c r="AG33" s="60"/>
      <c r="AH33" s="65"/>
      <c r="AI33" s="65"/>
      <c r="AJ33" s="65"/>
      <c r="AK33" s="65"/>
      <c r="AL33" s="65"/>
      <c r="AM33" s="65"/>
      <c r="AN33" s="60"/>
      <c r="AO33" s="61"/>
      <c r="AP33" s="61"/>
      <c r="AQ33" s="61"/>
      <c r="AR33" s="61"/>
      <c r="AS33" s="61"/>
      <c r="AT33" s="61"/>
      <c r="AU33" s="60"/>
      <c r="AV33" s="61"/>
      <c r="AW33" s="61"/>
      <c r="AX33" s="61"/>
      <c r="AY33" s="61"/>
      <c r="AZ33" s="61"/>
      <c r="BA33" s="61"/>
      <c r="BB33" s="60"/>
      <c r="BC33" s="68"/>
      <c r="BD33" s="68"/>
      <c r="BE33" s="68"/>
      <c r="BF33" s="61"/>
      <c r="BG33" s="61"/>
      <c r="BH33" s="61"/>
      <c r="BI33" s="60"/>
      <c r="BJ33" s="61"/>
      <c r="BK33" s="61"/>
      <c r="BL33" s="61"/>
      <c r="BM33" s="61"/>
    </row>
    <row r="34" spans="1:65" ht="15.75" customHeight="1" x14ac:dyDescent="0.25">
      <c r="A34" s="5" t="s">
        <v>98</v>
      </c>
      <c r="B34" s="4" t="s">
        <v>99</v>
      </c>
      <c r="C34" s="36">
        <f t="shared" si="0"/>
        <v>44713</v>
      </c>
      <c r="D34" s="36">
        <v>44715</v>
      </c>
      <c r="E34" s="32">
        <v>3</v>
      </c>
      <c r="F34" s="59"/>
      <c r="G34" s="59"/>
      <c r="H34" s="59"/>
      <c r="I34" s="59"/>
      <c r="J34" s="59"/>
      <c r="K34" s="59"/>
      <c r="L34" s="60"/>
      <c r="M34" s="59"/>
      <c r="N34" s="59"/>
      <c r="O34" s="59"/>
      <c r="P34" s="59"/>
      <c r="Q34" s="59"/>
      <c r="R34" s="59"/>
      <c r="S34" s="60"/>
      <c r="T34" s="59"/>
      <c r="U34" s="59"/>
      <c r="V34" s="59"/>
      <c r="W34" s="59"/>
      <c r="X34" s="59"/>
      <c r="Y34" s="59"/>
      <c r="Z34" s="60"/>
      <c r="AA34" s="59"/>
      <c r="AB34" s="59"/>
      <c r="AC34" s="59"/>
      <c r="AD34" s="59"/>
      <c r="AE34" s="59"/>
      <c r="AF34" s="59"/>
      <c r="AG34" s="60"/>
      <c r="AH34" s="65"/>
      <c r="AI34" s="65"/>
      <c r="AJ34" s="65"/>
      <c r="AK34" s="65"/>
      <c r="AL34" s="65"/>
      <c r="AM34" s="65"/>
      <c r="AN34" s="60"/>
      <c r="AO34" s="61"/>
      <c r="AP34" s="61"/>
      <c r="AQ34" s="61"/>
      <c r="AR34" s="61"/>
      <c r="AS34" s="61"/>
      <c r="AT34" s="61"/>
      <c r="AU34" s="60"/>
      <c r="AV34" s="61"/>
      <c r="AW34" s="61"/>
      <c r="AX34" s="61"/>
      <c r="AY34" s="61"/>
      <c r="AZ34" s="61"/>
      <c r="BA34" s="61"/>
      <c r="BB34" s="60"/>
      <c r="BC34" s="61"/>
      <c r="BD34" s="61"/>
      <c r="BE34" s="68"/>
      <c r="BF34" s="68"/>
      <c r="BG34" s="68"/>
      <c r="BH34" s="61"/>
      <c r="BI34" s="60"/>
      <c r="BJ34" s="61"/>
      <c r="BK34" s="61"/>
      <c r="BL34" s="61"/>
      <c r="BM34" s="61"/>
    </row>
    <row r="35" spans="1:65" ht="15.75" customHeight="1" x14ac:dyDescent="0.25">
      <c r="A35" s="10" t="s">
        <v>100</v>
      </c>
      <c r="B35" s="70" t="s">
        <v>101</v>
      </c>
      <c r="C35" s="71">
        <f t="shared" si="0"/>
        <v>44715</v>
      </c>
      <c r="D35" s="36">
        <v>44718</v>
      </c>
      <c r="E35" s="72">
        <v>3</v>
      </c>
      <c r="F35" s="73"/>
      <c r="G35" s="73"/>
      <c r="H35" s="73"/>
      <c r="I35" s="73"/>
      <c r="J35" s="73"/>
      <c r="K35" s="73"/>
      <c r="L35" s="74"/>
      <c r="M35" s="73"/>
      <c r="N35" s="73"/>
      <c r="O35" s="73"/>
      <c r="P35" s="73"/>
      <c r="Q35" s="73"/>
      <c r="R35" s="73"/>
      <c r="S35" s="74"/>
      <c r="T35" s="73"/>
      <c r="U35" s="73"/>
      <c r="V35" s="73"/>
      <c r="W35" s="73"/>
      <c r="X35" s="73"/>
      <c r="Y35" s="73"/>
      <c r="Z35" s="74"/>
      <c r="AA35" s="73"/>
      <c r="AB35" s="73"/>
      <c r="AC35" s="73"/>
      <c r="AD35" s="73"/>
      <c r="AE35" s="73"/>
      <c r="AF35" s="73"/>
      <c r="AG35" s="74"/>
      <c r="AH35" s="75"/>
      <c r="AI35" s="75"/>
      <c r="AJ35" s="75"/>
      <c r="AK35" s="75"/>
      <c r="AL35" s="75"/>
      <c r="AM35" s="75"/>
      <c r="AN35" s="74"/>
      <c r="AO35" s="76"/>
      <c r="AP35" s="76"/>
      <c r="AQ35" s="76"/>
      <c r="AR35" s="76"/>
      <c r="AS35" s="76"/>
      <c r="AT35" s="76"/>
      <c r="AU35" s="74"/>
      <c r="AV35" s="76"/>
      <c r="AW35" s="76"/>
      <c r="AX35" s="76"/>
      <c r="AY35" s="76"/>
      <c r="AZ35" s="76"/>
      <c r="BA35" s="76"/>
      <c r="BB35" s="74"/>
      <c r="BC35" s="76"/>
      <c r="BD35" s="61"/>
      <c r="BE35" s="61"/>
      <c r="BF35" s="61"/>
      <c r="BG35" s="77"/>
      <c r="BH35" s="68"/>
      <c r="BI35" s="74"/>
      <c r="BJ35" s="68"/>
      <c r="BK35" s="76"/>
      <c r="BL35" s="76"/>
      <c r="BM35" s="76"/>
    </row>
    <row r="36" spans="1:65" s="82" customFormat="1" ht="15.75" customHeight="1" x14ac:dyDescent="0.25">
      <c r="A36" s="78"/>
      <c r="B36" s="79"/>
      <c r="C36" s="80"/>
      <c r="D36" s="80"/>
      <c r="E36" s="79"/>
      <c r="F36" s="78"/>
      <c r="G36" s="78"/>
      <c r="H36" s="78"/>
      <c r="I36" s="78"/>
      <c r="J36" s="78"/>
      <c r="K36" s="78"/>
      <c r="L36" s="81"/>
      <c r="M36" s="78"/>
      <c r="N36" s="78"/>
      <c r="O36" s="78"/>
      <c r="P36" s="78"/>
      <c r="Q36" s="78"/>
      <c r="R36" s="78"/>
      <c r="S36" s="81"/>
      <c r="T36" s="78"/>
      <c r="U36" s="78"/>
      <c r="V36" s="78"/>
      <c r="W36" s="78"/>
      <c r="X36" s="78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</row>
    <row r="37" spans="1:65" ht="15.75" customHeight="1" x14ac:dyDescent="0.25">
      <c r="C37" s="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65" ht="15.75" customHeight="1" x14ac:dyDescent="0.25">
      <c r="C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65" ht="15.75" customHeight="1" x14ac:dyDescent="0.25">
      <c r="C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65" ht="15.75" customHeight="1" x14ac:dyDescent="0.25">
      <c r="C40" s="37"/>
      <c r="D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65" ht="15.75" customHeight="1" x14ac:dyDescent="0.25">
      <c r="C41" s="37"/>
      <c r="D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65" ht="15.75" customHeight="1" x14ac:dyDescent="0.25">
      <c r="C42" s="37"/>
      <c r="D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65" ht="15.75" customHeight="1" x14ac:dyDescent="0.25">
      <c r="C43" s="37"/>
      <c r="D43" s="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65" ht="15.75" customHeight="1" x14ac:dyDescent="0.25">
      <c r="C44" s="37"/>
      <c r="D44" s="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65" ht="15.75" customHeight="1" x14ac:dyDescent="0.25">
      <c r="C45" s="37"/>
      <c r="D45" s="3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65" ht="15.75" customHeight="1" x14ac:dyDescent="0.25">
      <c r="C46" s="37"/>
      <c r="D46" s="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65" ht="15.75" customHeight="1" x14ac:dyDescent="0.25">
      <c r="C47" s="37"/>
      <c r="D47" s="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65" ht="15.75" customHeight="1" x14ac:dyDescent="0.25">
      <c r="C48" s="37"/>
      <c r="D48" s="3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 ht="15.75" customHeight="1" x14ac:dyDescent="0.25">
      <c r="C49" s="37"/>
      <c r="D49" s="3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 ht="15.75" customHeight="1" x14ac:dyDescent="0.25">
      <c r="C50" s="37"/>
      <c r="D50" s="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 ht="15.75" customHeight="1" x14ac:dyDescent="0.25">
      <c r="C51" s="37"/>
      <c r="D51" s="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 ht="15.75" customHeight="1" x14ac:dyDescent="0.25">
      <c r="C52" s="37"/>
      <c r="D52" s="3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 ht="15.75" customHeight="1" x14ac:dyDescent="0.25">
      <c r="C53" s="37"/>
      <c r="D53" s="3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 ht="15.75" customHeight="1" x14ac:dyDescent="0.25">
      <c r="C54" s="37"/>
      <c r="D54" s="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 ht="15.75" customHeight="1" x14ac:dyDescent="0.25">
      <c r="C55" s="37"/>
      <c r="D55" s="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 ht="15.75" customHeight="1" x14ac:dyDescent="0.25">
      <c r="C56" s="37"/>
      <c r="D56" s="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 ht="15.75" customHeight="1" x14ac:dyDescent="0.25">
      <c r="C57" s="37"/>
      <c r="D57" s="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 ht="15.75" customHeight="1" x14ac:dyDescent="0.25">
      <c r="C58" s="37"/>
      <c r="D58" s="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 ht="15.75" customHeight="1" x14ac:dyDescent="0.25">
      <c r="C59" s="37"/>
      <c r="D59" s="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 ht="15.75" customHeight="1" x14ac:dyDescent="0.25">
      <c r="C60" s="37"/>
      <c r="D60" s="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 ht="15.75" customHeight="1" x14ac:dyDescent="0.25">
      <c r="C61" s="37"/>
      <c r="D61" s="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 ht="15.75" customHeight="1" x14ac:dyDescent="0.25">
      <c r="C62" s="37"/>
      <c r="D62" s="3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 ht="15.75" customHeight="1" x14ac:dyDescent="0.25">
      <c r="C63" s="37"/>
      <c r="D63" s="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 ht="15.75" customHeight="1" x14ac:dyDescent="0.25">
      <c r="C64" s="37"/>
      <c r="D64" s="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ht="15.75" customHeight="1" x14ac:dyDescent="0.25">
      <c r="C65" s="37"/>
      <c r="D65" s="3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ht="15.75" customHeight="1" x14ac:dyDescent="0.25">
      <c r="C66" s="37"/>
      <c r="D66" s="3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ht="15.75" customHeight="1" x14ac:dyDescent="0.25">
      <c r="C67" s="37"/>
      <c r="D67" s="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ht="15.75" customHeight="1" x14ac:dyDescent="0.25">
      <c r="C68" s="37"/>
      <c r="D68" s="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ht="15.75" customHeight="1" x14ac:dyDescent="0.25">
      <c r="C69" s="37"/>
      <c r="D69" s="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ht="15.75" customHeight="1" x14ac:dyDescent="0.25">
      <c r="C70" s="37"/>
      <c r="D70" s="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ht="15.75" customHeight="1" x14ac:dyDescent="0.25">
      <c r="C71" s="37"/>
      <c r="D71" s="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ht="15.75" customHeight="1" x14ac:dyDescent="0.25">
      <c r="C72" s="37"/>
      <c r="D72" s="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ht="15.75" customHeight="1" x14ac:dyDescent="0.25">
      <c r="C73" s="37"/>
      <c r="D73" s="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ht="15.75" customHeight="1" x14ac:dyDescent="0.25">
      <c r="C74" s="37"/>
      <c r="D74" s="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ht="15.75" customHeight="1" x14ac:dyDescent="0.25">
      <c r="C75" s="37"/>
      <c r="D75" s="3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ht="15.75" customHeight="1" x14ac:dyDescent="0.25">
      <c r="C76" s="37"/>
      <c r="D76" s="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ht="15.75" customHeight="1" x14ac:dyDescent="0.25">
      <c r="C77" s="37"/>
      <c r="D77" s="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ht="15.75" customHeight="1" x14ac:dyDescent="0.25">
      <c r="C78" s="37"/>
      <c r="D78" s="3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ht="15.75" customHeight="1" x14ac:dyDescent="0.25">
      <c r="C79" s="37"/>
      <c r="D79" s="3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ht="15.75" customHeight="1" x14ac:dyDescent="0.25">
      <c r="C80" s="37"/>
      <c r="D80" s="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ht="15.75" customHeight="1" x14ac:dyDescent="0.25">
      <c r="C81" s="37"/>
      <c r="D81" s="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ht="15.75" customHeight="1" x14ac:dyDescent="0.25">
      <c r="C82" s="37"/>
      <c r="D82" s="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ht="15.75" customHeight="1" x14ac:dyDescent="0.25">
      <c r="C83" s="37"/>
      <c r="D83" s="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ht="15.75" customHeight="1" x14ac:dyDescent="0.25">
      <c r="C84" s="37"/>
      <c r="D84" s="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ht="15.75" customHeight="1" x14ac:dyDescent="0.25">
      <c r="C85" s="37"/>
      <c r="D85" s="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ht="15.75" customHeight="1" x14ac:dyDescent="0.25">
      <c r="C86" s="37"/>
      <c r="D86" s="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ht="15.75" customHeight="1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ht="15.75" customHeight="1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ht="15.75" customHeight="1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ht="15.75" customHeight="1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ht="15.75" customHeight="1" x14ac:dyDescent="0.25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ht="15.75" customHeight="1" x14ac:dyDescent="0.25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ht="15.75" customHeight="1" x14ac:dyDescent="0.25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ht="15.75" customHeight="1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ht="15.75" customHeight="1" x14ac:dyDescent="0.2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ht="15.75" customHeight="1" x14ac:dyDescent="0.25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6:39" ht="15.75" customHeight="1" x14ac:dyDescent="0.2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6:39" ht="15.75" customHeight="1" x14ac:dyDescent="0.2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6:39" ht="15.75" customHeight="1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6:39" ht="15.75" customHeight="1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6:39" ht="15.75" customHeight="1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6:39" ht="15.75" customHeight="1" x14ac:dyDescent="0.2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6:39" ht="15.75" customHeight="1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6:39" ht="15.75" customHeight="1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6:39" ht="15.75" customHeight="1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6:39" ht="15.75" customHeight="1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6:39" ht="15.75" customHeight="1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6:39" ht="15.75" customHeight="1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6:39" ht="15.75" customHeight="1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6:39" ht="15.75" customHeight="1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6:39" ht="15.75" customHeight="1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6:39" ht="15.75" customHeight="1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6:39" ht="15.75" customHeight="1" x14ac:dyDescent="0.2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6:39" ht="15.75" customHeight="1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6:39" ht="15.75" customHeight="1" x14ac:dyDescent="0.2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6:39" ht="15.75" customHeight="1" x14ac:dyDescent="0.2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6:39" ht="15.75" customHeight="1" x14ac:dyDescent="0.2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6:39" ht="15.75" customHeight="1" x14ac:dyDescent="0.2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6:39" ht="15.75" customHeight="1" x14ac:dyDescent="0.2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6:39" ht="15.75" customHeight="1" x14ac:dyDescent="0.2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6:39" ht="15.75" customHeight="1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6:39" ht="15.75" customHeight="1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6:39" ht="15.75" customHeight="1" x14ac:dyDescent="0.2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6:39" ht="15.75" customHeight="1" x14ac:dyDescent="0.2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6:39" ht="15.75" customHeight="1" x14ac:dyDescent="0.2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6:39" ht="15.75" customHeight="1" x14ac:dyDescent="0.2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6:39" ht="15.75" customHeight="1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6:39" ht="15.75" customHeight="1" x14ac:dyDescent="0.2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6:39" ht="15.75" customHeight="1" x14ac:dyDescent="0.2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6:39" ht="15.75" customHeight="1" x14ac:dyDescent="0.2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6:39" ht="15.75" customHeight="1" x14ac:dyDescent="0.2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6:39" ht="15.75" customHeight="1" x14ac:dyDescent="0.2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6:39" ht="15.75" customHeight="1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6:39" ht="15.75" customHeight="1" x14ac:dyDescent="0.2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6:39" ht="15.75" customHeight="1" x14ac:dyDescent="0.2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6:39" ht="15.75" customHeight="1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6:39" ht="15.75" customHeight="1" x14ac:dyDescent="0.2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6:39" ht="15.75" customHeight="1" x14ac:dyDescent="0.2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6:39" ht="15.75" customHeight="1" x14ac:dyDescent="0.2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6:39" ht="15.75" customHeight="1" x14ac:dyDescent="0.2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6:39" ht="15.75" customHeight="1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6:39" ht="15.75" customHeight="1" x14ac:dyDescent="0.2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6:39" ht="15.75" customHeight="1" x14ac:dyDescent="0.2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6:39" ht="15.75" customHeight="1" x14ac:dyDescent="0.2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6:39" ht="15.75" customHeight="1" x14ac:dyDescent="0.2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6:39" ht="15.75" customHeight="1" x14ac:dyDescent="0.2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6:39" ht="15.75" customHeight="1" x14ac:dyDescent="0.2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6:39" ht="15.75" customHeight="1" x14ac:dyDescent="0.2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6:39" ht="15.75" customHeight="1" x14ac:dyDescent="0.2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6:39" ht="15.75" customHeight="1" x14ac:dyDescent="0.2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6:39" ht="15.75" customHeight="1" x14ac:dyDescent="0.2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6:39" ht="15.75" customHeight="1" x14ac:dyDescent="0.2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6:39" ht="15.75" customHeight="1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6:39" ht="15.75" customHeight="1" x14ac:dyDescent="0.2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6:39" ht="15.75" customHeight="1" x14ac:dyDescent="0.2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6:39" ht="15.75" customHeight="1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6:39" ht="15.75" customHeight="1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6:39" ht="15.75" customHeight="1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6:39" ht="15.75" customHeight="1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6:39" ht="15.75" customHeight="1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6:39" ht="15.75" customHeight="1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6:39" ht="15.75" customHeight="1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6:39" ht="15.75" customHeight="1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6:39" ht="15.75" customHeight="1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6:39" ht="15.75" customHeight="1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6:39" ht="15.75" customHeight="1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6:39" ht="15.75" customHeight="1" x14ac:dyDescent="0.2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6:39" ht="15.75" customHeight="1" x14ac:dyDescent="0.2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6:39" ht="15.75" customHeight="1" x14ac:dyDescent="0.2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6:39" ht="15.75" customHeight="1" x14ac:dyDescent="0.2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6:39" ht="15.75" customHeight="1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6:39" ht="15.75" customHeight="1" x14ac:dyDescent="0.2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6:39" ht="15.75" customHeight="1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6:39" ht="15.75" customHeight="1" x14ac:dyDescent="0.2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6:39" ht="15.75" customHeight="1" x14ac:dyDescent="0.2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6:39" ht="15.75" customHeight="1" x14ac:dyDescent="0.2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6:39" ht="15.75" customHeight="1" x14ac:dyDescent="0.2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6:39" ht="15.75" customHeight="1" x14ac:dyDescent="0.2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6:39" ht="15.75" customHeight="1" x14ac:dyDescent="0.2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6:39" ht="15.75" customHeight="1" x14ac:dyDescent="0.2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6:39" ht="15.75" customHeight="1" x14ac:dyDescent="0.2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6:39" ht="15.75" customHeight="1" x14ac:dyDescent="0.2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6:39" ht="15.75" customHeight="1" x14ac:dyDescent="0.2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6:39" ht="15.75" customHeight="1" x14ac:dyDescent="0.2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6:39" ht="15.75" customHeight="1" x14ac:dyDescent="0.2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6:39" ht="15.75" customHeight="1" x14ac:dyDescent="0.2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6:39" ht="15.75" customHeight="1" x14ac:dyDescent="0.2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6:39" ht="15.75" customHeight="1" x14ac:dyDescent="0.2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6:39" ht="15.75" customHeight="1" x14ac:dyDescent="0.2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6:39" ht="15.75" customHeight="1" x14ac:dyDescent="0.2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6:39" ht="15.75" customHeight="1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6:39" ht="15.75" customHeight="1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6:39" ht="15.75" customHeight="1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6:39" ht="15.75" customHeight="1" x14ac:dyDescent="0.25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6:39" ht="15.75" customHeight="1" x14ac:dyDescent="0.2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6:39" ht="15.75" customHeight="1" x14ac:dyDescent="0.2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6:39" ht="15.75" customHeight="1" x14ac:dyDescent="0.2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6:39" ht="15.75" customHeight="1" x14ac:dyDescent="0.2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6:39" ht="15.75" customHeight="1" x14ac:dyDescent="0.2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6:39" ht="15.75" customHeight="1" x14ac:dyDescent="0.2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6:39" ht="15.75" customHeight="1" x14ac:dyDescent="0.2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6:39" ht="15.75" customHeight="1" x14ac:dyDescent="0.2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6:39" ht="15.75" customHeight="1" x14ac:dyDescent="0.2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6:39" ht="15.75" customHeight="1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6:39" ht="15.75" customHeight="1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6:39" ht="15.75" customHeight="1" x14ac:dyDescent="0.2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6:39" ht="15.75" customHeight="1" x14ac:dyDescent="0.2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6:39" ht="15.75" customHeight="1" x14ac:dyDescent="0.2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6:39" ht="15.75" customHeight="1" x14ac:dyDescent="0.2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6:39" ht="15.75" customHeight="1" x14ac:dyDescent="0.25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6:39" ht="15.75" customHeight="1" x14ac:dyDescent="0.2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6:39" ht="15.75" customHeight="1" x14ac:dyDescent="0.2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6:39" ht="15.75" customHeight="1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6:39" ht="15.75" customHeight="1" x14ac:dyDescent="0.2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6:39" ht="15.75" customHeight="1" x14ac:dyDescent="0.2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6:39" ht="15.75" customHeight="1" x14ac:dyDescent="0.2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6:39" ht="15.75" customHeight="1" x14ac:dyDescent="0.2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6:39" ht="15.75" customHeight="1" x14ac:dyDescent="0.2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6:39" ht="15.75" customHeight="1" x14ac:dyDescent="0.2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6:39" ht="15.75" customHeight="1" x14ac:dyDescent="0.25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6:39" ht="15.75" customHeight="1" x14ac:dyDescent="0.25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6:39" ht="15.75" customHeight="1" x14ac:dyDescent="0.25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6:39" ht="15.75" customHeight="1" x14ac:dyDescent="0.25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6:39" ht="15.75" customHeight="1" x14ac:dyDescent="0.25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6:39" ht="15.75" customHeight="1" x14ac:dyDescent="0.25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6:39" ht="15.75" customHeight="1" x14ac:dyDescent="0.25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6:39" ht="15.75" customHeight="1" x14ac:dyDescent="0.25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6:39" ht="15.75" customHeight="1" x14ac:dyDescent="0.25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6:39" ht="15.75" customHeight="1" x14ac:dyDescent="0.25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6:39" ht="15.75" customHeight="1" x14ac:dyDescent="0.25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6:39" ht="15.75" customHeight="1" x14ac:dyDescent="0.25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6:39" ht="15.75" customHeight="1" x14ac:dyDescent="0.25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6:39" ht="15.75" customHeight="1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6:39" ht="15.75" customHeight="1" x14ac:dyDescent="0.25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6:39" ht="15.75" customHeight="1" x14ac:dyDescent="0.25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6:39" ht="15.75" customHeight="1" x14ac:dyDescent="0.25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6:39" ht="15.75" customHeight="1" x14ac:dyDescent="0.25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6:39" ht="15.75" customHeight="1" x14ac:dyDescent="0.25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6:39" ht="15.75" customHeight="1" x14ac:dyDescent="0.25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6:39" ht="15.75" customHeight="1" x14ac:dyDescent="0.25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6:39" ht="15.75" customHeight="1" x14ac:dyDescent="0.25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6:39" ht="15.75" customHeight="1" x14ac:dyDescent="0.25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6:39" ht="15.75" customHeight="1" x14ac:dyDescent="0.25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6:39" ht="15.75" customHeight="1" x14ac:dyDescent="0.25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6:39" ht="15.75" customHeight="1" x14ac:dyDescent="0.25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6:39" ht="15.75" customHeight="1" x14ac:dyDescent="0.25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6:39" ht="15.75" customHeight="1" x14ac:dyDescent="0.25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6:39" ht="15.75" customHeight="1" x14ac:dyDescent="0.25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6:39" ht="15.75" customHeight="1" x14ac:dyDescent="0.25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6:39" ht="15.75" customHeight="1" x14ac:dyDescent="0.25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6:39" ht="15.75" customHeight="1" x14ac:dyDescent="0.2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6:39" ht="15.75" customHeight="1" x14ac:dyDescent="0.2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6:39" ht="15.75" customHeight="1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6:39" ht="15.75" customHeight="1" x14ac:dyDescent="0.25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6:39" ht="15.75" customHeight="1" x14ac:dyDescent="0.25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6:39" ht="15.75" customHeight="1" x14ac:dyDescent="0.25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6:39" ht="15.75" customHeight="1" x14ac:dyDescent="0.25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6:39" ht="15.75" customHeight="1" x14ac:dyDescent="0.25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6:39" ht="15.75" customHeight="1" x14ac:dyDescent="0.25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6:39" ht="15.75" customHeight="1" x14ac:dyDescent="0.25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6:39" ht="15.75" customHeight="1" x14ac:dyDescent="0.25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6:39" ht="15.75" customHeight="1" x14ac:dyDescent="0.25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6:39" ht="15.75" customHeight="1" x14ac:dyDescent="0.25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6:39" ht="15.75" customHeight="1" x14ac:dyDescent="0.25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6:39" ht="15.75" customHeight="1" x14ac:dyDescent="0.25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6:39" ht="15.75" customHeight="1" x14ac:dyDescent="0.25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6:39" ht="15.75" customHeight="1" x14ac:dyDescent="0.25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6:39" ht="15.75" customHeight="1" x14ac:dyDescent="0.25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6:39" ht="15.75" customHeight="1" x14ac:dyDescent="0.25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6:39" ht="15.75" customHeight="1" x14ac:dyDescent="0.25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6:39" ht="15.75" customHeight="1" x14ac:dyDescent="0.25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6:39" ht="15.75" customHeight="1" x14ac:dyDescent="0.25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6:39" ht="15.75" customHeight="1" x14ac:dyDescent="0.25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6:39" ht="15.75" customHeight="1" x14ac:dyDescent="0.25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6:39" ht="15.75" customHeight="1" x14ac:dyDescent="0.25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6:39" ht="15.75" customHeight="1" x14ac:dyDescent="0.25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6:39" ht="15.75" customHeight="1" x14ac:dyDescent="0.25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6:39" ht="15.75" customHeight="1" x14ac:dyDescent="0.25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6:39" ht="15.75" customHeight="1" x14ac:dyDescent="0.25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6:39" ht="15.75" customHeight="1" x14ac:dyDescent="0.25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6:39" ht="15.75" customHeight="1" x14ac:dyDescent="0.25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6:39" ht="15.75" customHeight="1" x14ac:dyDescent="0.25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6:39" ht="15.75" customHeight="1" x14ac:dyDescent="0.25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6:39" ht="15.75" customHeight="1" x14ac:dyDescent="0.25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6:39" ht="15.75" customHeight="1" x14ac:dyDescent="0.25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6:39" ht="15.75" customHeight="1" x14ac:dyDescent="0.25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6:39" ht="15.75" customHeight="1" x14ac:dyDescent="0.25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6:39" ht="15.75" customHeight="1" x14ac:dyDescent="0.25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6:39" ht="15.75" customHeight="1" x14ac:dyDescent="0.25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6:39" ht="15.75" customHeight="1" x14ac:dyDescent="0.25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6:39" ht="15.75" customHeight="1" x14ac:dyDescent="0.25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6:39" ht="15.75" customHeight="1" x14ac:dyDescent="0.25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6:39" ht="15.75" customHeight="1" x14ac:dyDescent="0.25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6:39" ht="15.75" customHeight="1" x14ac:dyDescent="0.25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6:39" ht="15.75" customHeight="1" x14ac:dyDescent="0.25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6:39" ht="15.75" customHeight="1" x14ac:dyDescent="0.25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6:39" ht="15.75" customHeight="1" x14ac:dyDescent="0.25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6:39" ht="15.75" customHeight="1" x14ac:dyDescent="0.25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6:39" ht="15.75" customHeight="1" x14ac:dyDescent="0.25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6:39" ht="15.75" customHeight="1" x14ac:dyDescent="0.25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6:39" ht="15.75" customHeight="1" x14ac:dyDescent="0.25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6:39" ht="15.75" customHeight="1" x14ac:dyDescent="0.25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6:39" ht="15.75" customHeight="1" x14ac:dyDescent="0.25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6:39" ht="15.75" customHeight="1" x14ac:dyDescent="0.25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6:39" ht="15.75" customHeight="1" x14ac:dyDescent="0.25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6:39" ht="15.75" customHeight="1" x14ac:dyDescent="0.25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6:39" ht="15.75" customHeight="1" x14ac:dyDescent="0.25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6:39" ht="15.75" customHeight="1" x14ac:dyDescent="0.25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6:39" ht="15.75" customHeight="1" x14ac:dyDescent="0.25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6:39" ht="15.75" customHeight="1" x14ac:dyDescent="0.25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6:39" ht="15.75" customHeight="1" x14ac:dyDescent="0.25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6:39" ht="15.75" customHeight="1" x14ac:dyDescent="0.25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6:39" ht="15.75" customHeight="1" x14ac:dyDescent="0.25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6:39" ht="15.75" customHeight="1" x14ac:dyDescent="0.25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6:39" ht="15.75" customHeight="1" x14ac:dyDescent="0.25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6:39" ht="15.75" customHeight="1" x14ac:dyDescent="0.25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6:39" ht="15.75" customHeight="1" x14ac:dyDescent="0.25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6:39" ht="15.75" customHeight="1" x14ac:dyDescent="0.25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6:39" ht="15.75" customHeight="1" x14ac:dyDescent="0.25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6:39" ht="15.75" customHeight="1" x14ac:dyDescent="0.25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6:39" ht="15.75" customHeight="1" x14ac:dyDescent="0.25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6:39" ht="15.75" customHeight="1" x14ac:dyDescent="0.25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6:39" ht="15.75" customHeight="1" x14ac:dyDescent="0.25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6:39" ht="15.75" customHeight="1" x14ac:dyDescent="0.25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6:39" ht="15.75" customHeight="1" x14ac:dyDescent="0.25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6:39" ht="15.75" customHeight="1" x14ac:dyDescent="0.25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6:39" ht="15.75" customHeight="1" x14ac:dyDescent="0.25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6:39" ht="15.75" customHeight="1" x14ac:dyDescent="0.25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6:39" ht="15.75" customHeight="1" x14ac:dyDescent="0.25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6:39" ht="15.75" customHeight="1" x14ac:dyDescent="0.25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6:39" ht="15.75" customHeight="1" x14ac:dyDescent="0.25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6:39" ht="15.75" customHeight="1" x14ac:dyDescent="0.25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6:39" ht="15.75" customHeight="1" x14ac:dyDescent="0.25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6:39" ht="15.75" customHeight="1" x14ac:dyDescent="0.25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6:39" ht="15.75" customHeight="1" x14ac:dyDescent="0.25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6:39" ht="15.75" customHeight="1" x14ac:dyDescent="0.25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6:39" ht="15.75" customHeight="1" x14ac:dyDescent="0.25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6:39" ht="15.75" customHeight="1" x14ac:dyDescent="0.25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6:39" ht="15.75" customHeight="1" x14ac:dyDescent="0.25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6:39" ht="15.75" customHeight="1" x14ac:dyDescent="0.25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6:39" ht="15.75" customHeight="1" x14ac:dyDescent="0.25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6:39" ht="15.75" customHeight="1" x14ac:dyDescent="0.25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6:39" ht="15.75" customHeight="1" x14ac:dyDescent="0.25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6:39" ht="15.75" customHeight="1" x14ac:dyDescent="0.25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6:39" ht="15.75" customHeight="1" x14ac:dyDescent="0.25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6:39" ht="15.75" customHeight="1" x14ac:dyDescent="0.25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6:39" ht="15.75" customHeight="1" x14ac:dyDescent="0.25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6:39" ht="15.75" customHeight="1" x14ac:dyDescent="0.25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6:39" ht="15.75" customHeight="1" x14ac:dyDescent="0.25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6:39" ht="15.75" customHeight="1" x14ac:dyDescent="0.25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6:39" ht="15.75" customHeight="1" x14ac:dyDescent="0.25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6:39" ht="15.75" customHeight="1" x14ac:dyDescent="0.25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6:39" ht="15.75" customHeight="1" x14ac:dyDescent="0.25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6:39" ht="15.75" customHeight="1" x14ac:dyDescent="0.25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6:39" ht="15.75" customHeight="1" x14ac:dyDescent="0.25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6:39" ht="15.75" customHeight="1" x14ac:dyDescent="0.25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6:39" ht="15.75" customHeight="1" x14ac:dyDescent="0.25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6:39" ht="15.75" customHeight="1" x14ac:dyDescent="0.25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6:39" ht="15.75" customHeight="1" x14ac:dyDescent="0.25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6:39" ht="15.75" customHeight="1" x14ac:dyDescent="0.25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6:39" ht="15.75" customHeight="1" x14ac:dyDescent="0.25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6:39" ht="15.75" customHeight="1" x14ac:dyDescent="0.25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6:39" ht="15.75" customHeight="1" x14ac:dyDescent="0.25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6:39" ht="15.75" customHeight="1" x14ac:dyDescent="0.25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6:39" ht="15.75" customHeight="1" x14ac:dyDescent="0.25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6:39" ht="15.75" customHeight="1" x14ac:dyDescent="0.25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6:39" ht="15.75" customHeight="1" x14ac:dyDescent="0.25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6:39" ht="15.75" customHeight="1" x14ac:dyDescent="0.25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6:39" ht="15.75" customHeight="1" x14ac:dyDescent="0.25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6:39" ht="15.75" customHeight="1" x14ac:dyDescent="0.25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6:39" ht="15.75" customHeight="1" x14ac:dyDescent="0.25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6:39" ht="15.75" customHeight="1" x14ac:dyDescent="0.25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6:39" ht="15.75" customHeight="1" x14ac:dyDescent="0.25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6:39" ht="15.75" customHeight="1" x14ac:dyDescent="0.25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6:39" ht="15.75" customHeight="1" x14ac:dyDescent="0.25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6:39" ht="15.75" customHeight="1" x14ac:dyDescent="0.25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6:39" ht="15.75" customHeight="1" x14ac:dyDescent="0.25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6:39" ht="15.75" customHeight="1" x14ac:dyDescent="0.25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6:39" ht="15.75" customHeight="1" x14ac:dyDescent="0.25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6:39" ht="15.75" customHeight="1" x14ac:dyDescent="0.25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6:39" ht="15.75" customHeight="1" x14ac:dyDescent="0.25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6:39" ht="15.75" customHeight="1" x14ac:dyDescent="0.25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6:39" ht="15.75" customHeight="1" x14ac:dyDescent="0.25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6:39" ht="15.75" customHeight="1" x14ac:dyDescent="0.25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6:39" ht="15.75" customHeight="1" x14ac:dyDescent="0.25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6:39" ht="15.75" customHeight="1" x14ac:dyDescent="0.25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6:39" ht="15.75" customHeight="1" x14ac:dyDescent="0.25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6:39" ht="15.75" customHeight="1" x14ac:dyDescent="0.25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6:39" ht="15.75" customHeight="1" x14ac:dyDescent="0.25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6:39" ht="15.75" customHeight="1" x14ac:dyDescent="0.25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6:39" ht="15.75" customHeight="1" x14ac:dyDescent="0.25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6:39" ht="15.75" customHeight="1" x14ac:dyDescent="0.25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6:39" ht="15.75" customHeight="1" x14ac:dyDescent="0.25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6:39" ht="15.75" customHeight="1" x14ac:dyDescent="0.25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6:39" ht="15.75" customHeight="1" x14ac:dyDescent="0.25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6:39" ht="15.75" customHeight="1" x14ac:dyDescent="0.25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6:39" ht="15.75" customHeight="1" x14ac:dyDescent="0.25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6:39" ht="15.75" customHeight="1" x14ac:dyDescent="0.25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6:39" ht="15.75" customHeight="1" x14ac:dyDescent="0.25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6:39" ht="15.75" customHeight="1" x14ac:dyDescent="0.25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6:39" ht="15.75" customHeight="1" x14ac:dyDescent="0.25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6:39" ht="15.75" customHeight="1" x14ac:dyDescent="0.25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6:39" ht="15.75" customHeight="1" x14ac:dyDescent="0.25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6:39" ht="15.75" customHeight="1" x14ac:dyDescent="0.25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6:39" ht="15.75" customHeight="1" x14ac:dyDescent="0.25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6:39" ht="15.75" customHeight="1" x14ac:dyDescent="0.25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6:39" ht="15.75" customHeight="1" x14ac:dyDescent="0.25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6:39" ht="15.75" customHeight="1" x14ac:dyDescent="0.25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6:39" ht="15.75" customHeight="1" x14ac:dyDescent="0.25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6:39" ht="15.75" customHeight="1" x14ac:dyDescent="0.25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6:39" ht="15.75" customHeight="1" x14ac:dyDescent="0.25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6:39" ht="15.75" customHeight="1" x14ac:dyDescent="0.25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6:39" ht="15.75" customHeight="1" x14ac:dyDescent="0.25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6:39" ht="15.75" customHeight="1" x14ac:dyDescent="0.25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6:39" ht="15.75" customHeight="1" x14ac:dyDescent="0.25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6:39" ht="15.75" customHeight="1" x14ac:dyDescent="0.25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6:39" ht="15.75" customHeight="1" x14ac:dyDescent="0.25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6:39" ht="15.75" customHeight="1" x14ac:dyDescent="0.25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6:39" ht="15.75" customHeight="1" x14ac:dyDescent="0.25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6:39" ht="15.75" customHeight="1" x14ac:dyDescent="0.25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6:39" ht="15.75" customHeight="1" x14ac:dyDescent="0.25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6:39" ht="15.75" customHeight="1" x14ac:dyDescent="0.25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6:39" ht="15.75" customHeight="1" x14ac:dyDescent="0.25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6:39" ht="15.75" customHeight="1" x14ac:dyDescent="0.25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6:39" ht="15.75" customHeight="1" x14ac:dyDescent="0.25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6:39" ht="15.75" customHeight="1" x14ac:dyDescent="0.25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6:39" ht="15.75" customHeight="1" x14ac:dyDescent="0.25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6:39" ht="15.75" customHeight="1" x14ac:dyDescent="0.25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6:39" ht="15.75" customHeight="1" x14ac:dyDescent="0.25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6:39" ht="15.75" customHeight="1" x14ac:dyDescent="0.25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6:39" ht="15.75" customHeight="1" x14ac:dyDescent="0.25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6:39" ht="15.75" customHeight="1" x14ac:dyDescent="0.25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6:39" ht="15.75" customHeight="1" x14ac:dyDescent="0.25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6:39" ht="15.75" customHeight="1" x14ac:dyDescent="0.25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6:39" ht="15.75" customHeight="1" x14ac:dyDescent="0.25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6:39" ht="15.75" customHeight="1" x14ac:dyDescent="0.25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6:39" ht="15.75" customHeight="1" x14ac:dyDescent="0.25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6:39" ht="15.75" customHeight="1" x14ac:dyDescent="0.25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6:39" ht="15.75" customHeight="1" x14ac:dyDescent="0.25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6:39" ht="15.75" customHeight="1" x14ac:dyDescent="0.25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6:39" ht="15.75" customHeight="1" x14ac:dyDescent="0.25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6:39" ht="15.75" customHeight="1" x14ac:dyDescent="0.25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6:39" ht="15.75" customHeight="1" x14ac:dyDescent="0.25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6:39" ht="15.75" customHeight="1" x14ac:dyDescent="0.25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6:39" ht="15.75" customHeight="1" x14ac:dyDescent="0.25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6:39" ht="15.75" customHeight="1" x14ac:dyDescent="0.25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6:39" ht="15.75" customHeight="1" x14ac:dyDescent="0.25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6:39" ht="15.75" customHeight="1" x14ac:dyDescent="0.25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6:39" ht="15.75" customHeight="1" x14ac:dyDescent="0.25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6:39" ht="15.75" customHeight="1" x14ac:dyDescent="0.25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6:39" ht="15.75" customHeight="1" x14ac:dyDescent="0.25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6:39" ht="15.75" customHeight="1" x14ac:dyDescent="0.25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6:39" ht="15.75" customHeight="1" x14ac:dyDescent="0.25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6:39" ht="15.75" customHeight="1" x14ac:dyDescent="0.25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6:39" ht="15.75" customHeight="1" x14ac:dyDescent="0.25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6:39" ht="15.75" customHeight="1" x14ac:dyDescent="0.25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6:39" ht="15.75" customHeight="1" x14ac:dyDescent="0.25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6:39" ht="15.75" customHeight="1" x14ac:dyDescent="0.25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6:39" ht="15.75" customHeight="1" x14ac:dyDescent="0.25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6:39" ht="15.75" customHeight="1" x14ac:dyDescent="0.25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6:39" ht="15.75" customHeight="1" x14ac:dyDescent="0.25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6:39" ht="15.75" customHeight="1" x14ac:dyDescent="0.25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6:39" ht="15.75" customHeight="1" x14ac:dyDescent="0.25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6:39" ht="15.75" customHeight="1" x14ac:dyDescent="0.25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6:39" ht="15.75" customHeight="1" x14ac:dyDescent="0.25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6:39" ht="15.75" customHeight="1" x14ac:dyDescent="0.25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6:39" ht="15.75" customHeight="1" x14ac:dyDescent="0.25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6:39" ht="15.75" customHeight="1" x14ac:dyDescent="0.25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6:39" ht="15.75" customHeight="1" x14ac:dyDescent="0.25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6:39" ht="15.75" customHeight="1" x14ac:dyDescent="0.25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6:39" ht="15.75" customHeight="1" x14ac:dyDescent="0.25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6:39" ht="15.75" customHeight="1" x14ac:dyDescent="0.25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6:39" ht="15.75" customHeight="1" x14ac:dyDescent="0.25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6:39" ht="15.75" customHeight="1" x14ac:dyDescent="0.25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6:39" ht="15.75" customHeight="1" x14ac:dyDescent="0.25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6:39" ht="15.75" customHeight="1" x14ac:dyDescent="0.25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6:39" ht="15.75" customHeight="1" x14ac:dyDescent="0.25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6:39" ht="15.75" customHeight="1" x14ac:dyDescent="0.25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6:39" ht="15.75" customHeight="1" x14ac:dyDescent="0.25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6:39" ht="15.75" customHeight="1" x14ac:dyDescent="0.25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6:39" ht="15.75" customHeight="1" x14ac:dyDescent="0.25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6:39" ht="15.75" customHeight="1" x14ac:dyDescent="0.25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6:39" ht="15.75" customHeight="1" x14ac:dyDescent="0.25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6:39" ht="15.75" customHeight="1" x14ac:dyDescent="0.25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6:39" ht="15.75" customHeight="1" x14ac:dyDescent="0.25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6:39" ht="15.75" customHeight="1" x14ac:dyDescent="0.25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6:39" ht="15.75" customHeight="1" x14ac:dyDescent="0.25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6:39" ht="15.75" customHeight="1" x14ac:dyDescent="0.25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6:39" ht="15.75" customHeight="1" x14ac:dyDescent="0.25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6:39" ht="15.75" customHeight="1" x14ac:dyDescent="0.25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6:39" ht="15.75" customHeight="1" x14ac:dyDescent="0.25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6:39" ht="15.75" customHeight="1" x14ac:dyDescent="0.25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6:39" ht="15.75" customHeight="1" x14ac:dyDescent="0.25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6:39" ht="15.75" customHeight="1" x14ac:dyDescent="0.25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6:39" ht="15.75" customHeight="1" x14ac:dyDescent="0.25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6:39" ht="15.75" customHeight="1" x14ac:dyDescent="0.25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6:39" ht="15.75" customHeight="1" x14ac:dyDescent="0.25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6:39" ht="15.75" customHeight="1" x14ac:dyDescent="0.25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6:39" ht="15.75" customHeight="1" x14ac:dyDescent="0.25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6:39" ht="15.75" customHeight="1" x14ac:dyDescent="0.25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6:39" ht="15.75" customHeight="1" x14ac:dyDescent="0.25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6:39" ht="15.75" customHeight="1" x14ac:dyDescent="0.25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6:39" ht="15.75" customHeight="1" x14ac:dyDescent="0.25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6:39" ht="15.75" customHeight="1" x14ac:dyDescent="0.25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6:39" ht="15.75" customHeight="1" x14ac:dyDescent="0.25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6:39" ht="15.75" customHeight="1" x14ac:dyDescent="0.25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6:39" ht="15.75" customHeight="1" x14ac:dyDescent="0.25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6:39" ht="15.75" customHeight="1" x14ac:dyDescent="0.25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6:39" ht="15.75" customHeight="1" x14ac:dyDescent="0.25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6:39" ht="15.75" customHeight="1" x14ac:dyDescent="0.25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6:39" ht="15.75" customHeight="1" x14ac:dyDescent="0.25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6:39" ht="15.75" customHeight="1" x14ac:dyDescent="0.25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6:39" ht="15.75" customHeight="1" x14ac:dyDescent="0.25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6:39" ht="15.75" customHeight="1" x14ac:dyDescent="0.25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6:39" ht="15.75" customHeight="1" x14ac:dyDescent="0.25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6:39" ht="15.75" customHeight="1" x14ac:dyDescent="0.25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6:39" ht="15.75" customHeight="1" x14ac:dyDescent="0.25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6:39" ht="15.75" customHeight="1" x14ac:dyDescent="0.25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6:39" ht="15.75" customHeight="1" x14ac:dyDescent="0.25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6:39" ht="15.75" customHeight="1" x14ac:dyDescent="0.25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6:39" ht="15.75" customHeight="1" x14ac:dyDescent="0.25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6:39" ht="15.75" customHeight="1" x14ac:dyDescent="0.25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6:39" ht="15.75" customHeight="1" x14ac:dyDescent="0.25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6:39" ht="15.75" customHeight="1" x14ac:dyDescent="0.25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6:39" ht="15.75" customHeight="1" x14ac:dyDescent="0.25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6:39" ht="15.75" customHeight="1" x14ac:dyDescent="0.25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6:39" ht="15.75" customHeight="1" x14ac:dyDescent="0.25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6:39" ht="15.75" customHeight="1" x14ac:dyDescent="0.25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6:39" ht="15.75" customHeight="1" x14ac:dyDescent="0.25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6:39" ht="15.75" customHeight="1" x14ac:dyDescent="0.25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6:39" ht="15.75" customHeight="1" x14ac:dyDescent="0.25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6:39" ht="15.75" customHeight="1" x14ac:dyDescent="0.25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6:39" ht="15.75" customHeight="1" x14ac:dyDescent="0.25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6:39" ht="15.75" customHeight="1" x14ac:dyDescent="0.25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6:39" ht="15.75" customHeight="1" x14ac:dyDescent="0.25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6:39" ht="15.75" customHeight="1" x14ac:dyDescent="0.25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6:39" ht="15.75" customHeight="1" x14ac:dyDescent="0.25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6:39" ht="15.75" customHeight="1" x14ac:dyDescent="0.25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6:39" ht="15.75" customHeight="1" x14ac:dyDescent="0.25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6:39" ht="15.75" customHeight="1" x14ac:dyDescent="0.25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6:39" ht="15.75" customHeight="1" x14ac:dyDescent="0.25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6:39" ht="15.75" customHeight="1" x14ac:dyDescent="0.25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6:39" ht="15.75" customHeight="1" x14ac:dyDescent="0.25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6:39" ht="15.75" customHeight="1" x14ac:dyDescent="0.25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6:39" ht="15.75" customHeight="1" x14ac:dyDescent="0.25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6:39" ht="15.75" customHeight="1" x14ac:dyDescent="0.25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6:39" ht="15.75" customHeight="1" x14ac:dyDescent="0.25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6:39" ht="15.75" customHeight="1" x14ac:dyDescent="0.25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6:39" ht="15.75" customHeight="1" x14ac:dyDescent="0.25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6:39" ht="15.75" customHeight="1" x14ac:dyDescent="0.25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6:39" ht="15.75" customHeight="1" x14ac:dyDescent="0.25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6:39" ht="15.75" customHeight="1" x14ac:dyDescent="0.25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6:39" ht="15.75" customHeight="1" x14ac:dyDescent="0.25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6:39" ht="15.75" customHeight="1" x14ac:dyDescent="0.25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6:39" ht="15.75" customHeight="1" x14ac:dyDescent="0.25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6:39" ht="15.75" customHeight="1" x14ac:dyDescent="0.25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6:39" ht="15.75" customHeight="1" x14ac:dyDescent="0.25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6:39" ht="15.75" customHeight="1" x14ac:dyDescent="0.25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6:39" ht="15.75" customHeight="1" x14ac:dyDescent="0.25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6:39" ht="15.75" customHeight="1" x14ac:dyDescent="0.25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6:39" ht="15.75" customHeight="1" x14ac:dyDescent="0.25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6:39" ht="15.75" customHeight="1" x14ac:dyDescent="0.25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6:39" ht="15.75" customHeight="1" x14ac:dyDescent="0.25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6:39" ht="15.75" customHeight="1" x14ac:dyDescent="0.25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6:39" ht="15.75" customHeight="1" x14ac:dyDescent="0.25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6:39" ht="15.75" customHeight="1" x14ac:dyDescent="0.25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6:39" ht="15.75" customHeight="1" x14ac:dyDescent="0.25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6:39" ht="15.75" customHeight="1" x14ac:dyDescent="0.25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6:39" ht="15.75" customHeight="1" x14ac:dyDescent="0.25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6:39" ht="15.75" customHeight="1" x14ac:dyDescent="0.25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6:39" ht="15.75" customHeight="1" x14ac:dyDescent="0.25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6:39" ht="15.75" customHeight="1" x14ac:dyDescent="0.25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6:39" ht="15.75" customHeight="1" x14ac:dyDescent="0.25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6:39" ht="15.75" customHeight="1" x14ac:dyDescent="0.25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6:39" ht="15.75" customHeight="1" x14ac:dyDescent="0.25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6:39" ht="15.75" customHeight="1" x14ac:dyDescent="0.25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6:39" ht="15.75" customHeight="1" x14ac:dyDescent="0.25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6:39" ht="15.75" customHeight="1" x14ac:dyDescent="0.25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6:39" ht="15.75" customHeight="1" x14ac:dyDescent="0.25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6:39" ht="15.75" customHeight="1" x14ac:dyDescent="0.25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6:39" ht="15.75" customHeight="1" x14ac:dyDescent="0.25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6:39" ht="15.75" customHeight="1" x14ac:dyDescent="0.25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6:39" ht="15.75" customHeight="1" x14ac:dyDescent="0.25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6:39" ht="15.75" customHeight="1" x14ac:dyDescent="0.25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6:39" ht="15.75" customHeight="1" x14ac:dyDescent="0.25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6:39" ht="15.75" customHeight="1" x14ac:dyDescent="0.25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6:39" ht="15.75" customHeight="1" x14ac:dyDescent="0.25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6:39" ht="15.75" customHeight="1" x14ac:dyDescent="0.25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6:39" ht="15.75" customHeight="1" x14ac:dyDescent="0.25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6:39" ht="15.75" customHeight="1" x14ac:dyDescent="0.25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6:39" ht="15.75" customHeight="1" x14ac:dyDescent="0.25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6:39" ht="15.75" customHeight="1" x14ac:dyDescent="0.25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6:39" ht="15.75" customHeight="1" x14ac:dyDescent="0.25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6:39" ht="15.75" customHeight="1" x14ac:dyDescent="0.25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6:39" ht="15.75" customHeight="1" x14ac:dyDescent="0.25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6:39" ht="15.75" customHeight="1" x14ac:dyDescent="0.25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6:39" ht="15.75" customHeight="1" x14ac:dyDescent="0.25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6:39" ht="15.75" customHeight="1" x14ac:dyDescent="0.25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6:39" ht="15.75" customHeight="1" x14ac:dyDescent="0.25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6:39" ht="15.75" customHeight="1" x14ac:dyDescent="0.25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6:39" ht="15.75" customHeight="1" x14ac:dyDescent="0.25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6:39" ht="15.75" customHeight="1" x14ac:dyDescent="0.25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6:39" ht="15.75" customHeight="1" x14ac:dyDescent="0.25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6:39" ht="15.75" customHeight="1" x14ac:dyDescent="0.25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6:39" ht="15.75" customHeight="1" x14ac:dyDescent="0.25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6:39" ht="15.75" customHeight="1" x14ac:dyDescent="0.25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6:39" ht="15.75" customHeight="1" x14ac:dyDescent="0.25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6:39" ht="15.75" customHeight="1" x14ac:dyDescent="0.25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6:39" ht="15.75" customHeight="1" x14ac:dyDescent="0.25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6:39" ht="15.75" customHeight="1" x14ac:dyDescent="0.25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6:39" ht="15.75" customHeight="1" x14ac:dyDescent="0.25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6:39" ht="15.75" customHeight="1" x14ac:dyDescent="0.25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6:39" ht="15.75" customHeight="1" x14ac:dyDescent="0.25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6:39" ht="15.75" customHeight="1" x14ac:dyDescent="0.25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6:39" ht="15.75" customHeight="1" x14ac:dyDescent="0.25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6:39" ht="15.75" customHeight="1" x14ac:dyDescent="0.25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6:39" ht="15.75" customHeight="1" x14ac:dyDescent="0.25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6:39" ht="15.75" customHeight="1" x14ac:dyDescent="0.25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6:39" ht="15.75" customHeight="1" x14ac:dyDescent="0.25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6:39" ht="15.75" customHeight="1" x14ac:dyDescent="0.25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6:39" ht="15.75" customHeight="1" x14ac:dyDescent="0.25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6:39" ht="15.75" customHeight="1" x14ac:dyDescent="0.25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6:39" ht="15.75" customHeight="1" x14ac:dyDescent="0.25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6:39" ht="15.75" customHeight="1" x14ac:dyDescent="0.25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6:39" ht="15.75" customHeight="1" x14ac:dyDescent="0.25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6:39" ht="15.75" customHeight="1" x14ac:dyDescent="0.25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6:39" ht="15.75" customHeight="1" x14ac:dyDescent="0.25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6:39" ht="15.75" customHeight="1" x14ac:dyDescent="0.25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6:39" ht="15.75" customHeight="1" x14ac:dyDescent="0.25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6:39" ht="15.75" customHeight="1" x14ac:dyDescent="0.25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6:39" ht="15.75" customHeight="1" x14ac:dyDescent="0.25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6:39" ht="15.75" customHeight="1" x14ac:dyDescent="0.25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6:39" ht="15.75" customHeight="1" x14ac:dyDescent="0.25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6:39" ht="15.75" customHeight="1" x14ac:dyDescent="0.25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6:39" ht="15.75" customHeight="1" x14ac:dyDescent="0.25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6:39" ht="15.75" customHeight="1" x14ac:dyDescent="0.25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6:39" ht="15.75" customHeight="1" x14ac:dyDescent="0.25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6:39" ht="15.75" customHeight="1" x14ac:dyDescent="0.25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6:39" ht="15.75" customHeight="1" x14ac:dyDescent="0.25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6:39" ht="15.75" customHeight="1" x14ac:dyDescent="0.25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6:39" ht="15.75" customHeight="1" x14ac:dyDescent="0.25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6:39" ht="15.75" customHeight="1" x14ac:dyDescent="0.25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6:39" ht="15.75" customHeight="1" x14ac:dyDescent="0.25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6:39" ht="15.75" customHeight="1" x14ac:dyDescent="0.25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6:39" ht="15.75" customHeight="1" x14ac:dyDescent="0.25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6:39" ht="15.75" customHeight="1" x14ac:dyDescent="0.25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6:39" ht="15.75" customHeight="1" x14ac:dyDescent="0.25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6:39" ht="15.75" customHeight="1" x14ac:dyDescent="0.25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6:39" ht="15.75" customHeight="1" x14ac:dyDescent="0.25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6:39" ht="15.75" customHeight="1" x14ac:dyDescent="0.25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6:39" ht="15.75" customHeight="1" x14ac:dyDescent="0.25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6:39" ht="15.75" customHeight="1" x14ac:dyDescent="0.25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6:39" ht="15.75" customHeight="1" x14ac:dyDescent="0.25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6:39" ht="15.75" customHeight="1" x14ac:dyDescent="0.25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6:39" ht="15.75" customHeight="1" x14ac:dyDescent="0.25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6:39" ht="15.75" customHeight="1" x14ac:dyDescent="0.25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6:39" ht="15.75" customHeight="1" x14ac:dyDescent="0.25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6:39" ht="15.75" customHeight="1" x14ac:dyDescent="0.25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6:39" ht="15.75" customHeight="1" x14ac:dyDescent="0.25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6:39" ht="15.75" customHeight="1" x14ac:dyDescent="0.25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6:39" ht="15.75" customHeight="1" x14ac:dyDescent="0.25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6:39" ht="15.75" customHeight="1" x14ac:dyDescent="0.25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6:39" ht="15.75" customHeight="1" x14ac:dyDescent="0.25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6:39" ht="15.75" customHeight="1" x14ac:dyDescent="0.25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6:39" ht="15.75" customHeight="1" x14ac:dyDescent="0.25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6:39" ht="15.75" customHeight="1" x14ac:dyDescent="0.25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6:39" ht="15.75" customHeight="1" x14ac:dyDescent="0.25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6:39" ht="15.75" customHeight="1" x14ac:dyDescent="0.25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6:39" ht="15.75" customHeight="1" x14ac:dyDescent="0.25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6:39" ht="15.75" customHeight="1" x14ac:dyDescent="0.25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6:39" ht="15.75" customHeight="1" x14ac:dyDescent="0.25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6:39" ht="15.75" customHeight="1" x14ac:dyDescent="0.25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6:39" ht="15.75" customHeight="1" x14ac:dyDescent="0.25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6:39" ht="15.75" customHeight="1" x14ac:dyDescent="0.25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6:39" ht="15.75" customHeight="1" x14ac:dyDescent="0.25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6:39" ht="15.75" customHeight="1" x14ac:dyDescent="0.25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6:39" ht="15.75" customHeight="1" x14ac:dyDescent="0.25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6:39" ht="15.75" customHeight="1" x14ac:dyDescent="0.25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6:39" ht="15.75" customHeight="1" x14ac:dyDescent="0.25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6:39" ht="15.75" customHeight="1" x14ac:dyDescent="0.25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6:39" ht="15.75" customHeight="1" x14ac:dyDescent="0.25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6:39" ht="15.75" customHeight="1" x14ac:dyDescent="0.25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6:39" ht="15.75" customHeight="1" x14ac:dyDescent="0.25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6:39" ht="15.75" customHeight="1" x14ac:dyDescent="0.25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6:39" ht="15.75" customHeight="1" x14ac:dyDescent="0.25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6:39" ht="15.75" customHeight="1" x14ac:dyDescent="0.25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6:39" ht="15.75" customHeight="1" x14ac:dyDescent="0.25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6:39" ht="15.75" customHeight="1" x14ac:dyDescent="0.25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6:39" ht="15.75" customHeight="1" x14ac:dyDescent="0.25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6:39" ht="15.75" customHeight="1" x14ac:dyDescent="0.25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6:39" ht="15.75" customHeight="1" x14ac:dyDescent="0.25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6:39" ht="15.75" customHeight="1" x14ac:dyDescent="0.25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6:39" ht="15.75" customHeight="1" x14ac:dyDescent="0.25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6:39" ht="15.75" customHeight="1" x14ac:dyDescent="0.25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6:39" ht="15.75" customHeight="1" x14ac:dyDescent="0.25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6:39" ht="15.75" customHeight="1" x14ac:dyDescent="0.25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6:39" ht="15.75" customHeight="1" x14ac:dyDescent="0.25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6:39" ht="15.75" customHeight="1" x14ac:dyDescent="0.25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6:39" ht="15.75" customHeight="1" x14ac:dyDescent="0.25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6:39" ht="15.75" customHeight="1" x14ac:dyDescent="0.25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6:39" ht="15.75" customHeight="1" x14ac:dyDescent="0.25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6:39" ht="15.75" customHeight="1" x14ac:dyDescent="0.25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6:39" ht="15.75" customHeight="1" x14ac:dyDescent="0.25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6:39" ht="15.75" customHeight="1" x14ac:dyDescent="0.25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6:39" ht="15.75" customHeight="1" x14ac:dyDescent="0.25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6:39" ht="15.75" customHeight="1" x14ac:dyDescent="0.25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6:39" ht="15.75" customHeight="1" x14ac:dyDescent="0.25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6:39" ht="15.75" customHeight="1" x14ac:dyDescent="0.25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6:39" ht="15.75" customHeight="1" x14ac:dyDescent="0.25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6:39" ht="15.75" customHeight="1" x14ac:dyDescent="0.25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6:39" ht="15.75" customHeight="1" x14ac:dyDescent="0.25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6:39" ht="15.75" customHeight="1" x14ac:dyDescent="0.25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6:39" ht="15.75" customHeight="1" x14ac:dyDescent="0.25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6:39" ht="15.75" customHeight="1" x14ac:dyDescent="0.25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6:39" ht="15.75" customHeight="1" x14ac:dyDescent="0.25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6:39" ht="15.75" customHeight="1" x14ac:dyDescent="0.25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6:39" ht="15.75" customHeight="1" x14ac:dyDescent="0.25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6:39" ht="15.75" customHeight="1" x14ac:dyDescent="0.25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6:39" ht="15.75" customHeight="1" x14ac:dyDescent="0.25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6:39" ht="15.75" customHeight="1" x14ac:dyDescent="0.25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6:39" ht="15.75" customHeight="1" x14ac:dyDescent="0.25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6:39" ht="15.75" customHeight="1" x14ac:dyDescent="0.25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6:39" ht="15.75" customHeight="1" x14ac:dyDescent="0.25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6:39" ht="15.75" customHeight="1" x14ac:dyDescent="0.25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6:39" ht="15.75" customHeight="1" x14ac:dyDescent="0.25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6:39" ht="15.75" customHeight="1" x14ac:dyDescent="0.25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6:39" ht="15.75" customHeight="1" x14ac:dyDescent="0.25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6:39" ht="15.75" customHeight="1" x14ac:dyDescent="0.25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6:39" ht="15.75" customHeight="1" x14ac:dyDescent="0.25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6:39" ht="15.75" customHeight="1" x14ac:dyDescent="0.25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6:39" ht="15.75" customHeight="1" x14ac:dyDescent="0.25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6:39" ht="15.75" customHeight="1" x14ac:dyDescent="0.25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6:39" ht="15.75" customHeight="1" x14ac:dyDescent="0.25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6:39" ht="15.75" customHeight="1" x14ac:dyDescent="0.25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6:39" ht="15.75" customHeight="1" x14ac:dyDescent="0.25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6:39" ht="15.75" customHeight="1" x14ac:dyDescent="0.25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6:39" ht="15.75" customHeight="1" x14ac:dyDescent="0.25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6:39" ht="15.75" customHeight="1" x14ac:dyDescent="0.25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6:39" ht="15.75" customHeight="1" x14ac:dyDescent="0.25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6:39" ht="15.75" customHeight="1" x14ac:dyDescent="0.25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6:39" ht="15.75" customHeight="1" x14ac:dyDescent="0.25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6:39" ht="15.75" customHeight="1" x14ac:dyDescent="0.25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6:39" ht="15.75" customHeight="1" x14ac:dyDescent="0.25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6:39" ht="15.75" customHeight="1" x14ac:dyDescent="0.25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6:39" ht="15.75" customHeight="1" x14ac:dyDescent="0.25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6:39" ht="15.75" customHeight="1" x14ac:dyDescent="0.25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6:39" ht="15.75" customHeight="1" x14ac:dyDescent="0.25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6:39" ht="15.75" customHeight="1" x14ac:dyDescent="0.25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6:39" ht="15.75" customHeight="1" x14ac:dyDescent="0.25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6:39" ht="15.75" customHeight="1" x14ac:dyDescent="0.25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6:39" ht="15.75" customHeight="1" x14ac:dyDescent="0.25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6:39" ht="15.75" customHeight="1" x14ac:dyDescent="0.25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6:39" ht="15.75" customHeight="1" x14ac:dyDescent="0.25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6:39" ht="15.75" customHeight="1" x14ac:dyDescent="0.25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6:39" ht="15.75" customHeight="1" x14ac:dyDescent="0.25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6:39" ht="15.75" customHeight="1" x14ac:dyDescent="0.25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6:39" ht="15.75" customHeight="1" x14ac:dyDescent="0.25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6:39" ht="15.75" customHeight="1" x14ac:dyDescent="0.25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6:39" ht="15.75" customHeight="1" x14ac:dyDescent="0.25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6:39" ht="15.75" customHeight="1" x14ac:dyDescent="0.25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6:39" ht="15.75" customHeight="1" x14ac:dyDescent="0.25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6:39" ht="15.75" customHeight="1" x14ac:dyDescent="0.25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6:39" ht="15.75" customHeight="1" x14ac:dyDescent="0.25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6:39" ht="15.75" customHeight="1" x14ac:dyDescent="0.25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6:39" ht="15.75" customHeight="1" x14ac:dyDescent="0.25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6:39" ht="15.75" customHeight="1" x14ac:dyDescent="0.25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6:39" ht="15.75" customHeight="1" x14ac:dyDescent="0.25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6:39" ht="15.75" customHeight="1" x14ac:dyDescent="0.25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6:39" ht="15.75" customHeight="1" x14ac:dyDescent="0.25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6:39" ht="15.75" customHeight="1" x14ac:dyDescent="0.25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6:39" ht="15.75" customHeight="1" x14ac:dyDescent="0.25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6:39" ht="15.75" customHeight="1" x14ac:dyDescent="0.25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6:39" ht="15.75" customHeight="1" x14ac:dyDescent="0.25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6:39" ht="15.75" customHeight="1" x14ac:dyDescent="0.25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6:39" ht="15.75" customHeight="1" x14ac:dyDescent="0.25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6:39" ht="15.75" customHeight="1" x14ac:dyDescent="0.25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6:39" ht="15.75" customHeight="1" x14ac:dyDescent="0.25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6:39" ht="15.75" customHeight="1" x14ac:dyDescent="0.25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6:39" ht="15.75" customHeight="1" x14ac:dyDescent="0.25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6:39" ht="15.75" customHeight="1" x14ac:dyDescent="0.25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6:39" ht="15.75" customHeight="1" x14ac:dyDescent="0.25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6:39" ht="15.75" customHeight="1" x14ac:dyDescent="0.25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6:39" ht="15.75" customHeight="1" x14ac:dyDescent="0.25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6:39" ht="15.75" customHeight="1" x14ac:dyDescent="0.25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6:39" ht="15.75" customHeight="1" x14ac:dyDescent="0.25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6:39" ht="15.75" customHeight="1" x14ac:dyDescent="0.25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6:39" ht="15.75" customHeight="1" x14ac:dyDescent="0.25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6:39" ht="15.75" customHeight="1" x14ac:dyDescent="0.25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6:39" ht="15.75" customHeight="1" x14ac:dyDescent="0.25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6:39" ht="15.75" customHeight="1" x14ac:dyDescent="0.25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6:39" ht="15.75" customHeight="1" x14ac:dyDescent="0.25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6:39" ht="15.75" customHeight="1" x14ac:dyDescent="0.25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6:39" ht="15.75" customHeight="1" x14ac:dyDescent="0.25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6:39" ht="15.75" customHeight="1" x14ac:dyDescent="0.25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6:39" ht="15.75" customHeight="1" x14ac:dyDescent="0.25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6:39" ht="15.75" customHeight="1" x14ac:dyDescent="0.25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6:39" ht="15.75" customHeight="1" x14ac:dyDescent="0.25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6:39" ht="15.75" customHeight="1" x14ac:dyDescent="0.25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6:39" ht="15.75" customHeight="1" x14ac:dyDescent="0.25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6:39" ht="15.75" customHeight="1" x14ac:dyDescent="0.25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6:39" ht="15.75" customHeight="1" x14ac:dyDescent="0.25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6:39" ht="15.75" customHeight="1" x14ac:dyDescent="0.25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6:39" ht="15.75" customHeight="1" x14ac:dyDescent="0.25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6:39" ht="15.75" customHeight="1" x14ac:dyDescent="0.25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6:39" ht="15.75" customHeight="1" x14ac:dyDescent="0.25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6:39" ht="15.75" customHeight="1" x14ac:dyDescent="0.25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6:39" ht="15.75" customHeight="1" x14ac:dyDescent="0.25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6:39" ht="15.75" customHeight="1" x14ac:dyDescent="0.25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6:39" ht="15.75" customHeight="1" x14ac:dyDescent="0.25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6:39" ht="15.75" customHeight="1" x14ac:dyDescent="0.25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6:39" ht="15.75" customHeight="1" x14ac:dyDescent="0.25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6:39" ht="15.75" customHeight="1" x14ac:dyDescent="0.25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6:39" ht="15.75" customHeight="1" x14ac:dyDescent="0.25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6:39" ht="15.75" customHeight="1" x14ac:dyDescent="0.25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6:39" ht="15.75" customHeight="1" x14ac:dyDescent="0.25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6:39" ht="15.75" customHeight="1" x14ac:dyDescent="0.25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6:39" ht="15.75" customHeight="1" x14ac:dyDescent="0.25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6:39" ht="15.75" customHeight="1" x14ac:dyDescent="0.25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6:39" ht="15.75" customHeight="1" x14ac:dyDescent="0.25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6:39" ht="15.75" customHeight="1" x14ac:dyDescent="0.25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6:39" ht="15.75" customHeight="1" x14ac:dyDescent="0.25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6:39" ht="15.75" customHeight="1" x14ac:dyDescent="0.25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6:39" ht="15.75" customHeight="1" x14ac:dyDescent="0.25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6:39" ht="15.75" customHeight="1" x14ac:dyDescent="0.25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6:39" ht="15.75" customHeight="1" x14ac:dyDescent="0.25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6:39" ht="15.75" customHeight="1" x14ac:dyDescent="0.25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6:39" ht="15.75" customHeight="1" x14ac:dyDescent="0.25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6:39" ht="15.75" customHeight="1" x14ac:dyDescent="0.25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6:39" ht="15.75" customHeight="1" x14ac:dyDescent="0.25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6:39" ht="15.75" customHeight="1" x14ac:dyDescent="0.25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6:39" ht="15.75" customHeight="1" x14ac:dyDescent="0.25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6:39" ht="15.75" customHeight="1" x14ac:dyDescent="0.25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6:39" ht="15.75" customHeight="1" x14ac:dyDescent="0.25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6:39" ht="15.75" customHeight="1" x14ac:dyDescent="0.25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6:39" ht="15.75" customHeight="1" x14ac:dyDescent="0.25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6:39" ht="15.75" customHeight="1" x14ac:dyDescent="0.25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6:39" ht="15.75" customHeight="1" x14ac:dyDescent="0.25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6:39" ht="15.75" customHeight="1" x14ac:dyDescent="0.25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6:39" ht="15.75" customHeight="1" x14ac:dyDescent="0.25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6:39" ht="15.75" customHeight="1" x14ac:dyDescent="0.25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6:39" ht="15.75" customHeight="1" x14ac:dyDescent="0.25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6:39" ht="15.75" customHeight="1" x14ac:dyDescent="0.25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6:39" ht="15.75" customHeight="1" x14ac:dyDescent="0.25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6:39" ht="15.75" customHeight="1" x14ac:dyDescent="0.25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6:39" ht="15.75" customHeight="1" x14ac:dyDescent="0.25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6:39" ht="15.75" customHeight="1" x14ac:dyDescent="0.25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6:39" ht="15.75" customHeight="1" x14ac:dyDescent="0.25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6:39" ht="15.75" customHeight="1" x14ac:dyDescent="0.25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6:39" ht="15.75" customHeight="1" x14ac:dyDescent="0.25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6:39" ht="15.75" customHeight="1" x14ac:dyDescent="0.25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6:39" ht="15.75" customHeight="1" x14ac:dyDescent="0.25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6:39" ht="15.75" customHeight="1" x14ac:dyDescent="0.25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6:39" ht="15.75" customHeight="1" x14ac:dyDescent="0.25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6:39" ht="15.75" customHeight="1" x14ac:dyDescent="0.25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6:39" ht="15.75" customHeight="1" x14ac:dyDescent="0.25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6:39" ht="15.75" customHeight="1" x14ac:dyDescent="0.25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6:39" ht="15.75" customHeight="1" x14ac:dyDescent="0.25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6:39" ht="15.75" customHeight="1" x14ac:dyDescent="0.25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6:39" ht="15.75" customHeight="1" x14ac:dyDescent="0.25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6:39" ht="15.75" customHeight="1" x14ac:dyDescent="0.25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6:39" ht="15.75" customHeight="1" x14ac:dyDescent="0.25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6:39" ht="15.75" customHeight="1" x14ac:dyDescent="0.25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6:39" ht="15.75" customHeight="1" x14ac:dyDescent="0.25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6:39" ht="15.75" customHeight="1" x14ac:dyDescent="0.25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6:39" ht="15.75" customHeight="1" x14ac:dyDescent="0.25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6:39" ht="15.75" customHeight="1" x14ac:dyDescent="0.25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6:39" ht="15.75" customHeight="1" x14ac:dyDescent="0.25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6:39" ht="15.75" customHeight="1" x14ac:dyDescent="0.25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6:39" ht="15.75" customHeight="1" x14ac:dyDescent="0.25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6:39" ht="15.75" customHeight="1" x14ac:dyDescent="0.25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6:39" ht="15.75" customHeight="1" x14ac:dyDescent="0.25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6:39" ht="15.75" customHeight="1" x14ac:dyDescent="0.25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6:39" ht="15.75" customHeight="1" x14ac:dyDescent="0.25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6:39" ht="15.75" customHeight="1" x14ac:dyDescent="0.25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6:39" ht="15.75" customHeight="1" x14ac:dyDescent="0.25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6:39" ht="15.75" customHeight="1" x14ac:dyDescent="0.25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6:39" ht="15.75" customHeight="1" x14ac:dyDescent="0.25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6:39" ht="15.75" customHeight="1" x14ac:dyDescent="0.25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6:39" ht="15.75" customHeight="1" x14ac:dyDescent="0.25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6:39" ht="15.75" customHeight="1" x14ac:dyDescent="0.25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6:39" ht="15.75" customHeight="1" x14ac:dyDescent="0.25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6:39" ht="15.75" customHeight="1" x14ac:dyDescent="0.25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6:39" ht="15.75" customHeight="1" x14ac:dyDescent="0.25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6:39" ht="15.75" customHeight="1" x14ac:dyDescent="0.25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6:39" ht="15.75" customHeight="1" x14ac:dyDescent="0.25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6:39" ht="15.75" customHeight="1" x14ac:dyDescent="0.25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6:39" ht="15.75" customHeight="1" x14ac:dyDescent="0.25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6:39" ht="15.75" customHeight="1" x14ac:dyDescent="0.25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6:39" ht="15.75" customHeight="1" x14ac:dyDescent="0.25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6:39" ht="15.75" customHeight="1" x14ac:dyDescent="0.25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6:39" ht="15.75" customHeight="1" x14ac:dyDescent="0.25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6:39" ht="15.75" customHeight="1" x14ac:dyDescent="0.25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6:39" ht="15.75" customHeight="1" x14ac:dyDescent="0.25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6:39" ht="15.75" customHeight="1" x14ac:dyDescent="0.25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6:39" ht="15.75" customHeight="1" x14ac:dyDescent="0.25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6:39" ht="15.75" customHeight="1" x14ac:dyDescent="0.25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6:39" ht="15.75" customHeight="1" x14ac:dyDescent="0.25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6:39" ht="15.75" customHeight="1" x14ac:dyDescent="0.25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6:39" ht="15.75" customHeight="1" x14ac:dyDescent="0.25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6:39" ht="15.75" customHeight="1" x14ac:dyDescent="0.25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6:39" ht="15.75" customHeight="1" x14ac:dyDescent="0.25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6:39" ht="15.75" customHeight="1" x14ac:dyDescent="0.25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6:39" ht="15.75" customHeight="1" x14ac:dyDescent="0.25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6:39" ht="15.75" customHeight="1" x14ac:dyDescent="0.25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6:39" ht="15.75" customHeight="1" x14ac:dyDescent="0.25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6:39" ht="15.75" customHeight="1" x14ac:dyDescent="0.25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6:39" ht="15.75" customHeight="1" x14ac:dyDescent="0.25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6:39" ht="15.75" customHeight="1" x14ac:dyDescent="0.25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6:39" ht="15.75" customHeight="1" x14ac:dyDescent="0.25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6:39" ht="15.75" customHeight="1" x14ac:dyDescent="0.25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6:39" ht="15.75" customHeight="1" x14ac:dyDescent="0.25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6:39" ht="15.75" customHeight="1" x14ac:dyDescent="0.25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6:39" ht="15.75" customHeight="1" x14ac:dyDescent="0.25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6:39" ht="15.75" customHeight="1" x14ac:dyDescent="0.25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6:39" ht="15.75" customHeight="1" x14ac:dyDescent="0.25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6:39" ht="15.75" customHeight="1" x14ac:dyDescent="0.25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6:39" ht="15.75" customHeight="1" x14ac:dyDescent="0.25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6:39" ht="15.75" customHeight="1" x14ac:dyDescent="0.25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6:39" ht="15.75" customHeight="1" x14ac:dyDescent="0.25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6:39" ht="15.75" customHeight="1" x14ac:dyDescent="0.25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6:39" ht="15.75" customHeight="1" x14ac:dyDescent="0.25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6:39" ht="15.75" customHeight="1" x14ac:dyDescent="0.25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6:39" ht="15.75" customHeight="1" x14ac:dyDescent="0.25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6:39" ht="15.75" customHeight="1" x14ac:dyDescent="0.25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6:39" ht="15.75" customHeight="1" x14ac:dyDescent="0.25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6:39" ht="15.75" customHeight="1" x14ac:dyDescent="0.25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6:39" ht="15.75" customHeight="1" x14ac:dyDescent="0.25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6:39" ht="15.75" customHeight="1" x14ac:dyDescent="0.25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6:39" ht="15.75" customHeight="1" x14ac:dyDescent="0.25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6:39" ht="15.75" customHeight="1" x14ac:dyDescent="0.25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6:39" ht="15.75" customHeight="1" x14ac:dyDescent="0.25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6:39" ht="15.75" customHeight="1" x14ac:dyDescent="0.25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6:39" ht="15.75" customHeight="1" x14ac:dyDescent="0.25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6:39" ht="15.75" customHeight="1" x14ac:dyDescent="0.25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6:39" ht="15.75" customHeight="1" x14ac:dyDescent="0.25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6:39" ht="15.75" customHeight="1" x14ac:dyDescent="0.25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6:39" ht="15.75" customHeight="1" x14ac:dyDescent="0.25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6:39" ht="15.75" customHeight="1" x14ac:dyDescent="0.25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6:39" ht="15.75" customHeight="1" x14ac:dyDescent="0.25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6:39" ht="15.75" customHeight="1" x14ac:dyDescent="0.25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6:39" ht="15.75" customHeight="1" x14ac:dyDescent="0.25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6:39" ht="15.75" customHeight="1" x14ac:dyDescent="0.25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6:39" ht="15.75" customHeight="1" x14ac:dyDescent="0.25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6:39" ht="15.75" customHeight="1" x14ac:dyDescent="0.25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6:39" ht="15.75" customHeight="1" x14ac:dyDescent="0.25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6:39" ht="15.75" customHeight="1" x14ac:dyDescent="0.25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6:39" ht="15.75" customHeight="1" x14ac:dyDescent="0.25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6:39" ht="15.75" customHeight="1" x14ac:dyDescent="0.25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6:39" ht="15.75" customHeight="1" x14ac:dyDescent="0.25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6:39" ht="15.75" customHeight="1" x14ac:dyDescent="0.25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6:39" ht="15.75" customHeight="1" x14ac:dyDescent="0.25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6:39" ht="15.75" customHeight="1" x14ac:dyDescent="0.25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6:39" ht="15.75" customHeight="1" x14ac:dyDescent="0.25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6:39" ht="15.75" customHeight="1" x14ac:dyDescent="0.25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6:39" ht="15.75" customHeight="1" x14ac:dyDescent="0.25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6:39" ht="15.75" customHeight="1" x14ac:dyDescent="0.25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6:39" ht="15.75" customHeight="1" x14ac:dyDescent="0.25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6:39" ht="15.75" customHeight="1" x14ac:dyDescent="0.25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6:39" ht="15.75" customHeight="1" x14ac:dyDescent="0.25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6:39" ht="15.75" customHeight="1" x14ac:dyDescent="0.25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6:39" ht="15.75" customHeight="1" x14ac:dyDescent="0.25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6:39" ht="15.75" customHeight="1" x14ac:dyDescent="0.25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6:39" ht="15.75" customHeight="1" x14ac:dyDescent="0.25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6:39" ht="15.75" customHeight="1" x14ac:dyDescent="0.25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6:39" ht="15.75" customHeight="1" x14ac:dyDescent="0.25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6:39" ht="15.75" customHeight="1" x14ac:dyDescent="0.25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6:39" ht="15.75" customHeight="1" x14ac:dyDescent="0.25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6:39" ht="15.75" customHeight="1" x14ac:dyDescent="0.25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6:39" ht="15.75" customHeight="1" x14ac:dyDescent="0.25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6:39" ht="15.75" customHeight="1" x14ac:dyDescent="0.25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6:39" ht="15.75" customHeight="1" x14ac:dyDescent="0.25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6:39" ht="15.75" customHeight="1" x14ac:dyDescent="0.25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6:39" ht="15.75" customHeight="1" x14ac:dyDescent="0.25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6:39" ht="15.75" customHeight="1" x14ac:dyDescent="0.25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6:39" ht="15.75" customHeight="1" x14ac:dyDescent="0.25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6:39" ht="15.75" customHeight="1" x14ac:dyDescent="0.25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6:39" ht="15.75" customHeight="1" x14ac:dyDescent="0.25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6:39" ht="15.75" customHeight="1" x14ac:dyDescent="0.25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6:39" ht="15.75" customHeight="1" x14ac:dyDescent="0.25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6:39" ht="15.75" customHeight="1" x14ac:dyDescent="0.25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6:39" ht="15.75" customHeight="1" x14ac:dyDescent="0.25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6:39" ht="15.75" customHeight="1" x14ac:dyDescent="0.25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6:39" ht="15.75" customHeight="1" x14ac:dyDescent="0.25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6:39" ht="15.75" customHeight="1" x14ac:dyDescent="0.25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6:39" ht="15.75" customHeight="1" x14ac:dyDescent="0.25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6:39" ht="15.75" customHeight="1" x14ac:dyDescent="0.25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6:39" ht="15.75" customHeight="1" x14ac:dyDescent="0.25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6:39" ht="15.75" customHeight="1" x14ac:dyDescent="0.25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6:39" ht="15.75" customHeight="1" x14ac:dyDescent="0.25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6:39" ht="15.75" customHeight="1" x14ac:dyDescent="0.25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6:39" ht="15.75" customHeight="1" x14ac:dyDescent="0.25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6:39" ht="15.75" customHeight="1" x14ac:dyDescent="0.25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6:39" ht="15.75" customHeight="1" x14ac:dyDescent="0.25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6:39" ht="15.75" customHeight="1" x14ac:dyDescent="0.25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6:39" ht="15.75" customHeight="1" x14ac:dyDescent="0.25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6:39" ht="15.75" customHeight="1" x14ac:dyDescent="0.25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6:39" ht="15.75" customHeight="1" x14ac:dyDescent="0.25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6:39" ht="15.75" customHeight="1" x14ac:dyDescent="0.25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6:39" ht="15.75" customHeight="1" x14ac:dyDescent="0.25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6:39" ht="15.75" customHeight="1" x14ac:dyDescent="0.25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7">
    <mergeCell ref="D2:J2"/>
    <mergeCell ref="D3:J3"/>
    <mergeCell ref="D4:J4"/>
    <mergeCell ref="D5:J5"/>
    <mergeCell ref="F8:Y8"/>
    <mergeCell ref="Z8:BD8"/>
    <mergeCell ref="BE8:BM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37.5703125" customWidth="1"/>
    <col min="4" max="5" width="8.7109375" customWidth="1"/>
    <col min="6" max="6" width="12" customWidth="1"/>
    <col min="7" max="7" width="11.42578125" customWidth="1"/>
    <col min="8" max="26" width="8.7109375" customWidth="1"/>
  </cols>
  <sheetData>
    <row r="2" spans="2:7" x14ac:dyDescent="0.25">
      <c r="C2" s="43" t="s">
        <v>102</v>
      </c>
      <c r="D2" s="44"/>
      <c r="E2" s="44"/>
      <c r="F2" s="44"/>
      <c r="G2" s="45"/>
    </row>
    <row r="3" spans="2:7" x14ac:dyDescent="0.25">
      <c r="B3" s="1" t="s">
        <v>5</v>
      </c>
      <c r="C3" s="24" t="s">
        <v>103</v>
      </c>
      <c r="D3" s="24" t="s">
        <v>104</v>
      </c>
      <c r="E3" s="24" t="s">
        <v>105</v>
      </c>
      <c r="F3" s="24" t="s">
        <v>106</v>
      </c>
      <c r="G3" s="24" t="s">
        <v>107</v>
      </c>
    </row>
    <row r="4" spans="2:7" x14ac:dyDescent="0.25">
      <c r="B4" s="1">
        <v>1</v>
      </c>
      <c r="C4" s="3" t="s">
        <v>108</v>
      </c>
      <c r="D4" s="3">
        <v>1</v>
      </c>
      <c r="E4" s="3" t="s">
        <v>109</v>
      </c>
      <c r="F4" s="25">
        <v>200000</v>
      </c>
      <c r="G4" s="26">
        <f t="shared" ref="G4:G14" si="0">D4*F4</f>
        <v>200000</v>
      </c>
    </row>
    <row r="5" spans="2:7" x14ac:dyDescent="0.25">
      <c r="B5" s="1">
        <v>2</v>
      </c>
      <c r="C5" s="3" t="s">
        <v>110</v>
      </c>
      <c r="D5" s="3">
        <v>3</v>
      </c>
      <c r="E5" s="3" t="s">
        <v>111</v>
      </c>
      <c r="F5" s="25">
        <v>40000</v>
      </c>
      <c r="G5" s="26">
        <f t="shared" si="0"/>
        <v>120000</v>
      </c>
    </row>
    <row r="6" spans="2:7" x14ac:dyDescent="0.25">
      <c r="B6" s="1">
        <v>3</v>
      </c>
      <c r="C6" s="3" t="s">
        <v>112</v>
      </c>
      <c r="D6" s="3">
        <v>1</v>
      </c>
      <c r="E6" s="3" t="s">
        <v>113</v>
      </c>
      <c r="F6" s="25">
        <v>100000</v>
      </c>
      <c r="G6" s="26">
        <f t="shared" si="0"/>
        <v>100000</v>
      </c>
    </row>
    <row r="7" spans="2:7" x14ac:dyDescent="0.25">
      <c r="B7" s="1">
        <v>4</v>
      </c>
      <c r="C7" s="3" t="s">
        <v>114</v>
      </c>
      <c r="D7" s="4">
        <v>1</v>
      </c>
      <c r="E7" s="4" t="s">
        <v>113</v>
      </c>
      <c r="F7" s="25">
        <v>40000</v>
      </c>
      <c r="G7" s="26">
        <f t="shared" si="0"/>
        <v>40000</v>
      </c>
    </row>
    <row r="8" spans="2:7" x14ac:dyDescent="0.25">
      <c r="B8" s="1">
        <v>5</v>
      </c>
      <c r="C8" s="4" t="s">
        <v>115</v>
      </c>
      <c r="D8" s="4">
        <v>1</v>
      </c>
      <c r="E8" s="3" t="s">
        <v>116</v>
      </c>
      <c r="F8" s="25">
        <v>30000</v>
      </c>
      <c r="G8" s="26">
        <f t="shared" si="0"/>
        <v>30000</v>
      </c>
    </row>
    <row r="9" spans="2:7" x14ac:dyDescent="0.25">
      <c r="B9" s="1">
        <v>6</v>
      </c>
      <c r="C9" s="3" t="s">
        <v>117</v>
      </c>
      <c r="D9" s="3">
        <v>1</v>
      </c>
      <c r="E9" s="3" t="s">
        <v>116</v>
      </c>
      <c r="F9" s="25">
        <v>30000</v>
      </c>
      <c r="G9" s="26">
        <f t="shared" si="0"/>
        <v>30000</v>
      </c>
    </row>
    <row r="10" spans="2:7" x14ac:dyDescent="0.25">
      <c r="B10" s="1">
        <v>7</v>
      </c>
      <c r="C10" s="3" t="s">
        <v>118</v>
      </c>
      <c r="D10" s="3">
        <v>1</v>
      </c>
      <c r="E10" s="3" t="s">
        <v>116</v>
      </c>
      <c r="F10" s="25">
        <v>30000</v>
      </c>
      <c r="G10" s="26">
        <f t="shared" si="0"/>
        <v>30000</v>
      </c>
    </row>
    <row r="11" spans="2:7" x14ac:dyDescent="0.25">
      <c r="B11" s="1">
        <v>8</v>
      </c>
      <c r="C11" s="4" t="s">
        <v>119</v>
      </c>
      <c r="D11" s="4">
        <v>1</v>
      </c>
      <c r="E11" s="4" t="s">
        <v>116</v>
      </c>
      <c r="F11" s="25">
        <v>20000</v>
      </c>
      <c r="G11" s="26">
        <f t="shared" si="0"/>
        <v>20000</v>
      </c>
    </row>
    <row r="12" spans="2:7" x14ac:dyDescent="0.25">
      <c r="B12" s="1">
        <v>9</v>
      </c>
      <c r="C12" s="4" t="s">
        <v>120</v>
      </c>
      <c r="D12" s="4">
        <v>1</v>
      </c>
      <c r="E12" s="4" t="s">
        <v>116</v>
      </c>
      <c r="F12" s="25">
        <v>30000</v>
      </c>
      <c r="G12" s="26">
        <f t="shared" si="0"/>
        <v>30000</v>
      </c>
    </row>
    <row r="13" spans="2:7" x14ac:dyDescent="0.25">
      <c r="B13" s="1">
        <v>10</v>
      </c>
      <c r="C13" s="4" t="s">
        <v>121</v>
      </c>
      <c r="D13" s="4">
        <v>1</v>
      </c>
      <c r="E13" s="4" t="s">
        <v>116</v>
      </c>
      <c r="F13" s="25">
        <v>30000</v>
      </c>
      <c r="G13" s="26">
        <f t="shared" si="0"/>
        <v>30000</v>
      </c>
    </row>
    <row r="14" spans="2:7" x14ac:dyDescent="0.25">
      <c r="B14" s="1">
        <v>11</v>
      </c>
      <c r="C14" s="38" t="s">
        <v>122</v>
      </c>
      <c r="D14" s="38">
        <v>3</v>
      </c>
      <c r="E14" s="38" t="s">
        <v>123</v>
      </c>
      <c r="F14" s="25">
        <v>20000</v>
      </c>
      <c r="G14" s="26">
        <f t="shared" si="0"/>
        <v>60000</v>
      </c>
    </row>
    <row r="15" spans="2:7" x14ac:dyDescent="0.25">
      <c r="C15" s="46"/>
      <c r="D15" s="44"/>
      <c r="E15" s="44"/>
      <c r="F15" s="45"/>
      <c r="G15" s="39">
        <f>SUM(G4:G13)</f>
        <v>630000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2:G2"/>
    <mergeCell ref="C15:F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00"/>
  <sheetViews>
    <sheetView workbookViewId="0">
      <selection activeCell="E5" sqref="E5"/>
    </sheetView>
  </sheetViews>
  <sheetFormatPr defaultColWidth="14.42578125" defaultRowHeight="15" customHeight="1" x14ac:dyDescent="0.25"/>
  <cols>
    <col min="1" max="3" width="8.7109375" customWidth="1"/>
    <col min="4" max="4" width="39.42578125" customWidth="1"/>
    <col min="5" max="5" width="13.5703125" customWidth="1"/>
    <col min="6" max="26" width="8.7109375" customWidth="1"/>
  </cols>
  <sheetData>
    <row r="2" spans="3:5" x14ac:dyDescent="0.25">
      <c r="C2" s="43" t="s">
        <v>124</v>
      </c>
      <c r="D2" s="44"/>
      <c r="E2" s="45"/>
    </row>
    <row r="3" spans="3:5" x14ac:dyDescent="0.25">
      <c r="C3" s="40" t="s">
        <v>5</v>
      </c>
      <c r="D3" s="24" t="s">
        <v>125</v>
      </c>
      <c r="E3" s="24" t="s">
        <v>107</v>
      </c>
    </row>
    <row r="4" spans="3:5" x14ac:dyDescent="0.25">
      <c r="C4" s="5">
        <v>1</v>
      </c>
      <c r="D4" s="3" t="s">
        <v>39</v>
      </c>
      <c r="E4" s="25">
        <v>14890920</v>
      </c>
    </row>
    <row r="5" spans="3:5" x14ac:dyDescent="0.25">
      <c r="C5" s="5">
        <v>2</v>
      </c>
      <c r="D5" s="3" t="s">
        <v>126</v>
      </c>
      <c r="E5" s="25">
        <v>630000</v>
      </c>
    </row>
    <row r="6" spans="3:5" x14ac:dyDescent="0.25">
      <c r="C6" s="43" t="s">
        <v>127</v>
      </c>
      <c r="D6" s="45"/>
      <c r="E6" s="39">
        <f>SUM(E4:E5)</f>
        <v>15520920</v>
      </c>
    </row>
    <row r="7" spans="3:5" x14ac:dyDescent="0.25">
      <c r="C7" s="5">
        <v>3</v>
      </c>
      <c r="D7" s="3" t="s">
        <v>128</v>
      </c>
      <c r="E7" s="26">
        <f>10/100*E6</f>
        <v>1552092</v>
      </c>
    </row>
    <row r="8" spans="3:5" x14ac:dyDescent="0.25">
      <c r="C8" s="43" t="s">
        <v>129</v>
      </c>
      <c r="D8" s="45"/>
      <c r="E8" s="39">
        <f>SUM(E6:E7)</f>
        <v>17073012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2:E2"/>
    <mergeCell ref="C6:D6"/>
    <mergeCell ref="C8:D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RUMUSAN BIAYA ANGGARAN BIAYA</vt:lpstr>
      <vt:lpstr>BIAYA LANGSUNG PERSONIL</vt:lpstr>
      <vt:lpstr>PROJECT SCHEDULE MILESTONE</vt:lpstr>
      <vt:lpstr>BIAYA LANGSUNG NON-PERSONIL</vt:lpstr>
      <vt:lpstr>REKAPITULASI BIAYA PROYEK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LScom</dc:creator>
  <cp:lastModifiedBy>ARDIAS</cp:lastModifiedBy>
  <dcterms:created xsi:type="dcterms:W3CDTF">2022-02-05T03:46:22Z</dcterms:created>
  <dcterms:modified xsi:type="dcterms:W3CDTF">2022-03-24T13:35:04Z</dcterms:modified>
</cp:coreProperties>
</file>