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F83E69F1-AEFB-41DE-BEBB-81E252334FDA}" xr6:coauthVersionLast="45" xr6:coauthVersionMax="45"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9" i="11" l="1"/>
  <c r="E17" i="11" l="1"/>
  <c r="F17" i="11" s="1"/>
  <c r="E18" i="11" s="1"/>
  <c r="F18" i="11" s="1"/>
  <c r="H18" i="11" s="1"/>
  <c r="F9" i="11"/>
  <c r="E10" i="11" s="1"/>
  <c r="E12" i="11" s="1"/>
  <c r="I5" i="11"/>
  <c r="H16" i="11"/>
  <c r="H11" i="11"/>
  <c r="H8" i="11"/>
  <c r="H17" i="11" l="1"/>
  <c r="F10" i="11"/>
  <c r="H9" i="11"/>
  <c r="I6" i="11"/>
  <c r="E13" i="11" l="1"/>
  <c r="F13" i="11" s="1"/>
  <c r="E14" i="11" s="1"/>
  <c r="F12" i="11"/>
  <c r="H12" i="11" s="1"/>
  <c r="H10" i="11"/>
  <c r="J5" i="11"/>
  <c r="K5" i="11" s="1"/>
  <c r="L5" i="11" s="1"/>
  <c r="M5" i="11" s="1"/>
  <c r="N5" i="11" s="1"/>
  <c r="O5" i="11" s="1"/>
  <c r="P5" i="11" s="1"/>
  <c r="I4" i="11"/>
  <c r="H13" i="11" l="1"/>
  <c r="P4" i="11"/>
  <c r="Q5" i="11"/>
  <c r="R5" i="11" s="1"/>
  <c r="S5" i="11" s="1"/>
  <c r="T5" i="11" s="1"/>
  <c r="U5" i="11" s="1"/>
  <c r="V5" i="11" s="1"/>
  <c r="W5" i="11" s="1"/>
  <c r="J6" i="11"/>
  <c r="F14" i="11" l="1"/>
  <c r="W4" i="11"/>
  <c r="X5" i="11"/>
  <c r="Y5" i="11" s="1"/>
  <c r="Z5" i="11" s="1"/>
  <c r="AA5" i="11" s="1"/>
  <c r="AB5" i="11" s="1"/>
  <c r="AC5" i="11" s="1"/>
  <c r="AD5" i="11" s="1"/>
  <c r="K6" i="11"/>
  <c r="E15" i="11" l="1"/>
  <c r="F15" i="11" s="1"/>
  <c r="H14" i="11"/>
  <c r="AE5" i="11"/>
  <c r="AF5" i="11" s="1"/>
  <c r="AG5" i="11" s="1"/>
  <c r="AH5" i="11" s="1"/>
  <c r="AI5" i="11" s="1"/>
  <c r="AJ5" i="11" s="1"/>
  <c r="AD4" i="11"/>
  <c r="L6" i="11"/>
  <c r="H15"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<sst xmlns="http://schemas.openxmlformats.org/spreadsheetml/2006/main" count="59" uniqueCount="53">
  <si>
    <t>Task 3</t>
  </si>
  <si>
    <t>Task 4</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</si>
  <si>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</si>
  <si>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</si>
  <si>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</si>
  <si>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</si>
  <si>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</si>
  <si>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</si>
  <si>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</si>
  <si>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</si>
  <si>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</si>
  <si>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</si>
  <si>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</si>
  <si>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</si>
  <si>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</si>
  <si>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</si>
  <si>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</si>
  <si>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</si>
  <si>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</si>
  <si>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</si>
  <si>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</si>
  <si>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</si>
  <si>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</si>
  <si>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</si>
  <si>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</si>
  <si>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</si>
  <si>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</si>
  <si>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</si>
  <si>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</si>
  <si>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</si>
  <si>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</si>
  <si>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</si>
  <si>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</si>
  <si>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</si>
  <si>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</si>
  <si>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</si>
  <si>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</si>
  <si>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</si>
  <si>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</si>
  <si>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</si>
  <si>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</si>
  <si>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Multimedia Project</t>
  </si>
  <si>
    <t>Gabour Filter Algorithm</t>
  </si>
  <si>
    <t>Histogram Algorithm</t>
  </si>
  <si>
    <t>CBIR &amp; CBVR Algorithms</t>
  </si>
  <si>
    <t>Prepairing Datasets</t>
  </si>
  <si>
    <t>GUI &amp; Report</t>
  </si>
  <si>
    <t>Making Report</t>
  </si>
  <si>
    <t>Designing &amp; Implementing GUI</t>
  </si>
  <si>
    <t>Histogram of Gradient</t>
  </si>
  <si>
    <t>Extract Key Frame using Threshold</t>
  </si>
  <si>
    <t>Finding Image Datasets</t>
  </si>
  <si>
    <t>Finding Video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</si>
</sst>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1"/>
  <sheetViews>
    <sheetView showGridLines="0" tabSelected="1" showRuler="0" zoomScaleNormal="100" zoomScalePageLayoutView="70" workbookViewId="0">
      <pane ySplit="6" topLeftCell="A7" activePane="bottomLeft" state="frozen"/>
      <selection pane="bottomLeft" activeCell="P9" sqref="P9"/>
    </sheetView>
  </sheetViews>
  <sheetFormatPr defaultRowHeight="30" customHeight="1" x14ac:dyDescent="0.25"/>
  <cols>
    <col min="1" max="1" width="2.7109375" style="45" customWidth="1"/>
    <col min="2" max="2" width="19.85546875" customWidth="1"/>
    <col min="3" max="3" width="31.8554687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32</v>
      </c>
      <c r="B1" s="50" t="s">
        <v>41</v>
      </c>
      <c r="C1" s="1"/>
      <c r="D1" s="2"/>
      <c r="E1" s="4"/>
      <c r="F1" s="34"/>
      <c r="H1" s="2"/>
      <c r="I1" s="14" t="s">
        <v>15</v>
      </c>
    </row>
    <row r="2" spans="1:64" ht="30" customHeight="1" x14ac:dyDescent="0.3">
      <c r="A2" s="45" t="s">
        <v>29</v>
      </c>
      <c r="B2" s="51" t="s">
        <v>25</v>
      </c>
      <c r="I2" s="48" t="s">
        <v>20</v>
      </c>
    </row>
    <row r="3" spans="1:64" ht="30" customHeight="1" x14ac:dyDescent="0.25">
      <c r="A3" s="45" t="s">
        <v>33</v>
      </c>
      <c r="B3" s="52" t="s">
        <v>26</v>
      </c>
      <c r="C3" s="65" t="s">
        <v>4</v>
      </c>
      <c r="D3" s="66"/>
      <c r="E3" s="71">
        <v>44290</v>
      </c>
      <c r="F3" s="71"/>
    </row>
    <row r="4" spans="1:64" ht="30" customHeight="1" x14ac:dyDescent="0.25">
      <c r="A4" s="46" t="s">
        <v>34</v>
      </c>
      <c r="C4" s="65" t="s">
        <v>11</v>
      </c>
      <c r="D4" s="66"/>
      <c r="E4" s="7">
        <v>1</v>
      </c>
      <c r="I4" s="68">
        <f>I5</f>
        <v>44291</v>
      </c>
      <c r="J4" s="69"/>
      <c r="K4" s="69"/>
      <c r="L4" s="69"/>
      <c r="M4" s="69"/>
      <c r="N4" s="69"/>
      <c r="O4" s="70"/>
      <c r="P4" s="68">
        <f>P5</f>
        <v>44298</v>
      </c>
      <c r="Q4" s="69"/>
      <c r="R4" s="69"/>
      <c r="S4" s="69"/>
      <c r="T4" s="69"/>
      <c r="U4" s="69"/>
      <c r="V4" s="70"/>
      <c r="W4" s="68">
        <f>W5</f>
        <v>44305</v>
      </c>
      <c r="X4" s="69"/>
      <c r="Y4" s="69"/>
      <c r="Z4" s="69"/>
      <c r="AA4" s="69"/>
      <c r="AB4" s="69"/>
      <c r="AC4" s="70"/>
      <c r="AD4" s="68">
        <f>AD5</f>
        <v>44312</v>
      </c>
      <c r="AE4" s="69"/>
      <c r="AF4" s="69"/>
      <c r="AG4" s="69"/>
      <c r="AH4" s="69"/>
      <c r="AI4" s="69"/>
      <c r="AJ4" s="70"/>
      <c r="AK4" s="68">
        <f>AK5</f>
        <v>44319</v>
      </c>
      <c r="AL4" s="69"/>
      <c r="AM4" s="69"/>
      <c r="AN4" s="69"/>
      <c r="AO4" s="69"/>
      <c r="AP4" s="69"/>
      <c r="AQ4" s="70"/>
      <c r="AR4" s="68">
        <f>AR5</f>
        <v>44326</v>
      </c>
      <c r="AS4" s="69"/>
      <c r="AT4" s="69"/>
      <c r="AU4" s="69"/>
      <c r="AV4" s="69"/>
      <c r="AW4" s="69"/>
      <c r="AX4" s="70"/>
      <c r="AY4" s="68">
        <f>AY5</f>
        <v>44333</v>
      </c>
      <c r="AZ4" s="69"/>
      <c r="BA4" s="69"/>
      <c r="BB4" s="69"/>
      <c r="BC4" s="69"/>
      <c r="BD4" s="69"/>
      <c r="BE4" s="70"/>
      <c r="BF4" s="68">
        <f>BF5</f>
        <v>44340</v>
      </c>
      <c r="BG4" s="69"/>
      <c r="BH4" s="69"/>
      <c r="BI4" s="69"/>
      <c r="BJ4" s="69"/>
      <c r="BK4" s="69"/>
      <c r="BL4" s="70"/>
    </row>
    <row r="5" spans="1:64" ht="15" customHeight="1" x14ac:dyDescent="0.25">
      <c r="A5" s="46" t="s">
        <v>35</v>
      </c>
      <c r="B5" s="67"/>
      <c r="C5" s="67"/>
      <c r="D5" s="67"/>
      <c r="E5" s="67"/>
      <c r="F5" s="67"/>
      <c r="G5" s="67"/>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x14ac:dyDescent="0.3">
      <c r="A6" s="46" t="s">
        <v>36</v>
      </c>
      <c r="B6" s="8" t="s">
        <v>12</v>
      </c>
      <c r="C6" s="9" t="s">
        <v>6</v>
      </c>
      <c r="D6" s="9" t="s">
        <v>5</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5" t="s">
        <v>31</v>
      </c>
      <c r="C7" s="49"/>
      <c r="E7"/>
      <c r="H7"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 customFormat="1" ht="30" customHeight="1" thickBot="1" x14ac:dyDescent="0.3">
      <c r="A8" s="46" t="s">
        <v>37</v>
      </c>
      <c r="B8" s="17" t="s">
        <v>45</v>
      </c>
      <c r="C8" s="56"/>
      <c r="D8" s="18"/>
      <c r="E8" s="19"/>
      <c r="F8" s="20"/>
      <c r="G8" s="16"/>
      <c r="H8" s="16" t="str">
        <f t="shared" ref="H8:H18" si="6">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 customFormat="1" ht="30" customHeight="1" thickBot="1" x14ac:dyDescent="0.3">
      <c r="A9" s="46" t="s">
        <v>38</v>
      </c>
      <c r="B9" s="62" t="s">
        <v>2</v>
      </c>
      <c r="C9" s="57" t="s">
        <v>51</v>
      </c>
      <c r="D9" s="21">
        <v>1</v>
      </c>
      <c r="E9" s="53">
        <f>Project_Start</f>
        <v>44290</v>
      </c>
      <c r="F9" s="53">
        <f>E9+3</f>
        <v>44293</v>
      </c>
      <c r="G9" s="16"/>
      <c r="H9" s="16">
        <f t="shared" si="6"/>
        <v>4</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3" customFormat="1" ht="30" customHeight="1" thickBot="1" x14ac:dyDescent="0.3">
      <c r="A10" s="46" t="s">
        <v>39</v>
      </c>
      <c r="B10" s="62" t="s">
        <v>3</v>
      </c>
      <c r="C10" s="57" t="s">
        <v>52</v>
      </c>
      <c r="D10" s="21">
        <v>1</v>
      </c>
      <c r="E10" s="53">
        <f>F9+1</f>
        <v>44294</v>
      </c>
      <c r="F10" s="53">
        <f>E10+2</f>
        <v>44296</v>
      </c>
      <c r="G10" s="16"/>
      <c r="H10" s="16">
        <f t="shared" si="6"/>
        <v>3</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 customFormat="1" ht="30" customHeight="1" thickBot="1" x14ac:dyDescent="0.3">
      <c r="A11" s="46" t="s">
        <v>40</v>
      </c>
      <c r="B11" s="22" t="s">
        <v>44</v>
      </c>
      <c r="C11" s="58"/>
      <c r="D11" s="23"/>
      <c r="E11" s="24"/>
      <c r="F11" s="25"/>
      <c r="G11" s="16"/>
      <c r="H11" s="16" t="str">
        <f t="shared" si="6"/>
        <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3" customFormat="1" ht="30" customHeight="1" thickBot="1" x14ac:dyDescent="0.3">
      <c r="A12" s="46"/>
      <c r="B12" s="63" t="s">
        <v>2</v>
      </c>
      <c r="C12" s="59" t="s">
        <v>42</v>
      </c>
      <c r="D12" s="26">
        <v>1</v>
      </c>
      <c r="E12" s="54">
        <f>E10+3</f>
        <v>44297</v>
      </c>
      <c r="F12" s="54">
        <f>E12+6</f>
        <v>44303</v>
      </c>
      <c r="G12" s="16"/>
      <c r="H12" s="16">
        <f t="shared" si="6"/>
        <v>7</v>
      </c>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3" customFormat="1" ht="30" customHeight="1" thickBot="1" x14ac:dyDescent="0.3">
      <c r="A13" s="45"/>
      <c r="B13" s="63" t="s">
        <v>3</v>
      </c>
      <c r="C13" s="59" t="s">
        <v>43</v>
      </c>
      <c r="D13" s="26">
        <v>1</v>
      </c>
      <c r="E13" s="54">
        <f>E12+7</f>
        <v>44304</v>
      </c>
      <c r="F13" s="54">
        <f>E13+6</f>
        <v>44310</v>
      </c>
      <c r="G13" s="16"/>
      <c r="H13" s="16">
        <f t="shared" si="6"/>
        <v>7</v>
      </c>
      <c r="I13" s="32"/>
      <c r="J13" s="32"/>
      <c r="K13" s="32"/>
      <c r="L13" s="32"/>
      <c r="M13" s="32"/>
      <c r="N13" s="32"/>
      <c r="O13" s="32"/>
      <c r="P13" s="32"/>
      <c r="Q13" s="32"/>
      <c r="R13" s="32"/>
      <c r="S13" s="32"/>
      <c r="T13" s="32"/>
      <c r="U13" s="33"/>
      <c r="V13" s="33"/>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3" customFormat="1" ht="30" customHeight="1" thickBot="1" x14ac:dyDescent="0.3">
      <c r="A14" s="45"/>
      <c r="B14" s="63" t="s">
        <v>0</v>
      </c>
      <c r="C14" s="59" t="s">
        <v>49</v>
      </c>
      <c r="D14" s="26">
        <v>1</v>
      </c>
      <c r="E14" s="54">
        <f>F13+1</f>
        <v>44311</v>
      </c>
      <c r="F14" s="54">
        <f>E14+6</f>
        <v>44317</v>
      </c>
      <c r="G14" s="16"/>
      <c r="H14" s="16">
        <f t="shared" si="6"/>
        <v>7</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3" customFormat="1" ht="30" customHeight="1" thickBot="1" x14ac:dyDescent="0.3">
      <c r="A15" s="45"/>
      <c r="B15" s="63" t="s">
        <v>1</v>
      </c>
      <c r="C15" s="59" t="s">
        <v>50</v>
      </c>
      <c r="D15" s="26">
        <v>1</v>
      </c>
      <c r="E15" s="54">
        <f>F14+1</f>
        <v>44318</v>
      </c>
      <c r="F15" s="54">
        <f>E15+10</f>
        <v>44328</v>
      </c>
      <c r="G15" s="16"/>
      <c r="H15" s="16">
        <f t="shared" si="6"/>
        <v>11</v>
      </c>
      <c r="I15" s="32"/>
      <c r="J15" s="32"/>
      <c r="K15" s="32"/>
      <c r="L15" s="32"/>
      <c r="M15" s="32"/>
      <c r="N15" s="32"/>
      <c r="O15" s="32"/>
      <c r="P15" s="32"/>
      <c r="Q15" s="32"/>
      <c r="R15" s="32"/>
      <c r="S15" s="32"/>
      <c r="T15" s="32"/>
      <c r="U15" s="32"/>
      <c r="V15" s="32"/>
      <c r="W15" s="32"/>
      <c r="X15" s="32"/>
      <c r="Y15" s="33"/>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3" customFormat="1" ht="30" customHeight="1" thickBot="1" x14ac:dyDescent="0.3">
      <c r="A16" s="45" t="s">
        <v>30</v>
      </c>
      <c r="B16" s="27" t="s">
        <v>46</v>
      </c>
      <c r="C16" s="60"/>
      <c r="D16" s="28"/>
      <c r="E16" s="29"/>
      <c r="F16" s="30"/>
      <c r="G16" s="16"/>
      <c r="H16" s="16" t="str">
        <f t="shared" si="6"/>
        <v/>
      </c>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3" customFormat="1" ht="30" customHeight="1" thickBot="1" x14ac:dyDescent="0.3">
      <c r="A17" s="45"/>
      <c r="B17" s="64" t="s">
        <v>2</v>
      </c>
      <c r="C17" s="61" t="s">
        <v>48</v>
      </c>
      <c r="D17" s="31">
        <v>1</v>
      </c>
      <c r="E17" s="55">
        <f>E9+37</f>
        <v>44327</v>
      </c>
      <c r="F17" s="55">
        <f>E17+9</f>
        <v>44336</v>
      </c>
      <c r="G17" s="16"/>
      <c r="H17" s="16">
        <f t="shared" si="6"/>
        <v>10</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3" customFormat="1" ht="30" customHeight="1" thickBot="1" x14ac:dyDescent="0.3">
      <c r="A18" s="45"/>
      <c r="B18" s="64" t="s">
        <v>3</v>
      </c>
      <c r="C18" s="61" t="s">
        <v>47</v>
      </c>
      <c r="D18" s="31">
        <v>1</v>
      </c>
      <c r="E18" s="55">
        <f>F17+1</f>
        <v>44337</v>
      </c>
      <c r="F18" s="55">
        <f>E18+4</f>
        <v>44341</v>
      </c>
      <c r="G18" s="16"/>
      <c r="H18" s="16">
        <f t="shared" si="6"/>
        <v>5</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ht="30" customHeight="1" x14ac:dyDescent="0.25">
      <c r="G19" s="6"/>
    </row>
    <row r="20" spans="1:64" ht="30" customHeight="1" x14ac:dyDescent="0.25">
      <c r="C20" s="14"/>
      <c r="F20" s="47"/>
    </row>
    <row r="21" spans="1:64" ht="30" customHeight="1" x14ac:dyDescent="0.25">
      <c r="C21"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cfRule type="expression" dxfId="2" priority="33">
      <formula>AND(TODAY()&gt;=I$5,TODAY()&lt;J$5)</formula>
    </cfRule>
  </conditionalFormatting>
  <conditionalFormatting sqref="I7:BL1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5" customWidth="1"/>
    <col min="2" max="16384" width="9.140625" style="2"/>
  </cols>
  <sheetData>
    <row r="1" spans="1:2" ht="46.5" customHeight="1" x14ac:dyDescent="0.2"/>
    <row r="2" spans="1:2" s="37" customFormat="1" ht="15.75" x14ac:dyDescent="0.25">
      <c r="A2" s="36" t="s">
        <v>15</v>
      </c>
      <c r="B2" s="36"/>
    </row>
    <row r="3" spans="1:2" s="41" customFormat="1" ht="27" customHeight="1" x14ac:dyDescent="0.25">
      <c r="A3" s="42" t="s">
        <v>20</v>
      </c>
      <c r="B3" s="42"/>
    </row>
    <row r="4" spans="1:2" s="38" customFormat="1" ht="26.25" x14ac:dyDescent="0.4">
      <c r="A4" s="39" t="s">
        <v>14</v>
      </c>
    </row>
    <row r="5" spans="1:2" ht="74.099999999999994" customHeight="1" x14ac:dyDescent="0.2">
      <c r="A5" s="40" t="s">
        <v>23</v>
      </c>
    </row>
    <row r="6" spans="1:2" ht="26.25" customHeight="1" x14ac:dyDescent="0.2">
      <c r="A6" s="39" t="s">
        <v>28</v>
      </c>
    </row>
    <row r="7" spans="1:2" s="35" customFormat="1" ht="204.95" customHeight="1" x14ac:dyDescent="0.25">
      <c r="A7" s="44" t="s">
        <v>27</v>
      </c>
    </row>
    <row r="8" spans="1:2" s="38" customFormat="1" ht="26.25" x14ac:dyDescent="0.4">
      <c r="A8" s="39" t="s">
        <v>16</v>
      </c>
    </row>
    <row r="9" spans="1:2" ht="60" x14ac:dyDescent="0.2">
      <c r="A9" s="40" t="s">
        <v>24</v>
      </c>
    </row>
    <row r="10" spans="1:2" s="35" customFormat="1" ht="27.95" customHeight="1" x14ac:dyDescent="0.25">
      <c r="A10" s="43" t="s">
        <v>22</v>
      </c>
    </row>
    <row r="11" spans="1:2" s="38" customFormat="1" ht="26.25" x14ac:dyDescent="0.4">
      <c r="A11" s="39" t="s">
        <v>13</v>
      </c>
    </row>
    <row r="12" spans="1:2" ht="30" x14ac:dyDescent="0.2">
      <c r="A12" s="40" t="s">
        <v>21</v>
      </c>
    </row>
    <row r="13" spans="1:2" s="35" customFormat="1" ht="27.95" customHeight="1" x14ac:dyDescent="0.25">
      <c r="A13" s="43" t="s">
        <v>7</v>
      </c>
    </row>
    <row r="14" spans="1:2" s="38" customFormat="1" ht="26.25" x14ac:dyDescent="0.4">
      <c r="A14" s="39" t="s">
        <v>17</v>
      </c>
    </row>
    <row r="15" spans="1:2" ht="75" customHeight="1" x14ac:dyDescent="0.2">
      <c r="A15" s="40" t="s">
        <v>18</v>
      </c>
    </row>
    <row r="16" spans="1:2" ht="75" x14ac:dyDescent="0.2">
      <c r="A16" s="40"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2021-06-05T14:31:58Z</dcterms:modified>
</cp:coreProperties>
</file>