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
    </mc:Choice>
  </mc:AlternateContent>
  <xr:revisionPtr revIDLastSave="0" documentId="13_ncr:1_{2B60A529-9626-4D96-8C69-078344762E8A}" xr6:coauthVersionLast="47" xr6:coauthVersionMax="47" xr10:uidLastSave="{00000000-0000-0000-0000-000000000000}"/>
  <bookViews>
    <workbookView xWindow="-108" yWindow="-108" windowWidth="23256" windowHeight="12576" firstSheet="1" activeTab="3" xr2:uid="{00000000-000D-0000-FFFF-FFFF00000000}"/>
  </bookViews>
  <sheets>
    <sheet name="Immediate base instructions " sheetId="1" r:id="rId1"/>
    <sheet name="B_type instructions" sheetId="3" r:id="rId2"/>
    <sheet name="R-type-instruction_arithmetic" sheetId="4" r:id="rId3"/>
    <sheet name="Load_Store" sheetId="8" r:id="rId4"/>
    <sheet name="RV32M" sheetId="5" r:id="rId5"/>
    <sheet name="pipeline_hazards" sheetId="2" r:id="rId6"/>
    <sheet name="Sheet6" sheetId="7" state="hidden" r:id="rId7"/>
    <sheet name="jump_interrupt "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4" l="1"/>
  <c r="D2" i="1"/>
  <c r="D5" i="1"/>
  <c r="J2" i="1"/>
  <c r="D4" i="1"/>
  <c r="F4" i="1"/>
  <c r="F3" i="1"/>
  <c r="D3" i="1"/>
  <c r="A3" i="1"/>
  <c r="F2" i="1"/>
</calcChain>
</file>

<file path=xl/sharedStrings.xml><?xml version="1.0" encoding="utf-8"?>
<sst xmlns="http://schemas.openxmlformats.org/spreadsheetml/2006/main" count="487" uniqueCount="311">
  <si>
    <t>Feature/Block</t>
  </si>
  <si>
    <t>Instruction(s)</t>
  </si>
  <si>
    <t>Verification Method</t>
  </si>
  <si>
    <t>Coverage Goals</t>
  </si>
  <si>
    <t>Status</t>
  </si>
  <si>
    <t>Description</t>
  </si>
  <si>
    <t>Cycles (Est.)</t>
  </si>
  <si>
    <t>Test Description</t>
  </si>
  <si>
    <t>Assertion Description</t>
  </si>
  <si>
    <t>addi</t>
  </si>
  <si>
    <t>ADDImmediate</t>
  </si>
  <si>
    <t xml:space="preserve">constraint random testing </t>
  </si>
  <si>
    <t xml:space="preserve">not covered /not tested </t>
  </si>
  <si>
    <t xml:space="preserve"> ANDI,ORI,XORI</t>
  </si>
  <si>
    <t>Assertion Coverage</t>
  </si>
  <si>
    <t xml:space="preserve"> SLTI(set less than immediate ) places the value 1 in register rd if register rs1 is less than the sign extended immediate when both are treated as signed numbers, else 0 iswritten to rd.</t>
  </si>
  <si>
    <r>
      <t>ADDI adds the sign-extended 12-bit immediate to register </t>
    </r>
    <r>
      <rPr>
        <sz val="12"/>
        <color theme="1"/>
        <rFont val="Times New Roman"/>
        <family val="1"/>
      </rPr>
      <t>rs1</t>
    </r>
    <r>
      <rPr>
        <i/>
        <sz val="12"/>
        <color theme="1"/>
        <rFont val="KaTeX_Math"/>
      </rPr>
      <t>rs</t>
    </r>
    <r>
      <rPr>
        <sz val="12"/>
        <color theme="1"/>
        <rFont val="Times New Roman"/>
        <family val="1"/>
      </rPr>
      <t>1</t>
    </r>
    <r>
      <rPr>
        <sz val="12"/>
        <color theme="1"/>
        <rFont val="Inter"/>
        <family val="2"/>
      </rPr>
      <t>. Arithmetic overflow is ignored and the result is simply the low XLEN bits of the result. ADDI </t>
    </r>
    <r>
      <rPr>
        <sz val="12"/>
        <color theme="1"/>
        <rFont val="Times New Roman"/>
        <family val="1"/>
      </rPr>
      <t>rd,rs1,0</t>
    </r>
    <r>
      <rPr>
        <i/>
        <sz val="12"/>
        <color theme="1"/>
        <rFont val="KaTeX_Math"/>
      </rPr>
      <t>rd</t>
    </r>
    <r>
      <rPr>
        <sz val="12"/>
        <color theme="1"/>
        <rFont val="Times New Roman"/>
        <family val="1"/>
      </rPr>
      <t>,</t>
    </r>
    <r>
      <rPr>
        <i/>
        <sz val="12"/>
        <color theme="1"/>
        <rFont val="KaTeX_Math"/>
      </rPr>
      <t>rs</t>
    </r>
    <r>
      <rPr>
        <sz val="12"/>
        <color theme="1"/>
        <rFont val="Times New Roman"/>
        <family val="1"/>
      </rPr>
      <t>1,0</t>
    </r>
    <r>
      <rPr>
        <sz val="12"/>
        <color theme="1"/>
        <rFont val="Inter"/>
        <family val="2"/>
      </rPr>
      <t> is used to implement the MV </t>
    </r>
    <r>
      <rPr>
        <sz val="12"/>
        <color theme="1"/>
        <rFont val="Times New Roman"/>
        <family val="1"/>
      </rPr>
      <t>rd,rs1</t>
    </r>
    <r>
      <rPr>
        <i/>
        <sz val="12"/>
        <color theme="1"/>
        <rFont val="KaTeX_Math"/>
      </rPr>
      <t>rd</t>
    </r>
    <r>
      <rPr>
        <sz val="12"/>
        <color theme="1"/>
        <rFont val="Times New Roman"/>
        <family val="1"/>
      </rPr>
      <t>,</t>
    </r>
    <r>
      <rPr>
        <i/>
        <sz val="12"/>
        <color theme="1"/>
        <rFont val="KaTeX_Math"/>
      </rPr>
      <t>rs</t>
    </r>
    <r>
      <rPr>
        <sz val="12"/>
        <color theme="1"/>
        <rFont val="Times New Roman"/>
        <family val="1"/>
      </rPr>
      <t>1</t>
    </r>
    <r>
      <rPr>
        <sz val="12"/>
        <color theme="1"/>
        <rFont val="Inter"/>
        <family val="2"/>
      </rPr>
      <t> assembler pseudoinstruction.</t>
    </r>
  </si>
  <si>
    <r>
      <t xml:space="preserve"> ANDI,ORI,XORI are logical operations that perform bitwise AND,OR, and XOR onregister rs1
 and the sign-extended 12-bit immediate and place the result in rd. </t>
    </r>
    <r>
      <rPr>
        <b/>
        <sz val="12"/>
        <color theme="1"/>
        <rFont val="Calibri"/>
        <family val="2"/>
        <scheme val="minor"/>
      </rPr>
      <t>Note ,XORI rd,rs1,-1 performs abitwise logical inversion of register rs1(assemblerpseudoinstructionNOTrd,rs)</t>
    </r>
    <r>
      <rPr>
        <sz val="12"/>
        <color theme="1"/>
        <rFont val="Calibri"/>
        <family val="2"/>
        <scheme val="minor"/>
      </rPr>
      <t>.</t>
    </r>
  </si>
  <si>
    <t>SLTI</t>
  </si>
  <si>
    <t>Set Less Than Imm</t>
  </si>
  <si>
    <t>not covered</t>
  </si>
  <si>
    <t>sltiu</t>
  </si>
  <si>
    <t>Set Less Than Imm(U)</t>
  </si>
  <si>
    <t>SLTIU is similar but compares the values as unsignednumbers(i.e., the immediate is first sign-extended to XLEN bits then treated as an unsignednumber).Note,SLTIU rd,rs1,1 sets rd to 1 if rs1 equals zero,otherwise sets rd to 0(assembler pseudo instruction SEQZ rd,rs).</t>
  </si>
  <si>
    <t>pipelining base integer istruction with no stall</t>
  </si>
  <si>
    <t xml:space="preserve">we want to test the pipelining of the risc v is work correctly . </t>
  </si>
  <si>
    <t xml:space="preserve">in this test we will make a normal program with the base arithmetic operations of the base integer ISA and testing the pipelining is working well </t>
  </si>
  <si>
    <t xml:space="preserve">cover all the instructions is excuted in the time expected as it </t>
  </si>
  <si>
    <t>not covered/not tested</t>
  </si>
  <si>
    <t>number of cycles in this test the important mark that the pipelining is done correct we should have IPC = 1 for all the base ISA except load and store.</t>
  </si>
  <si>
    <t xml:space="preserve">no assertion needed </t>
  </si>
  <si>
    <t xml:space="preserve">in this test we will make a program that have instructions that use the same register as output and input in the next instructions from the base integer instructions </t>
  </si>
  <si>
    <t>constraint random testing</t>
  </si>
  <si>
    <t xml:space="preserve">number of cycles in this test the important mark that the pipelining is done correct we should have IPC = 1 for all the base ISA except load and store.because in this test is testing the forward pathing as it is a feature to reduce the hazards </t>
  </si>
  <si>
    <r>
      <t>pipelining base integer istruction with the same register used in the first instruction  as output and in the second as input[</t>
    </r>
    <r>
      <rPr>
        <b/>
        <sz val="11"/>
        <color theme="4"/>
        <rFont val="Calibri"/>
        <family val="2"/>
        <scheme val="minor"/>
      </rPr>
      <t>forward pathing]</t>
    </r>
  </si>
  <si>
    <t>pipelining program with multiplication instructions and load store instructions</t>
  </si>
  <si>
    <t>number of cycles in this test depends on the instruction that will be used in this test with hazards and the stall cycles of it .</t>
  </si>
  <si>
    <r>
      <t xml:space="preserve">in this test we want to make the instructions of the extreme stall value in cycles and see the behaviour of the system of that to count it work correctrly.we shall try stall scenarios with different instruction and get the stream cases from every instruction for ex: the output of multiplication instruction is the input of a </t>
    </r>
    <r>
      <rPr>
        <i/>
        <sz val="11"/>
        <color theme="4"/>
        <rFont val="Calibri"/>
        <family val="2"/>
        <scheme val="minor"/>
      </rPr>
      <t>load/store instruction the go back to arithmetic operation</t>
    </r>
  </si>
  <si>
    <t>• Zero-register corner cases.</t>
  </si>
  <si>
    <r>
      <t>• Test </t>
    </r>
    <r>
      <rPr>
        <b/>
        <sz val="14"/>
        <rFont val="Courier New"/>
        <family val="3"/>
      </rPr>
      <t>rs1=0x1</t>
    </r>
    <r>
      <rPr>
        <b/>
        <sz val="14"/>
        <rFont val="Segoe UI"/>
        <family val="2"/>
      </rPr>
      <t>, </t>
    </r>
    <r>
      <rPr>
        <b/>
        <sz val="14"/>
        <rFont val="Courier New"/>
        <family val="3"/>
      </rPr>
      <t>rs2=0xFFFF_FFFF</t>
    </r>
    <r>
      <rPr>
        <b/>
        <sz val="14"/>
        <rFont val="Segoe UI"/>
        <family val="2"/>
      </rPr>
      <t> (not taken).</t>
    </r>
  </si>
  <si>
    <t xml:space="preserve"> Verify PC update </t>
  </si>
  <si>
    <t>• MAX_UINT comparisons.</t>
  </si>
  <si>
    <r>
      <t>• Test </t>
    </r>
    <r>
      <rPr>
        <b/>
        <sz val="14"/>
        <rFont val="Courier New"/>
        <family val="3"/>
      </rPr>
      <t>rs1=0xFFFF_FFFF</t>
    </r>
    <r>
      <rPr>
        <b/>
        <sz val="14"/>
        <rFont val="Segoe UI"/>
        <family val="2"/>
      </rPr>
      <t>, </t>
    </r>
    <r>
      <rPr>
        <b/>
        <sz val="14"/>
        <rFont val="Courier New"/>
        <family val="3"/>
      </rPr>
      <t>rs2=0x1</t>
    </r>
    <r>
      <rPr>
        <b/>
        <sz val="14"/>
        <rFont val="Segoe UI"/>
        <family val="2"/>
      </rPr>
      <t> (taken).</t>
    </r>
  </si>
  <si>
    <t>Branches to PC + imm if rs1 &gt;= rs2 (unsigned). The 12-bit immediate is sign-extended then treated as unsigned. Note: bgeu x0, rs2, imm tests if rs2 == 0.</t>
  </si>
  <si>
    <t xml:space="preserve"> BGEU</t>
  </si>
  <si>
    <t>Branch Greater than (U)</t>
  </si>
  <si>
    <t>• ALU unsigned comparator validation.</t>
  </si>
  <si>
    <r>
      <t>• Test </t>
    </r>
    <r>
      <rPr>
        <b/>
        <sz val="14"/>
        <rFont val="Courier New"/>
        <family val="3"/>
      </rPr>
      <t>rs1=0xFFFF_FFFF</t>
    </r>
    <r>
      <rPr>
        <b/>
        <sz val="14"/>
        <rFont val="Segoe UI"/>
        <family val="2"/>
      </rPr>
      <t>, </t>
    </r>
    <r>
      <rPr>
        <b/>
        <sz val="14"/>
        <rFont val="Courier New"/>
        <family val="3"/>
      </rPr>
      <t>rs2=0x1</t>
    </r>
    <r>
      <rPr>
        <b/>
        <sz val="14"/>
        <rFont val="Segoe UI"/>
        <family val="2"/>
      </rPr>
      <t> (not taken).</t>
    </r>
  </si>
  <si>
    <t xml:space="preserve"> Verify unsigned comparison </t>
  </si>
  <si>
    <t>• Zero vs. MAX_UINT handling.</t>
  </si>
  <si>
    <r>
      <t>• Test </t>
    </r>
    <r>
      <rPr>
        <b/>
        <sz val="14"/>
        <rFont val="Courier New"/>
        <family val="3"/>
      </rPr>
      <t>rs1=0x1</t>
    </r>
    <r>
      <rPr>
        <b/>
        <sz val="14"/>
        <rFont val="Segoe UI"/>
        <family val="2"/>
      </rPr>
      <t>, </t>
    </r>
    <r>
      <rPr>
        <b/>
        <sz val="14"/>
        <rFont val="Courier New"/>
        <family val="3"/>
      </rPr>
      <t>rs2=0xFFFF_FFFF</t>
    </r>
    <r>
      <rPr>
        <b/>
        <sz val="14"/>
        <rFont val="Segoe UI"/>
        <family val="2"/>
      </rPr>
      <t> (taken).</t>
    </r>
  </si>
  <si>
    <t>Branches to PC + imm if rs1 &lt; rs2 (unsigned). The 12-bit immediate is sign-extended then treated as unsigned. Note: bltu rs1, x0, imm is illegal (no unsigned comparison with zero).</t>
  </si>
  <si>
    <t xml:space="preserve"> BLTU</t>
  </si>
  <si>
    <t>Branch Less than (U)</t>
  </si>
  <si>
    <t>• Forwarding from prior ALU ops.</t>
  </si>
  <si>
    <r>
      <t>• Test </t>
    </r>
    <r>
      <rPr>
        <b/>
        <sz val="14"/>
        <rFont val="Courier New"/>
        <family val="3"/>
      </rPr>
      <t>rs1=rs2</t>
    </r>
    <r>
      <rPr>
        <b/>
        <sz val="14"/>
        <rFont val="Segoe UI"/>
        <family val="2"/>
      </rPr>
      <t>.</t>
    </r>
  </si>
  <si>
    <t xml:space="preserve">  </t>
  </si>
  <si>
    <t>• MAX_INT/MIN_INT transitions.</t>
  </si>
  <si>
    <r>
      <t>• Test </t>
    </r>
    <r>
      <rPr>
        <b/>
        <sz val="14"/>
        <rFont val="Courier New"/>
        <family val="3"/>
      </rPr>
      <t>rs1=-5</t>
    </r>
    <r>
      <rPr>
        <b/>
        <sz val="14"/>
        <rFont val="Segoe UI"/>
        <family val="2"/>
      </rPr>
      <t>, </t>
    </r>
    <r>
      <rPr>
        <b/>
        <sz val="14"/>
        <rFont val="Courier New"/>
        <family val="3"/>
      </rPr>
      <t>rs2=5</t>
    </r>
    <r>
      <rPr>
        <b/>
        <sz val="14"/>
        <rFont val="Segoe UI"/>
        <family val="2"/>
      </rPr>
      <t> (not taken).</t>
    </r>
  </si>
  <si>
    <r>
      <t>• Equality cases (</t>
    </r>
    <r>
      <rPr>
        <b/>
        <sz val="14"/>
        <rFont val="Courier New"/>
        <family val="3"/>
      </rPr>
      <t>rs1 == rs2</t>
    </r>
    <r>
      <rPr>
        <b/>
        <sz val="14"/>
        <rFont val="Segoe UI"/>
        <family val="2"/>
      </rPr>
      <t>).</t>
    </r>
  </si>
  <si>
    <r>
      <t>• Test </t>
    </r>
    <r>
      <rPr>
        <b/>
        <sz val="14"/>
        <rFont val="Courier New"/>
        <family val="3"/>
      </rPr>
      <t>rs1=5</t>
    </r>
    <r>
      <rPr>
        <b/>
        <sz val="14"/>
        <rFont val="Segoe UI"/>
        <family val="2"/>
      </rPr>
      <t>, </t>
    </r>
    <r>
      <rPr>
        <b/>
        <sz val="14"/>
        <rFont val="Courier New"/>
        <family val="3"/>
      </rPr>
      <t>rs2=-5</t>
    </r>
    <r>
      <rPr>
        <b/>
        <sz val="14"/>
        <rFont val="Segoe UI"/>
        <family val="2"/>
      </rPr>
      <t> (taken).</t>
    </r>
  </si>
  <si>
    <t>Branches to PC + imm if rs1 &gt;= rs2 (signed). The 12-bit immediate is sign-extended. Note: bge x0, rs2, imm tests if rs2 &lt;= 0.</t>
  </si>
  <si>
    <t xml:space="preserve"> BGE</t>
  </si>
  <si>
    <t>Branch Gratear than</t>
  </si>
  <si>
    <t>• ALU signed comparator accuracy.</t>
  </si>
  <si>
    <r>
      <t>• Test </t>
    </r>
    <r>
      <rPr>
        <b/>
        <sz val="14"/>
        <rFont val="Courier New"/>
        <family val="3"/>
      </rPr>
      <t>rs1=5</t>
    </r>
    <r>
      <rPr>
        <b/>
        <sz val="14"/>
        <rFont val="Segoe UI"/>
        <family val="2"/>
      </rPr>
      <t>, </t>
    </r>
    <r>
      <rPr>
        <b/>
        <sz val="14"/>
        <rFont val="Courier New"/>
        <family val="3"/>
      </rPr>
      <t>rs2=-5</t>
    </r>
    <r>
      <rPr>
        <b/>
        <sz val="14"/>
        <rFont val="Segoe UI"/>
        <family val="2"/>
      </rPr>
      <t> (not taken).</t>
    </r>
  </si>
  <si>
    <t xml:space="preserve"> Check PC for signed LT </t>
  </si>
  <si>
    <t>• Negative/positive bounds (MIN_INT/MAX_INT).</t>
  </si>
  <si>
    <r>
      <t>• Test </t>
    </r>
    <r>
      <rPr>
        <b/>
        <sz val="14"/>
        <rFont val="Courier New"/>
        <family val="3"/>
      </rPr>
      <t>rs1=-5</t>
    </r>
    <r>
      <rPr>
        <b/>
        <sz val="14"/>
        <rFont val="Segoe UI"/>
        <family val="2"/>
      </rPr>
      <t>, </t>
    </r>
    <r>
      <rPr>
        <b/>
        <sz val="14"/>
        <rFont val="Courier New"/>
        <family val="3"/>
      </rPr>
      <t>rs2=5</t>
    </r>
    <r>
      <rPr>
        <b/>
        <sz val="14"/>
        <rFont val="Segoe UI"/>
        <family val="2"/>
      </rPr>
      <t> (taken).</t>
    </r>
  </si>
  <si>
    <t>Branches to PC + imm if rs1 &lt; rs2 (signed). The 12-bit immediate is sign-extended. Note: blt x0, rs2, imm tests if rs2 &gt; 0.</t>
  </si>
  <si>
    <t xml:space="preserve"> BLT</t>
  </si>
  <si>
    <t>Branch Less than</t>
  </si>
  <si>
    <r>
      <t>• Corner-case: </t>
    </r>
    <r>
      <rPr>
        <b/>
        <sz val="14"/>
        <rFont val="Courier New"/>
        <family val="3"/>
      </rPr>
      <t>rs1 = x0</t>
    </r>
    <r>
      <rPr>
        <b/>
        <sz val="14"/>
        <rFont val="Segoe UI"/>
        <family val="2"/>
      </rPr>
      <t>, </t>
    </r>
    <r>
      <rPr>
        <b/>
        <sz val="14"/>
        <rFont val="Courier New"/>
        <family val="3"/>
      </rPr>
      <t>rs2 = x0</t>
    </r>
    <r>
      <rPr>
        <b/>
        <sz val="14"/>
        <rFont val="Segoe UI"/>
        <family val="2"/>
      </rPr>
      <t>.</t>
    </r>
  </si>
  <si>
    <t>• Full immediate range coverage (-2048 to 2047).</t>
  </si>
  <si>
    <r>
      <t>• Test </t>
    </r>
    <r>
      <rPr>
        <b/>
        <sz val="14"/>
        <rFont val="Courier New"/>
        <family val="3"/>
      </rPr>
      <t>rs1 != rs2</t>
    </r>
    <r>
      <rPr>
        <b/>
        <sz val="14"/>
        <rFont val="Segoe UI"/>
        <family val="2"/>
      </rPr>
      <t> (not taken).</t>
    </r>
  </si>
  <si>
    <t>• Signed inequality scenarios.</t>
  </si>
  <si>
    <r>
      <t>• Test </t>
    </r>
    <r>
      <rPr>
        <b/>
        <sz val="14"/>
        <rFont val="Courier New"/>
        <family val="3"/>
      </rPr>
      <t>rs1 == rs2</t>
    </r>
    <r>
      <rPr>
        <b/>
        <sz val="14"/>
        <rFont val="Segoe UI"/>
        <family val="2"/>
      </rPr>
      <t> (taken).</t>
    </r>
  </si>
  <si>
    <t>Branches to PC + imm if rs1 != rs2 (signed). The 12-bit immediate is sign-extended. Note: bne rs1, x0, imm is commonly used for loops (assembler pseudoinstruction BNEZ rs1, imm).</t>
  </si>
  <si>
    <t xml:space="preserve"> BNE</t>
  </si>
  <si>
    <t>Branch Non Equal</t>
  </si>
  <si>
    <t>• Immediate sign-extension and shift (imm&lt;&lt;1).</t>
  </si>
  <si>
    <r>
      <t>• Zero-register cases (</t>
    </r>
    <r>
      <rPr>
        <b/>
        <sz val="14"/>
        <rFont val="Courier New"/>
        <family val="3"/>
      </rPr>
      <t>x0 == x0</t>
    </r>
    <r>
      <rPr>
        <b/>
        <sz val="14"/>
        <rFont val="Segoe UI"/>
        <family val="2"/>
      </rPr>
      <t>).</t>
    </r>
  </si>
  <si>
    <t xml:space="preserve"> Compare PC update against reference model </t>
  </si>
  <si>
    <t>• Cover all branch resolution paths (taken/not taken).</t>
  </si>
  <si>
    <t>Branches to PC + imm if rs1 == rs2 (signed). The 12-bit immediate is sign-extended and added to the PC. Note: beq x0, x0, imm always branches (assembler pseudoinstruction JAL x0, imm).</t>
  </si>
  <si>
    <t xml:space="preserve"> BEQ</t>
  </si>
  <si>
    <t>Branch Equal</t>
  </si>
  <si>
    <t>assert(x0 == 0) always</t>
  </si>
  <si>
    <t>rd = x0 (5'b00000)</t>
  </si>
  <si>
    <t xml:space="preserve">Directed </t>
  </si>
  <si>
    <t>Execute any R-type with rd = x0</t>
  </si>
  <si>
    <t>Check x0 remains zero</t>
  </si>
  <si>
    <t xml:space="preserve">All R-Type </t>
  </si>
  <si>
    <t>Zero Register</t>
  </si>
  <si>
    <t>corner-case 
Directed</t>
  </si>
  <si>
    <t>rs1 = x0, rs2 = rand_nonzero</t>
  </si>
  <si>
    <t>rd = (rs1 &lt; rs2) ? 1 : 0</t>
  </si>
  <si>
    <t xml:space="preserve">Compare rd against reference model </t>
  </si>
  <si>
    <t>All possible rs1 registers are used.
All possible rs2 registers are used.
rs1 value is +ve and -ve 
rs2 value is +ve and -ve 
rd value is +ve and -ve 
operand = 7'b0110011
func3 = 0x3
func7 = 0x00</t>
  </si>
  <si>
    <t xml:space="preserve"> Random Testing</t>
  </si>
  <si>
    <t xml:space="preserve">Test all combinations of rs1, rs2 </t>
  </si>
  <si>
    <t>Unsigned comparison (rs1 &lt; rs2)
rd = (rs1 &lt; rs2) ? 1 : 0</t>
  </si>
  <si>
    <t>sltu rd, rs1, rs2</t>
  </si>
  <si>
    <t>SLTU</t>
  </si>
  <si>
    <t>rs1 = rand_negative, rs2 = rand_positive</t>
  </si>
  <si>
    <t>rd = (rs1 &lt; rs2) ? 1 : 0 (signed)</t>
  </si>
  <si>
    <t>All possible rs1 registers are used.
All possible rs2 registers are used.
operand = 7'b0110011
func3 = 0x2
func7 = 0x00</t>
  </si>
  <si>
    <t>Signed comparison (rs1 &lt; rs2)
rd = (rs1 &lt; rs2) ? 1 : 0 (signed)</t>
  </si>
  <si>
    <t>slt rd, rs1, rs2</t>
  </si>
  <si>
    <t>SLT</t>
  </si>
  <si>
    <t>All possible rs1 registers are used.
All possible rs2 registers are used.
rs1 value is +ve and -ve 
rs2 value is +ve and -ve 
rd value is +ve and -ve 
operand = 7'b0110011
func3 = 0x5
func7 = 0x20</t>
  </si>
  <si>
    <t>shifts on  rs1 by the lower 5 bits of register rs2
rd = rs1 &gt;&gt;&gt; rs2[4:0]</t>
  </si>
  <si>
    <t>sra rd, rs1, rs2</t>
  </si>
  <si>
    <t xml:space="preserve">SRA </t>
  </si>
  <si>
    <t>All possible rs1 registers are used.
All possible rs2 registers are used.
rs1 value is +ve and -ve 
rs2 value is +ve and -ve 
rd value is +ve and -ve 
operand = 7'b0110011
func3 = 0x5
func7 = 0x00</t>
  </si>
  <si>
    <t>shifts on  rs1 by the lower 5 bits of register rs2
rd = rs1 &gt;&gt; rs2[4:0]</t>
  </si>
  <si>
    <t>srl rd, rs1, rs2</t>
  </si>
  <si>
    <t>SRL</t>
  </si>
  <si>
    <t>All possible rs1 registers are used.
All possible rs2 registers are used.
rs1 value is +ve and -ve 
rs2 value is +ve and -ve 
rd value is +ve and -ve 
operand = 7'b0110011
func3 = 0x1
func7 = 0x00</t>
  </si>
  <si>
    <t>shifts on  rs1 by the lower 5 bits of register rs2
rd = rs1 &lt;&lt; rs2[4:0]</t>
  </si>
  <si>
    <t>sll rd, rs1, rs2</t>
  </si>
  <si>
    <t>SLL</t>
  </si>
  <si>
    <t>All possible rs1 registers are used.
All possible rs2 registers are used.
rs1 value is +ve and -ve 
rs2 value is +ve and -ve 
rd value is +ve and -ve 
operand = 7'b0110011
func3 = 0x4
func7 = 0x00</t>
  </si>
  <si>
    <t>rd = rs1 ^ rs2</t>
  </si>
  <si>
    <t>xor rd, rs1, rs2</t>
  </si>
  <si>
    <t>XOR</t>
  </si>
  <si>
    <t>All possible rs1 registers are used.
All possible rs2 registers are used.
rs1 value is +ve and -ve 
rs2 value is +ve and -ve 
rd value is +ve and -ve 
operand = 7'b0110011
func3 = 0x6
func7 = 0x00</t>
  </si>
  <si>
    <t>rd = rs1 | rs2</t>
  </si>
  <si>
    <t>or rd, rs1, rs2</t>
  </si>
  <si>
    <t>OR</t>
  </si>
  <si>
    <t>All possible rs1 registers are used.
All possible rs2 registers are used.
rs1 value is +ve and -ve 
rs2 value is +ve and -ve 
rd value is +ve and -ve 
operand = 7'b0110011
func3 = 0x7
func7 = 0x00</t>
  </si>
  <si>
    <t>rd = rs1 &amp; rs2</t>
  </si>
  <si>
    <t>and rd, rs1, rs2</t>
  </si>
  <si>
    <t>AND</t>
  </si>
  <si>
    <t>test with rs1&lt;rs2</t>
  </si>
  <si>
    <t>rd=rs1-rs2.
rs1 &lt; rs2 → rd =negative result</t>
  </si>
  <si>
    <t>test with rs1 =  rs2</t>
  </si>
  <si>
    <t>rd=rs1-rs2.
rs1 = rs2 → rd = 0</t>
  </si>
  <si>
    <t>All possible rs1 registers are used.
All possible rs2 registers are used.
rs1 value is +ve, -ve and zero
rs2 value is +ve, -ve and zero
operand = 7'b0110011
func3 = 0x0
func7 = 0x20</t>
  </si>
  <si>
    <t>Test all rs1, rs2 combinations</t>
  </si>
  <si>
    <t>rd=rs1-rs2.</t>
  </si>
  <si>
    <t>sub rd, rs1, rs2</t>
  </si>
  <si>
    <t>SUB</t>
  </si>
  <si>
    <t xml:space="preserve">All possible rs1 registers are used.
All possible rs2 registers are used.
rs1 value is +ve and -ve 
rs2 value is +ve and -ve 
rd value is +ve and -ve 
</t>
  </si>
  <si>
    <t>Random negative + positive</t>
  </si>
  <si>
    <t>rd=rs1+rs2
rs1 = -rand, rs2 = +rand</t>
  </si>
  <si>
    <t xml:space="preserve">
All possible rs1 registers are used.
All possible rs2 registers are used.operand = 7'b0110011 
func3 = 0x0 
func7 = 0x00 
rs1 = 0xFFFF_FFFF
rs2 = 1
 </t>
  </si>
  <si>
    <t>rs1 = 0xFFFF_FFFF, rs2 = 1</t>
  </si>
  <si>
    <t xml:space="preserve">rd=rs1+rs2
rs1=max, rs2=1 (overflow).
</t>
  </si>
  <si>
    <t xml:space="preserve">All possible rs1 registers are used.
All possible rs2 registers are used.
operand = 7'b0110011 
func3 = 0x0 
func7 = 0x00 </t>
  </si>
  <si>
    <t xml:space="preserve"> Random Testing
</t>
  </si>
  <si>
    <t>rd=rs1+rs2</t>
  </si>
  <si>
    <t>add rd, rs1, rs2</t>
  </si>
  <si>
    <t>add</t>
  </si>
  <si>
    <t xml:space="preserve"> check point</t>
  </si>
  <si>
    <t>• Assert unsigned remainder correctness</t>
  </si>
  <si>
    <t>multi-cycle</t>
  </si>
  <si>
    <t>not covered / not tested</t>
  </si>
  <si>
    <t>• Coverage of all edge cases
• Zero divisor handling
• Forwarding and pipeline timing</t>
  </si>
  <si>
    <t>Directed and random</t>
  </si>
  <si>
    <t>• Full range of rs1 and rs2
• Division by 0
• Known results for checking</t>
  </si>
  <si>
    <t>REMU computes unsigned remainder of rs1 / rs2. If rs2 is 0, result = rs1.</t>
  </si>
  <si>
    <t>REMU</t>
  </si>
  <si>
    <t>RV32M</t>
  </si>
  <si>
    <t>• Assert REM result sign and correctness</t>
  </si>
  <si>
    <t>• Sign correctness of remainder
• Division by zero
• Operand edge cases</t>
  </si>
  <si>
    <t>Constrained + directed</t>
  </si>
  <si>
    <t>• Check sign of remainder matches dividend (rs1)
• Test division by zero (result = rs1)
• Overflow cases: INT_MIN % -1 = 0</t>
  </si>
  <si>
    <t>REM computes the signed remainder of rs1 / rs2.</t>
  </si>
  <si>
    <t>REM</t>
  </si>
  <si>
    <t>• Assert correct quotient and zero handling</t>
  </si>
  <si>
    <t>• Coverage of full 32-bit unsigned range
• Zero division
• Pipeline interactions</t>
  </si>
  <si>
    <t>Directed + constrained</t>
  </si>
  <si>
    <t>• Full unsigned range
• Division by 0
• Test known quotients and edge cases</t>
  </si>
  <si>
    <t>DIVU divides unsigned rs1 by unsigned rs2 and writes the quotient to rd. Division by 0 gives all 1s.</t>
  </si>
  <si>
    <t>DIVU</t>
  </si>
  <si>
    <t>• Assert division correctness and overflow behavior</t>
  </si>
  <si>
    <t>• All sign combinations and corner cases
• Division by 0 and overflow case
• Operand overlaps</t>
  </si>
  <si>
    <t>Directed tests and random scenarios</t>
  </si>
  <si>
    <t>• Signed combinations: pos/pos, neg/pos, pos/neg, neg/neg
• Division by 0 must return all 1s.
• Division of INT_MIN by -1 must return INT_MIN (overflow behavior).</t>
  </si>
  <si>
    <t>DIV divides signed rs1 by signed rs2 and stores the quotient in rd. Division by 0 results in all 1s.</t>
  </si>
  <si>
    <t>DIV</t>
  </si>
  <si>
    <t>• Assert correctness of MULHU result</t>
  </si>
  <si>
    <t>1 cycle</t>
  </si>
  <si>
    <t>• Full unsigned operand space
• Upper 32-bit result match expectations
• Functional and pipeline correctness</t>
  </si>
  <si>
    <t>Directed + constrained testing</t>
  </si>
  <si>
    <t>• Use high unsigned values to generate large upper bits.
• Validate known results for key combinations.
• Include operand forwarding scenarios.</t>
  </si>
  <si>
    <t>MULHU multiplies unsigned rs1 by unsigned rs2 and writes upper 32 bits to rd.</t>
  </si>
  <si>
    <t>MULHU</t>
  </si>
  <si>
    <t>• Assert correctness of signed*unsigned result upper bits</t>
  </si>
  <si>
    <t>• Signed/unsigned coverage
• Expected upper result under known operands
• Operand overlap and data hazard conditions</t>
  </si>
  <si>
    <t>• Mix signed and unsigned combinations.
• Use high unsigned values in rs2 to test influence on upper bits.
• Include case with negative rs1 and large rs2.</t>
  </si>
  <si>
    <t>MULHSU multiplies signed rs1 by unsigned rs2 and writes upper 32 bits to rd.</t>
  </si>
  <si>
    <t>MULHSU</t>
  </si>
  <si>
    <t>• Assert upper 32-bit correctness of signed multiply result</t>
  </si>
  <si>
    <t>• Test all sign combinations
• Full range of upper 32-bit outputs
• Test hazard scenarios when rd == rs1 or rs2
• Pipeline interaction and forwarding check</t>
  </si>
  <si>
    <t>Directed and constrained random testing</t>
  </si>
  <si>
    <t>• Test signed multiplication where upper 32 bits are non-zero.
• Test with both positive and negative combinations.
• Include min/max edge cases.
• Validate expected behavior when result fits within 32 bits (upper = 0 or sign-extended).</t>
  </si>
  <si>
    <t>MULH multiplies signed rs1 by signed rs2 and writes the upper 32 bits of the result to rd.</t>
  </si>
  <si>
    <t>MULH</t>
  </si>
  <si>
    <t>• Assertion for lower 32-bit truncation correctness
• Assertion for correct sign handling
• Assertion when rs1 == rd (no hazard)
• Assertion for known multiplication results</t>
  </si>
  <si>
    <t>• All sign combinations (pos*pos, neg*neg, pos*neg)
• Edge cases for 0, 1, -1, max signed, min signed
• Functional correctness of lower 32-bit output
• Overlap between rs1 and rd
• Proper behavior in pipeline during data hazards</t>
  </si>
  <si>
    <t>Constrained random testing + directed test cases</t>
  </si>
  <si>
    <t>• Test basic multiplication with different combinations of signed positive, signed negative, and zero values.
• Ensure correct sign extension and that only the lower 32 bits of the result are written.
• Test with rs1 == rd to verify operand forwarding is handled.
• Include edge cases: max positive * max positive, min negative * max negative, etc.
• Test latency in the presence of data hazards.
• Run as part of a mixed instruction stream to test pipeline integration.</t>
  </si>
  <si>
    <t>MUL multiplies the values in rs1 and rs2 as signed integers and writes the lower 32 bits of the result to rd.</t>
  </si>
  <si>
    <t>MUL</t>
  </si>
  <si>
    <t>Random Testing + Assertion</t>
  </si>
  <si>
    <t>irq_id_o shows highest-priority valid irq_i</t>
  </si>
  <si>
    <t>~10–15</t>
  </si>
  <si>
    <t>Random multi-bit irq_i inputs; cover different combinations and validate correct priority-based response</t>
  </si>
  <si>
    <t>Multiple irq active; observe priority handling</t>
  </si>
  <si>
    <t>Simultaneous interrupt arbitration</t>
  </si>
  <si>
    <t>irq_i[31:0]</t>
  </si>
  <si>
    <t>Interrupts</t>
  </si>
  <si>
    <t>Assertion</t>
  </si>
  <si>
    <t>No irq_ack_o or irq_id_o from reserved inputs</t>
  </si>
  <si>
    <t>~5–10</t>
  </si>
  <si>
    <t>irq_i[15:12], [10:8], [6:4], [2:0] = 0; ensure they never trigger irq_ack_o</t>
  </si>
  <si>
    <t>Reserved irq bits are ignored</t>
  </si>
  <si>
    <t>Reserved interrupt masking</t>
  </si>
  <si>
    <t>irq_i[15:0] (reserved)</t>
  </si>
  <si>
    <t>irq_id_o must match triggered irq_i</t>
  </si>
  <si>
    <t>~2–4</t>
  </si>
  <si>
    <t>All valid irq_i individually trigger correct irq_id_o when irq_ack_o = 1</t>
  </si>
  <si>
    <t>Check ID matches triggered irq</t>
  </si>
  <si>
    <t>Interrupt ID output</t>
  </si>
  <si>
    <t>irq_id_o[4:0]</t>
  </si>
  <si>
    <t>irq_ack_o = 1 only for 1 cycle on valid IRQ</t>
  </si>
  <si>
    <t>Assert irq_ack_o goes high for exactly one cycle per interrupt taken</t>
  </si>
  <si>
    <t>Valid irq triggers 1-cycle irq_ack_o</t>
  </si>
  <si>
    <t>Interrupt acknowledge pulse</t>
  </si>
  <si>
    <t>irq_ack_o</t>
  </si>
  <si>
    <t>Random</t>
  </si>
  <si>
    <t>irq_id_o and irq_ack_o must respond appropriately</t>
  </si>
  <si>
    <t>~10–20</t>
  </si>
  <si>
    <t>All irq_i[31:0], skip [15:12], [10:8], [6:4], [2:0]; valid range exploration</t>
  </si>
  <si>
    <t>Randomized valid irq lines, excluding reserved</t>
  </si>
  <si>
    <t>External interrupt input</t>
  </si>
  <si>
    <t>Randomize imm[31:12], rd; validate PC-relative addressing</t>
  </si>
  <si>
    <t>rd = PC + upper immediate</t>
  </si>
  <si>
    <t>~2-3</t>
  </si>
  <si>
    <t>rd = PC + (imm &lt;&lt; 12)</t>
  </si>
  <si>
    <t>Upper Imm + PC</t>
  </si>
  <si>
    <t>Add Upper Imm to PC</t>
  </si>
  <si>
    <t>auipc</t>
  </si>
  <si>
    <t>Randomize imm[31:12]; verify result written to rd</t>
  </si>
  <si>
    <t>rd contains upper immediate value</t>
  </si>
  <si>
    <t>~1</t>
  </si>
  <si>
    <t>rd = imm &lt;&lt; 12</t>
  </si>
  <si>
    <t>Upper Imm</t>
  </si>
  <si>
    <t>Load Upper Imm</t>
  </si>
  <si>
    <t>lui</t>
  </si>
  <si>
    <t>Randomize rd, rs1, imm; validate PC update and rd value</t>
  </si>
  <si>
    <t>PC set to rs1 + offset, rd = return address</t>
  </si>
  <si>
    <t>~3-5</t>
  </si>
  <si>
    <t>rd = PC+4; PC = rs1 + imm</t>
  </si>
  <si>
    <t>Jump Reg</t>
  </si>
  <si>
    <t>Jump and Link Reg</t>
  </si>
  <si>
    <t>jalr</t>
  </si>
  <si>
    <t>Randomize rd, imm; check jump offset and link address</t>
  </si>
  <si>
    <t>PC updated correctly, rd = return address</t>
  </si>
  <si>
    <t>rd = PC+4; PC += imm</t>
  </si>
  <si>
    <t>Jump</t>
  </si>
  <si>
    <t>Jump and Link</t>
  </si>
  <si>
    <t>jal</t>
  </si>
  <si>
    <t>Test Type</t>
  </si>
  <si>
    <t>check point</t>
  </si>
  <si>
    <t xml:space="preserve"> The jump and link (JAL) instruction uses the J-type format, where the J-immediate encodes a
 signed offset in multiples of 2 bytes. The offset is sign-extended and added to the address of the
 jump instruction to form the jump target address. Jumps can therefore target a ±1MiB range.
 JAL stores the address of the instruction following the jump (pc+4) into register rd. The standard
 software calling convention uses x1 as the return address register and x5 as an alternate link register.</t>
  </si>
  <si>
    <t xml:space="preserve"> The indirect jump instruction JALR (jump and link register) uses the I-type encoding. The target
 address is obtained by adding the sign-extended 12-bit I-immediate to the register rs1, then setting
 the least-significant bit of the result to zero. The address of the instruction following the jump
 (pc+4) is </t>
  </si>
  <si>
    <t xml:space="preserve"> LUI (loadupper immediate) is used to build 32 - bit constants and uses the U-type format. LUI
 places the U-immediate value in the top 20 bits of the destination register rd,filling in the lowest
 12 bits with zeros.</t>
  </si>
  <si>
    <t xml:space="preserve"> AUIPC(addupper immediatetopc) isusedtobuildpc-relativeaddressesanduses theU-type
 format.AUIPCformsa32-bitoffsetfromthe20-bitU-immediate,fillinginthelowest12bitswith
 zeros, addsthisoffsettotheaddressof theAUIPCinstruction, thenplacestheresult inregister
 rd.</t>
  </si>
  <si>
    <r>
      <rPr>
        <b/>
        <sz val="14"/>
        <color theme="1"/>
        <rFont val="Calibri"/>
        <family val="2"/>
        <scheme val="minor"/>
      </rPr>
      <t>.</t>
    </r>
    <r>
      <rPr>
        <sz val="11"/>
        <color theme="1"/>
        <rFont val="Calibri"/>
        <family val="2"/>
        <scheme val="minor"/>
      </rPr>
      <t xml:space="preserve">Cover all combinations of rs1 and rs2 registers, and validate input operand edge cases with immediate values (+ve, -ve, 0).
</t>
    </r>
    <r>
      <rPr>
        <b/>
        <sz val="14"/>
        <color theme="1"/>
        <rFont val="Calibri"/>
        <family val="2"/>
        <scheme val="minor"/>
      </rPr>
      <t xml:space="preserve">. </t>
    </r>
    <r>
      <rPr>
        <sz val="11"/>
        <color theme="1"/>
        <rFont val="Calibri"/>
        <family val="2"/>
        <scheme val="minor"/>
      </rPr>
      <t xml:space="preserve">Toggle all bits of rs2 and imm to ensure full bit-level functional coverage across operand space.
</t>
    </r>
    <r>
      <rPr>
        <b/>
        <sz val="14"/>
        <color theme="1"/>
        <rFont val="Calibri"/>
        <family val="2"/>
        <scheme val="minor"/>
      </rPr>
      <t>.</t>
    </r>
    <r>
      <rPr>
        <sz val="11"/>
        <color theme="1"/>
        <rFont val="Calibri"/>
        <family val="2"/>
        <scheme val="minor"/>
      </rPr>
      <t xml:space="preserve"> Cover both aligned and misaligned memory accesses for byte/halfword/word types, verifying correct single and split transaction handling, especially for store operations.</t>
    </r>
  </si>
  <si>
    <t>Constrained - Random Test</t>
  </si>
  <si>
    <r>
      <t xml:space="preserve">sw rs1, rs2, imm
M[rs1+imm][0:31] = rs2[0:31]
</t>
    </r>
    <r>
      <rPr>
        <b/>
        <sz val="14"/>
        <color theme="1"/>
        <rFont val="Calibri"/>
        <family val="2"/>
        <scheme val="minor"/>
      </rPr>
      <t>.</t>
    </r>
    <r>
      <rPr>
        <sz val="11"/>
        <color theme="1"/>
        <rFont val="Calibri"/>
        <family val="2"/>
        <scheme val="minor"/>
      </rPr>
      <t xml:space="preserve"> adding register rs1 to the sign-extended 12-bit offset to store 32-bits value in register rs2 to memory.</t>
    </r>
  </si>
  <si>
    <t>SW</t>
  </si>
  <si>
    <r>
      <rPr>
        <b/>
        <sz val="14"/>
        <color theme="1"/>
        <rFont val="Calibri"/>
        <family val="2"/>
        <scheme val="minor"/>
      </rPr>
      <t xml:space="preserve">. </t>
    </r>
    <r>
      <rPr>
        <sz val="12"/>
        <color theme="1"/>
        <rFont val="Calibri"/>
        <family val="2"/>
        <scheme val="minor"/>
      </rPr>
      <t xml:space="preserve">Cover all combinations of rs1 and rs2 registers, and validate input operand edge cases with immediate values (+ve, -ve, 0).
</t>
    </r>
    <r>
      <rPr>
        <b/>
        <sz val="14"/>
        <color theme="1"/>
        <rFont val="Calibri"/>
        <family val="2"/>
        <scheme val="minor"/>
      </rPr>
      <t>.</t>
    </r>
    <r>
      <rPr>
        <sz val="12"/>
        <color theme="1"/>
        <rFont val="Calibri"/>
        <family val="2"/>
        <scheme val="minor"/>
      </rPr>
      <t xml:space="preserve"> Toggle all bits of rs2 and imm to ensure full bit-level functional coverage across operand space.
</t>
    </r>
    <r>
      <rPr>
        <b/>
        <sz val="14"/>
        <color theme="1"/>
        <rFont val="Calibri"/>
        <family val="2"/>
        <scheme val="minor"/>
      </rPr>
      <t>.</t>
    </r>
    <r>
      <rPr>
        <sz val="12"/>
        <color theme="1"/>
        <rFont val="Calibri"/>
        <family val="2"/>
        <scheme val="minor"/>
      </rPr>
      <t xml:space="preserve"> Cover both aligned and misaligned memory accesses for byte/halfword/word types, verifying correct single and split transaction handling, especially for store operations.</t>
    </r>
  </si>
  <si>
    <r>
      <t xml:space="preserve">sh rs1, rs2, imm
M[rs1+imm][0:15] = rs2[0:15]
</t>
    </r>
    <r>
      <rPr>
        <b/>
        <sz val="16"/>
        <color theme="1"/>
        <rFont val="Calibri"/>
        <family val="2"/>
        <scheme val="minor"/>
      </rPr>
      <t xml:space="preserve">. </t>
    </r>
    <r>
      <rPr>
        <sz val="11"/>
        <color theme="1"/>
        <rFont val="Calibri"/>
        <family val="2"/>
        <scheme val="minor"/>
      </rPr>
      <t xml:space="preserve">adding register rs1 to the sign-extended 12-bit offset to store 16-bits value in register rs2 to memory.
</t>
    </r>
  </si>
  <si>
    <t>SH</t>
  </si>
  <si>
    <r>
      <rPr>
        <b/>
        <sz val="14"/>
        <color theme="1"/>
        <rFont val="Calibri"/>
        <family val="2"/>
        <scheme val="minor"/>
      </rPr>
      <t>.</t>
    </r>
    <r>
      <rPr>
        <sz val="12"/>
        <color theme="1"/>
        <rFont val="Calibri"/>
        <family val="2"/>
        <scheme val="minor"/>
      </rPr>
      <t xml:space="preserve"> Cover all combinations of rs1 and rs2 registers, and validate input operand edge cases with immediate values (+ve, -ve, 0).
</t>
    </r>
    <r>
      <rPr>
        <b/>
        <sz val="14"/>
        <color theme="1"/>
        <rFont val="Calibri"/>
        <family val="2"/>
        <scheme val="minor"/>
      </rPr>
      <t>.</t>
    </r>
    <r>
      <rPr>
        <sz val="12"/>
        <color theme="1"/>
        <rFont val="Calibri"/>
        <family val="2"/>
        <scheme val="minor"/>
      </rPr>
      <t xml:space="preserve"> Toggle all bits of rs2 and imm to ensure full bit-level functional coverage across operand space.
</t>
    </r>
    <r>
      <rPr>
        <b/>
        <sz val="14"/>
        <color theme="1"/>
        <rFont val="Calibri"/>
        <family val="2"/>
        <scheme val="minor"/>
      </rPr>
      <t xml:space="preserve">. </t>
    </r>
    <r>
      <rPr>
        <sz val="12"/>
        <color theme="1"/>
        <rFont val="Calibri"/>
        <family val="2"/>
        <scheme val="minor"/>
      </rPr>
      <t>Cover both aligned and misaligned memory accesses for byte/halfword/word types, verifying correct single and split transaction handling, especially for store operations.</t>
    </r>
  </si>
  <si>
    <r>
      <t xml:space="preserve">sb rs1, rs2, imm
M[rs1+imm][0:7] = rs2[0:7]
</t>
    </r>
    <r>
      <rPr>
        <b/>
        <sz val="16"/>
        <color theme="1"/>
        <rFont val="Calibri"/>
        <family val="2"/>
        <scheme val="minor"/>
      </rPr>
      <t>.</t>
    </r>
    <r>
      <rPr>
        <sz val="11"/>
        <color theme="1"/>
        <rFont val="Calibri"/>
        <family val="2"/>
        <scheme val="minor"/>
      </rPr>
      <t xml:space="preserve"> adding register rs1 to the sign-extended 12-bit offset to store 8-bits value in register rs2 to memory.</t>
    </r>
  </si>
  <si>
    <t>SB</t>
  </si>
  <si>
    <r>
      <rPr>
        <b/>
        <sz val="14"/>
        <color theme="1"/>
        <rFont val="Calibri"/>
        <family val="2"/>
        <scheme val="minor"/>
      </rPr>
      <t>.</t>
    </r>
    <r>
      <rPr>
        <sz val="11"/>
        <color theme="1"/>
        <rFont val="Calibri"/>
        <family val="2"/>
        <scheme val="minor"/>
      </rPr>
      <t xml:space="preserve"> Cover all combinations of rs1 and rd, including when rs1 == rd, and verify operand edge cases with immediate values (+ve, -ve, 0).
</t>
    </r>
    <r>
      <rPr>
        <b/>
        <sz val="14"/>
        <color theme="1"/>
        <rFont val="Calibri"/>
        <family val="2"/>
        <scheme val="minor"/>
      </rPr>
      <t>.</t>
    </r>
    <r>
      <rPr>
        <sz val="11"/>
        <color theme="1"/>
        <rFont val="Calibri"/>
        <family val="2"/>
        <scheme val="minor"/>
      </rPr>
      <t xml:space="preserve"> Cover aligned and misaligned byte/halfword/word accesses to validate single and split transaction behavior in the LSU.</t>
    </r>
  </si>
  <si>
    <r>
      <t xml:space="preserve"> lh rd, rs1, imm
 rd = Sext(M[rs1+imm][0:7])
     (Signed byte load with sign-extension
</t>
    </r>
    <r>
      <rPr>
        <b/>
        <sz val="16"/>
        <color theme="1"/>
        <rFont val="Calibri"/>
        <family val="2"/>
        <scheme val="minor"/>
      </rPr>
      <t xml:space="preserve">. </t>
    </r>
    <r>
      <rPr>
        <sz val="11"/>
        <color theme="1"/>
        <rFont val="Calibri"/>
        <family val="2"/>
        <scheme val="minor"/>
      </rPr>
      <t xml:space="preserve">adding register rs1 to the sign-extended 12-bit offset to load a value from memory to register rd but then zero extends to 32-bits before storing in rd.
</t>
    </r>
  </si>
  <si>
    <t>LHU</t>
  </si>
  <si>
    <r>
      <rPr>
        <b/>
        <sz val="14"/>
        <color theme="1"/>
        <rFont val="Calibri"/>
        <family val="2"/>
        <scheme val="minor"/>
      </rPr>
      <t>.</t>
    </r>
    <r>
      <rPr>
        <sz val="11"/>
        <color theme="1"/>
        <rFont val="Calibri"/>
        <family val="2"/>
        <scheme val="minor"/>
      </rPr>
      <t xml:space="preserve"> Cover all combinations of rs1 and rd, including when rs1 == rd, and verify operand edge cases with immediate values (+ve, -ve, 0).
</t>
    </r>
    <r>
      <rPr>
        <b/>
        <sz val="12"/>
        <color theme="1"/>
        <rFont val="Calibri"/>
        <family val="2"/>
        <scheme val="minor"/>
      </rPr>
      <t>.</t>
    </r>
    <r>
      <rPr>
        <sz val="11"/>
        <color theme="1"/>
        <rFont val="Calibri"/>
        <family val="2"/>
        <scheme val="minor"/>
      </rPr>
      <t xml:space="preserve"> Cover aligned and misaligned byte/halfword/word accesses to validate single and split transaction behavior in the LSU.</t>
    </r>
  </si>
  <si>
    <r>
      <t xml:space="preserve"> lh rd, rs1, imm
          rd = Sext(M[rs1+imm][0:7])
     (Signed byte load with sign-extension
</t>
    </r>
    <r>
      <rPr>
        <b/>
        <sz val="16"/>
        <color theme="1"/>
        <rFont val="Calibri"/>
        <family val="2"/>
        <scheme val="minor"/>
      </rPr>
      <t xml:space="preserve">. </t>
    </r>
    <r>
      <rPr>
        <sz val="11"/>
        <color theme="1"/>
        <rFont val="Calibri"/>
        <family val="2"/>
        <scheme val="minor"/>
      </rPr>
      <t xml:space="preserve">adding register rs1 to the sign-extended 12-bit offset to load 8-bits value from memory
to register rd but then zero extends to 32-bits before storing in rd.
</t>
    </r>
  </si>
  <si>
    <t>LBU</t>
  </si>
  <si>
    <r>
      <rPr>
        <b/>
        <sz val="14"/>
        <color theme="1"/>
        <rFont val="Calibri"/>
        <family val="2"/>
        <scheme val="minor"/>
      </rPr>
      <t>.</t>
    </r>
    <r>
      <rPr>
        <sz val="11"/>
        <color theme="1"/>
        <rFont val="Calibri"/>
        <family val="2"/>
        <scheme val="minor"/>
      </rPr>
      <t xml:space="preserve"> Cover all combinations of rs1 and rd, including when rs1 == rd, and verify operand edge cases with immediate values (+ve, -ve, 0).
</t>
    </r>
    <r>
      <rPr>
        <b/>
        <sz val="11"/>
        <color theme="1"/>
        <rFont val="Calibri"/>
        <family val="2"/>
        <scheme val="minor"/>
      </rPr>
      <t>.</t>
    </r>
    <r>
      <rPr>
        <sz val="11"/>
        <color theme="1"/>
        <rFont val="Calibri"/>
        <family val="2"/>
        <scheme val="minor"/>
      </rPr>
      <t xml:space="preserve"> Cover aligned and misaligned byte/halfword/word accesses to validate single and split transaction behavior in the LSU.</t>
    </r>
  </si>
  <si>
    <r>
      <t xml:space="preserve">      lw rd, rs1, imm
          rd = Sext(M[rs1+imm][0:7])
     (Signed byte load with sign-extension
</t>
    </r>
    <r>
      <rPr>
        <b/>
        <sz val="16"/>
        <color theme="1"/>
        <rFont val="Calibri"/>
        <family val="2"/>
        <scheme val="minor"/>
      </rPr>
      <t xml:space="preserve">. </t>
    </r>
    <r>
      <rPr>
        <sz val="11"/>
        <color theme="1"/>
        <rFont val="Calibri"/>
        <family val="2"/>
        <scheme val="minor"/>
      </rPr>
      <t xml:space="preserve">adding register rs1 to the sign-extended 12-bit offset to load 32-bit value from memory to register rd.
</t>
    </r>
  </si>
  <si>
    <t>LW</t>
  </si>
  <si>
    <r>
      <rPr>
        <b/>
        <sz val="14"/>
        <color theme="1"/>
        <rFont val="Calibri"/>
        <family val="2"/>
        <scheme val="minor"/>
      </rPr>
      <t>.</t>
    </r>
    <r>
      <rPr>
        <sz val="11"/>
        <color theme="1"/>
        <rFont val="Calibri"/>
        <family val="2"/>
        <scheme val="minor"/>
      </rPr>
      <t xml:space="preserve"> Cover all combinations of rs1 and rd, including when rs1 == rd, and verify operand edge cases with immediate values (+ve, -ve, 0).
</t>
    </r>
    <r>
      <rPr>
        <b/>
        <sz val="14"/>
        <color theme="1"/>
        <rFont val="Calibri"/>
        <family val="2"/>
        <scheme val="minor"/>
      </rPr>
      <t xml:space="preserve">. </t>
    </r>
    <r>
      <rPr>
        <sz val="11"/>
        <color theme="1"/>
        <rFont val="Calibri"/>
        <family val="2"/>
        <scheme val="minor"/>
      </rPr>
      <t>Cover aligned and misaligned byte/halfword/word accesses to validate single and split transaction behavior in the LSU.</t>
    </r>
  </si>
  <si>
    <r>
      <t xml:space="preserve">lh rd, rs1, imm
          rd = Sext(M[rs1+imm][0:7])
     (Signed byte load with sign-extension
</t>
    </r>
    <r>
      <rPr>
        <b/>
        <sz val="16"/>
        <color theme="1"/>
        <rFont val="Calibri"/>
        <family val="2"/>
        <scheme val="minor"/>
      </rPr>
      <t xml:space="preserve">. </t>
    </r>
    <r>
      <rPr>
        <sz val="11"/>
        <color theme="1"/>
        <rFont val="Calibri"/>
        <family val="2"/>
        <scheme val="minor"/>
      </rPr>
      <t xml:space="preserve">adding register rs1 to the sign-extended 12-bit offset to load 16-bit value from memory to register rd.
</t>
    </r>
  </si>
  <si>
    <t>LH</t>
  </si>
  <si>
    <t>Add assertions to ensure correct LSU protocol: data_req_o must wait for data_gnt_i before changing, and each request must receive a single data_rvalid_i.
Verify alignment behavior: aligned accesses complete in one transaction, while misaligned accesses trigger exactly two.
Assert proper byte enables via data_be_o and limit outstanding transactions to two, with in-order response enforcement.</t>
  </si>
  <si>
    <r>
      <rPr>
        <b/>
        <sz val="14"/>
        <color theme="1"/>
        <rFont val="Calibri"/>
        <family val="2"/>
        <scheme val="minor"/>
      </rPr>
      <t xml:space="preserve">. </t>
    </r>
    <r>
      <rPr>
        <sz val="11"/>
        <color theme="1"/>
        <rFont val="Calibri"/>
        <family val="2"/>
        <scheme val="minor"/>
      </rPr>
      <t xml:space="preserve">Cover all combinations of rs1 and rd, including when rs1 == rd, and verify operand edge cases with immediate values (+ve, -ve, 0).
</t>
    </r>
    <r>
      <rPr>
        <b/>
        <sz val="14"/>
        <color theme="1"/>
        <rFont val="Calibri"/>
        <family val="2"/>
        <scheme val="minor"/>
      </rPr>
      <t>.</t>
    </r>
    <r>
      <rPr>
        <sz val="11"/>
        <color theme="1"/>
        <rFont val="Calibri"/>
        <family val="2"/>
        <scheme val="minor"/>
      </rPr>
      <t xml:space="preserve"> Cover aligned and misaligned byte/halfword/word accesses to validate single and split transaction behavior in the LSU.</t>
    </r>
  </si>
  <si>
    <r>
      <t xml:space="preserve">                  lb rd, rs1, imm
          rd = Sext(M[rs1+imm][0:7])
     (Signed byte load with sign-extension
</t>
    </r>
    <r>
      <rPr>
        <b/>
        <sz val="16"/>
        <color theme="1"/>
        <rFont val="Calibri"/>
        <family val="2"/>
        <scheme val="minor"/>
      </rPr>
      <t xml:space="preserve">. </t>
    </r>
    <r>
      <rPr>
        <sz val="11"/>
        <color theme="1"/>
        <rFont val="Calibri"/>
        <family val="2"/>
        <scheme val="minor"/>
      </rPr>
      <t xml:space="preserve">adding register rs1 to the sign-extended 12-bit offset to load a value from memory to register rd.
</t>
    </r>
  </si>
  <si>
    <t>LB</t>
  </si>
  <si>
    <t xml:space="preserve">Load/Store Instruction 
</t>
  </si>
  <si>
    <t xml:space="preserve">Assertion Coverage </t>
  </si>
  <si>
    <t>Cycles (Est)</t>
  </si>
  <si>
    <t>Verificatoin Method</t>
  </si>
  <si>
    <t>Test description</t>
  </si>
  <si>
    <t xml:space="preserve">Description </t>
  </si>
  <si>
    <t>Instruction</t>
  </si>
  <si>
    <r>
      <rPr>
        <b/>
        <sz val="14"/>
        <color rgb="FF000000"/>
        <rFont val="Calibri"/>
        <family val="2"/>
        <scheme val="minor"/>
      </rPr>
      <t xml:space="preserve">. </t>
    </r>
    <r>
      <rPr>
        <sz val="11"/>
        <color rgb="FF000000"/>
        <rFont val="Calibri"/>
        <family val="2"/>
        <scheme val="minor"/>
      </rPr>
      <t xml:space="preserve">Test All possible rs1, rd registers.
</t>
    </r>
    <r>
      <rPr>
        <b/>
        <sz val="12"/>
        <color rgb="FF000000"/>
        <rFont val="Calibri"/>
        <family val="2"/>
        <scheme val="minor"/>
      </rPr>
      <t xml:space="preserve">. </t>
    </r>
    <r>
      <rPr>
        <sz val="11"/>
        <color rgb="FF000000"/>
        <rFont val="Calibri"/>
        <family val="2"/>
        <scheme val="minor"/>
      </rPr>
      <t xml:space="preserve">Test All possible register combinations where rs1 == rd (corner case).
</t>
    </r>
    <r>
      <rPr>
        <sz val="16"/>
        <color rgb="FF000000"/>
        <rFont val="Calibri"/>
        <family val="2"/>
        <scheme val="minor"/>
      </rPr>
      <t>.</t>
    </r>
    <r>
      <rPr>
        <sz val="11"/>
        <color rgb="FF000000"/>
        <rFont val="Calibri"/>
        <family val="2"/>
        <scheme val="minor"/>
      </rPr>
      <t xml:space="preserve"> test all likelihoods of Input operands, if --&gt; imm : +ve, -ve and zero
, any combinations of rs1 and immi +ve, -ve, and zero values are used
</t>
    </r>
    <r>
      <rPr>
        <b/>
        <sz val="14"/>
        <color rgb="FF000000"/>
        <rFont val="Calibri"/>
        <family val="2"/>
        <scheme val="minor"/>
      </rPr>
      <t>.</t>
    </r>
    <r>
      <rPr>
        <sz val="11"/>
        <color rgb="FF000000"/>
        <rFont val="Calibri"/>
        <family val="2"/>
        <scheme val="minor"/>
      </rPr>
      <t xml:space="preserve"> test all bits of rs1,  imm  are toggled
</t>
    </r>
    <r>
      <rPr>
        <b/>
        <sz val="14"/>
        <color rgb="FF000000"/>
        <rFont val="Calibri"/>
        <family val="2"/>
        <scheme val="minor"/>
      </rPr>
      <t xml:space="preserve">. </t>
    </r>
    <r>
      <rPr>
        <sz val="11"/>
        <color rgb="FF000000"/>
        <rFont val="Calibri"/>
        <family val="2"/>
        <scheme val="minor"/>
      </rPr>
      <t xml:space="preserve">test all likelihoods rd value is +ve, -ve and zero and if All bits of rd are toggled.
</t>
    </r>
    <r>
      <rPr>
        <b/>
        <sz val="14"/>
        <color rgb="FF000000"/>
        <rFont val="Calibri"/>
        <family val="2"/>
        <scheme val="minor"/>
      </rPr>
      <t>.</t>
    </r>
    <r>
      <rPr>
        <sz val="11"/>
        <color rgb="FF000000"/>
        <rFont val="Calibri"/>
        <family val="2"/>
        <scheme val="minor"/>
      </rPr>
      <t xml:space="preserve"> test alligned access that perform byte, halfword, and word accesses at addresses aligned to their respective sizes where LSU issues a single memory transaction; no split access occurs.
</t>
    </r>
    <r>
      <rPr>
        <b/>
        <sz val="14"/>
        <color rgb="FF000000"/>
        <rFont val="Calibri"/>
        <family val="2"/>
        <scheme val="minor"/>
      </rPr>
      <t>.</t>
    </r>
    <r>
      <rPr>
        <sz val="11"/>
        <color rgb="FF000000"/>
        <rFont val="Calibri"/>
        <family val="2"/>
        <scheme val="minor"/>
      </rPr>
      <t xml:space="preserve"> test mis-alligned access that perform byte, halfword, and word accesses at addresses aligned to their respective sizes  LSU handles access as two sequential transactions and correctly combines the result (for loads).
. Test memory behavior under back-to-back requests, slow response delays, and unexpected out-of-order responses (for robustness), while ensuring no more than 2 outstanding transactions are issued at any time.</t>
    </r>
  </si>
  <si>
    <t>. Test All possible rs1, rs2 registers. 
. test all likelihoods of Input operands, if --&gt; imm : +ve, -ve and zero
, any combinations of rs1 and immi +ve, -ve, and zero values are used
. test all bits of rs2,  imm  are toggled
. test alligned access that perform byte, halfword, and word accesses at addresses aligned to their respective sizes where LSU issues a single memory transaction; no split access occurs.
. test alligned access that perform byte, halfword, and word accesses at addresses aligned to their respective sizes  LSU handles access as two sequential transactions and correctly splits the data (for stores).
. Test memory behavior under back-to-back requests, slow response delays, and unexpected out-of-order responses (for robustness), while ensuring no more than 2 outstanding transactions are issued at any time.</t>
  </si>
  <si>
    <r>
      <rPr>
        <b/>
        <sz val="14"/>
        <color rgb="FF000000"/>
        <rFont val="Calibri"/>
        <family val="2"/>
        <scheme val="minor"/>
      </rPr>
      <t xml:space="preserve">. </t>
    </r>
    <r>
      <rPr>
        <sz val="11"/>
        <color rgb="FF000000"/>
        <rFont val="Calibri"/>
        <family val="2"/>
        <scheme val="minor"/>
      </rPr>
      <t xml:space="preserve">Test All possible rs1, rd registers.
</t>
    </r>
    <r>
      <rPr>
        <b/>
        <sz val="12"/>
        <color rgb="FF000000"/>
        <rFont val="Calibri"/>
        <family val="2"/>
        <scheme val="minor"/>
      </rPr>
      <t xml:space="preserve">. </t>
    </r>
    <r>
      <rPr>
        <sz val="11"/>
        <color rgb="FF000000"/>
        <rFont val="Calibri"/>
        <family val="2"/>
        <scheme val="minor"/>
      </rPr>
      <t xml:space="preserve">Test All possible register combinations where rs1 == rd (corner case).
</t>
    </r>
    <r>
      <rPr>
        <sz val="16"/>
        <color rgb="FF000000"/>
        <rFont val="Calibri"/>
        <family val="2"/>
        <scheme val="minor"/>
      </rPr>
      <t>.</t>
    </r>
    <r>
      <rPr>
        <sz val="11"/>
        <color rgb="FF000000"/>
        <rFont val="Calibri"/>
        <family val="2"/>
        <scheme val="minor"/>
      </rPr>
      <t xml:space="preserve"> test all likelihoods of Input operands, if --&gt; imm : +ve, -ve and zero
, any combinations of rs1 and immi +ve, -ve, and zero values are used
</t>
    </r>
    <r>
      <rPr>
        <b/>
        <sz val="14"/>
        <color rgb="FF000000"/>
        <rFont val="Calibri"/>
        <family val="2"/>
        <scheme val="minor"/>
      </rPr>
      <t>.</t>
    </r>
    <r>
      <rPr>
        <sz val="11"/>
        <color rgb="FF000000"/>
        <rFont val="Calibri"/>
        <family val="2"/>
        <scheme val="minor"/>
      </rPr>
      <t xml:space="preserve"> test all bits of rs1,  imm  are toggled
</t>
    </r>
    <r>
      <rPr>
        <b/>
        <sz val="14"/>
        <color rgb="FF000000"/>
        <rFont val="Calibri"/>
        <family val="2"/>
        <scheme val="minor"/>
      </rPr>
      <t xml:space="preserve">. </t>
    </r>
    <r>
      <rPr>
        <sz val="11"/>
        <color rgb="FF000000"/>
        <rFont val="Calibri"/>
        <family val="2"/>
        <scheme val="minor"/>
      </rPr>
      <t xml:space="preserve">test all likelihoods rd value is +ve, -ve and zero and if All bits of rd are toggled
</t>
    </r>
    <r>
      <rPr>
        <b/>
        <sz val="14"/>
        <color rgb="FF000000"/>
        <rFont val="Calibri"/>
        <family val="2"/>
        <scheme val="minor"/>
      </rPr>
      <t>.</t>
    </r>
    <r>
      <rPr>
        <sz val="11"/>
        <color rgb="FF000000"/>
        <rFont val="Calibri"/>
        <family val="2"/>
        <scheme val="minor"/>
      </rPr>
      <t xml:space="preserve"> test alligned access that perform byte, halfword, and word accesses at addresses aligned to their respective sizes where LSU issues a single memory transaction; no split access occurs.
</t>
    </r>
    <r>
      <rPr>
        <b/>
        <sz val="14"/>
        <color rgb="FF000000"/>
        <rFont val="Calibri"/>
        <family val="2"/>
        <scheme val="minor"/>
      </rPr>
      <t>.</t>
    </r>
    <r>
      <rPr>
        <sz val="11"/>
        <color rgb="FF000000"/>
        <rFont val="Calibri"/>
        <family val="2"/>
        <scheme val="minor"/>
      </rPr>
      <t xml:space="preserve"> test mis-alligned access that perform byte, halfword, and word accesses at addresses aligned to their respective sizes  LSU handles access as two sequential transactions and correctly combines the result (for loads).
. Test memory behavior under back-to-back requests, slow response delays, and unexpected out-of-order responses (for robustness), while ensuring no more than 2 outstanding transactions are issued at any time.</t>
    </r>
  </si>
  <si>
    <r>
      <rPr>
        <b/>
        <sz val="14"/>
        <color rgb="FF000000"/>
        <rFont val="Calibri"/>
        <family val="2"/>
        <scheme val="minor"/>
      </rPr>
      <t xml:space="preserve">. </t>
    </r>
    <r>
      <rPr>
        <sz val="11"/>
        <color rgb="FF000000"/>
        <rFont val="Calibri"/>
        <family val="2"/>
        <scheme val="minor"/>
      </rPr>
      <t xml:space="preserve">Test All possible rs1, rd registers.
</t>
    </r>
    <r>
      <rPr>
        <b/>
        <sz val="12"/>
        <color rgb="FF000000"/>
        <rFont val="Calibri"/>
        <family val="2"/>
        <scheme val="minor"/>
      </rPr>
      <t xml:space="preserve">. </t>
    </r>
    <r>
      <rPr>
        <sz val="11"/>
        <color rgb="FF000000"/>
        <rFont val="Calibri"/>
        <family val="2"/>
        <scheme val="minor"/>
      </rPr>
      <t xml:space="preserve">Test All possible register combinations where rs1 == rd (corner case).
</t>
    </r>
    <r>
      <rPr>
        <sz val="16"/>
        <color rgb="FF000000"/>
        <rFont val="Calibri"/>
        <family val="2"/>
        <scheme val="minor"/>
      </rPr>
      <t>.</t>
    </r>
    <r>
      <rPr>
        <sz val="11"/>
        <color rgb="FF000000"/>
        <rFont val="Calibri"/>
        <family val="2"/>
        <scheme val="minor"/>
      </rPr>
      <t xml:space="preserve"> test all likelihoods of Input operands, if --&gt; imm : +ve, -ve and zero
, any combinations of rs1 and immi +ve, -ve, and zero values are used
</t>
    </r>
    <r>
      <rPr>
        <b/>
        <sz val="14"/>
        <color rgb="FF000000"/>
        <rFont val="Calibri"/>
        <family val="2"/>
        <scheme val="minor"/>
      </rPr>
      <t>.</t>
    </r>
    <r>
      <rPr>
        <sz val="11"/>
        <color rgb="FF000000"/>
        <rFont val="Calibri"/>
        <family val="2"/>
        <scheme val="minor"/>
      </rPr>
      <t xml:space="preserve"> test all bits of rs1,  imm  are toggled
</t>
    </r>
    <r>
      <rPr>
        <b/>
        <sz val="14"/>
        <color rgb="FF000000"/>
        <rFont val="Calibri"/>
        <family val="2"/>
        <scheme val="minor"/>
      </rPr>
      <t xml:space="preserve">. </t>
    </r>
    <r>
      <rPr>
        <sz val="11"/>
        <color rgb="FF000000"/>
        <rFont val="Calibri"/>
        <family val="2"/>
        <scheme val="minor"/>
      </rPr>
      <t>test all likelihoods rd value is +ve, -ve and zero and if All bits of rd are toggled.
. test alligned access that perform byte, halfword, and word accesses at addresses aligned to their respective sizes where LSU issues a single memory transaction; no split access occurs.
. test mis-alligned access that perform byte, halfword, and word accesses at addresses aligned to their respective sizes  LSU handles access as two sequential transactions and correctly combines the result (for loads).
. Test memory behavior under back-to-back requests, slow response delays, and unexpected out-of-order responses (for robustness), while ensuring no more than 2 outstanding transactions are issued at any time.</t>
    </r>
  </si>
  <si>
    <t>. Test All possible rs1, rs2 registers. 
. test all likelihoods of Input operands, if --&gt; imm : +ve, -ve and zero
, any combinations of rs1 and immi +ve, -ve, and zero values are used
. test all bits of rs2,  imm  are toggled.
. test alligned access that perform byte, halfword, and word accesses at addresses aligned to their respective sizes where LSU issues a single memory transaction; no split access occurs.
. test mis-alligned access that perform byte, halfword, and word accesses at addresses aligned to their respective sizes  LSU handles access as two sequential transactions and correctly splits the data (for stores).
. Test memory behavior under back-to-back requests, slow response delays, and unexpected out-of-order responses (for robustness), while ensuring no more than 2 outstanding transactions are issued at any time.</t>
  </si>
  <si>
    <r>
      <rPr>
        <b/>
        <sz val="14"/>
        <color rgb="FF000000"/>
        <rFont val="Calibri"/>
        <family val="2"/>
        <scheme val="minor"/>
      </rPr>
      <t>.</t>
    </r>
    <r>
      <rPr>
        <sz val="11"/>
        <color rgb="FF000000"/>
        <rFont val="Calibri"/>
        <family val="2"/>
        <scheme val="minor"/>
      </rPr>
      <t xml:space="preserve">  aligned accesses typically take 4–5 cycles. 
</t>
    </r>
    <r>
      <rPr>
        <b/>
        <sz val="14"/>
        <color rgb="FF000000"/>
        <rFont val="Calibri"/>
        <family val="2"/>
        <scheme val="minor"/>
      </rPr>
      <t>.</t>
    </r>
    <r>
      <rPr>
        <sz val="11"/>
        <color rgb="FF000000"/>
        <rFont val="Calibri"/>
        <family val="2"/>
        <scheme val="minor"/>
      </rPr>
      <t xml:space="preserve"> misaligned accesses may take 1–2 extra cycles due to split transactions.</t>
    </r>
  </si>
  <si>
    <t>Mohamed Abdel-H@dy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</si>
</sst>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2">
    <font>
      <sz val="11"/>
      <color theme="1"/>
      <name val="Calibri"/>
      <family val="2"/>
      <scheme val="minor"/>
    </font>
    <font>
      <b/>
      <sz val="14"/>
      <color theme="1"/>
      <name val="Calibri"/>
      <family val="2"/>
      <scheme val="minor"/>
    </font>
    <font>
      <sz val="14"/>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6"/>
      <color theme="1"/>
      <name val="Calibri"/>
      <family val="2"/>
      <scheme val="minor"/>
    </font>
    <font>
      <sz val="20"/>
      <color theme="1"/>
      <name val="Calibri"/>
      <family val="2"/>
      <scheme val="minor"/>
    </font>
    <font>
      <sz val="12"/>
      <color theme="1"/>
      <name val="Inter"/>
      <family val="2"/>
    </font>
    <font>
      <sz val="12"/>
      <color theme="1"/>
      <name val="Times New Roman"/>
      <family val="1"/>
    </font>
    <font>
      <i/>
      <sz val="12"/>
      <color theme="1"/>
      <name val="KaTeX_Math"/>
    </font>
    <font>
      <b/>
      <sz val="12"/>
      <color theme="1"/>
      <name val="Calibri"/>
      <family val="2"/>
      <scheme val="minor"/>
    </font>
    <font>
      <sz val="10"/>
      <color theme="1"/>
      <name val="Segoe UI"/>
      <family val="2"/>
    </font>
    <font>
      <i/>
      <sz val="11"/>
      <color theme="1"/>
      <name val="Calibri"/>
      <family val="2"/>
      <scheme val="minor"/>
    </font>
    <font>
      <b/>
      <sz val="11"/>
      <color theme="4"/>
      <name val="Calibri"/>
      <family val="2"/>
      <scheme val="minor"/>
    </font>
    <font>
      <i/>
      <sz val="11"/>
      <color theme="4"/>
      <name val="Calibri"/>
      <family val="2"/>
      <scheme val="minor"/>
    </font>
    <font>
      <b/>
      <sz val="14"/>
      <name val="Segoe UI"/>
      <family val="2"/>
    </font>
    <font>
      <b/>
      <sz val="14"/>
      <name val="Courier New"/>
      <family val="3"/>
    </font>
    <font>
      <sz val="11"/>
      <color theme="1"/>
      <name val="Cambria"/>
      <family val="2"/>
      <scheme val="major"/>
    </font>
    <font>
      <sz val="11"/>
      <color rgb="FF404040"/>
      <name val="Cambria"/>
      <family val="2"/>
      <scheme val="major"/>
    </font>
    <font>
      <sz val="11"/>
      <color rgb="FF000000"/>
      <name val="Calibri"/>
      <family val="2"/>
      <charset val="1"/>
    </font>
    <font>
      <sz val="11"/>
      <color rgb="FF000000"/>
      <name val="Cambria"/>
      <family val="2"/>
      <scheme val="major"/>
    </font>
    <font>
      <sz val="11"/>
      <color rgb="FF000000"/>
      <name val="DejaVu Sans"/>
      <family val="2"/>
      <charset val="1"/>
    </font>
    <font>
      <sz val="10"/>
      <color theme="1"/>
      <name val="Arial Unicode MS"/>
    </font>
    <font>
      <sz val="11"/>
      <color rgb="FF000000"/>
      <name val="Calibri"/>
      <family val="2"/>
      <scheme val="minor"/>
    </font>
    <font>
      <b/>
      <sz val="16"/>
      <color theme="1"/>
      <name val="Calibri"/>
      <family val="2"/>
      <scheme val="minor"/>
    </font>
    <font>
      <b/>
      <sz val="14"/>
      <color rgb="FF000000"/>
      <name val="Calibri"/>
      <family val="2"/>
      <scheme val="minor"/>
    </font>
    <font>
      <b/>
      <sz val="12"/>
      <color rgb="FF000000"/>
      <name val="Calibri"/>
      <family val="2"/>
      <scheme val="minor"/>
    </font>
    <font>
      <sz val="16"/>
      <color rgb="FF000000"/>
      <name val="Calibri"/>
      <family val="2"/>
      <scheme val="minor"/>
    </font>
    <font>
      <b/>
      <sz val="14"/>
      <name val="Calibri"/>
      <family val="2"/>
      <scheme val="minor"/>
    </font>
    <font>
      <sz val="20"/>
      <color theme="1"/>
      <name val="Cambria"/>
      <family val="2"/>
      <scheme val="major"/>
    </font>
    <font>
      <b/>
      <sz val="20"/>
      <color rgb="FFFF0000"/>
      <name val="Calibri"/>
      <family val="2"/>
      <scheme val="minor"/>
    </font>
  </fonts>
  <fills count="17">
    <fill>
      <patternFill patternType="none"/>
    </fill>
    <fill>
      <patternFill patternType="gray125"/>
    </fill>
    <fill>
      <patternFill patternType="solid">
        <fgColor rgb="FFADD8E6"/>
        <bgColor rgb="FFADD8E6"/>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49998474074526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0"/>
        <bgColor rgb="FFADD8E6"/>
      </patternFill>
    </fill>
    <fill>
      <patternFill patternType="solid">
        <fgColor rgb="FFFFFFFF"/>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7"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43" fontId="3" fillId="0" borderId="0" applyFont="0" applyFill="0" applyBorder="0" applyAlignment="0" applyProtection="0"/>
    <xf numFmtId="0" fontId="20" fillId="0" borderId="0"/>
  </cellStyleXfs>
  <cellXfs count="85">
    <xf numFmtId="0" fontId="0" fillId="0" borderId="0" xfId="0"/>
    <xf numFmtId="0" fontId="1" fillId="2" borderId="1" xfId="0" applyFont="1" applyFill="1" applyBorder="1" applyAlignment="1">
      <alignment horizontal="center" vertical="top"/>
    </xf>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top" wrapText="1"/>
    </xf>
    <xf numFmtId="0" fontId="8" fillId="0" borderId="0" xfId="0" applyFont="1" applyAlignment="1">
      <alignment horizontal="left" vertical="top" wrapText="1"/>
    </xf>
    <xf numFmtId="0" fontId="5" fillId="0" borderId="0" xfId="0" applyFont="1" applyAlignment="1">
      <alignment horizontal="left" vertical="top" wrapText="1"/>
    </xf>
    <xf numFmtId="0" fontId="5" fillId="0" borderId="0" xfId="1" applyNumberFormat="1" applyFont="1" applyAlignment="1">
      <alignment horizontal="left" vertical="top" wrapText="1"/>
    </xf>
    <xf numFmtId="0" fontId="4" fillId="6" borderId="0" xfId="0" applyFont="1" applyFill="1" applyAlignment="1">
      <alignment horizontal="center" vertical="center"/>
    </xf>
    <xf numFmtId="0" fontId="4" fillId="6" borderId="0" xfId="0" applyFont="1" applyFill="1" applyAlignment="1">
      <alignment horizontal="center" vertical="center" wrapText="1"/>
    </xf>
    <xf numFmtId="0" fontId="11"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4" fillId="0" borderId="0" xfId="0" applyFont="1" applyAlignment="1">
      <alignment horizontal="center" vertical="center" wrapText="1"/>
    </xf>
    <xf numFmtId="0" fontId="13" fillId="0" borderId="0" xfId="0" applyFont="1" applyAlignment="1">
      <alignment vertical="center" wrapText="1"/>
    </xf>
    <xf numFmtId="0" fontId="13" fillId="0" borderId="0" xfId="0" applyFont="1" applyAlignment="1">
      <alignment horizontal="center" vertical="center"/>
    </xf>
    <xf numFmtId="0" fontId="0" fillId="7" borderId="0" xfId="0" applyFill="1"/>
    <xf numFmtId="0" fontId="13" fillId="0" borderId="0" xfId="0" applyFont="1" applyAlignment="1">
      <alignment horizontal="left" vertical="center" wrapText="1"/>
    </xf>
    <xf numFmtId="0" fontId="1" fillId="0" borderId="0" xfId="0" applyFont="1" applyAlignment="1">
      <alignment horizontal="center" vertical="center"/>
    </xf>
    <xf numFmtId="0" fontId="16" fillId="0" borderId="0" xfId="0" applyFont="1" applyAlignment="1">
      <alignment vertical="center" wrapText="1"/>
    </xf>
    <xf numFmtId="0" fontId="1" fillId="2" borderId="1" xfId="0" applyFont="1" applyFill="1" applyBorder="1" applyAlignment="1">
      <alignment horizontal="center" vertical="center"/>
    </xf>
    <xf numFmtId="0" fontId="18" fillId="0" borderId="0" xfId="0" applyFont="1"/>
    <xf numFmtId="0" fontId="18" fillId="10" borderId="0" xfId="0" applyFont="1" applyFill="1"/>
    <xf numFmtId="0" fontId="18" fillId="10" borderId="0" xfId="0" applyFont="1" applyFill="1" applyAlignment="1">
      <alignment horizontal="left" wrapText="1"/>
    </xf>
    <xf numFmtId="0" fontId="19" fillId="10" borderId="0" xfId="0" applyFont="1" applyFill="1" applyAlignment="1">
      <alignment horizontal="center" vertical="center" wrapText="1"/>
    </xf>
    <xf numFmtId="0" fontId="19" fillId="10" borderId="0" xfId="0" applyFont="1" applyFill="1" applyAlignment="1">
      <alignment vertical="center" wrapText="1"/>
    </xf>
    <xf numFmtId="0" fontId="18" fillId="10" borderId="0" xfId="0" applyFont="1" applyFill="1" applyAlignment="1">
      <alignment wrapText="1"/>
    </xf>
    <xf numFmtId="0" fontId="18" fillId="10" borderId="0" xfId="0" applyFont="1" applyFill="1" applyAlignment="1">
      <alignment horizontal="left" vertical="top" wrapText="1"/>
    </xf>
    <xf numFmtId="0" fontId="18" fillId="11" borderId="0" xfId="0" applyFont="1" applyFill="1" applyAlignment="1">
      <alignment horizontal="center" vertical="center"/>
    </xf>
    <xf numFmtId="0" fontId="18" fillId="0" borderId="0" xfId="0" applyFont="1" applyAlignment="1">
      <alignment vertical="top"/>
    </xf>
    <xf numFmtId="0" fontId="19" fillId="12" borderId="1" xfId="0" applyFont="1" applyFill="1" applyBorder="1" applyAlignment="1">
      <alignment vertical="center" wrapText="1"/>
    </xf>
    <xf numFmtId="0" fontId="18" fillId="0" borderId="1" xfId="0" applyFont="1" applyBorder="1" applyAlignment="1">
      <alignment vertical="top" wrapText="1"/>
    </xf>
    <xf numFmtId="0" fontId="18" fillId="0" borderId="1" xfId="0" applyFont="1" applyBorder="1" applyAlignment="1">
      <alignment wrapText="1"/>
    </xf>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left" vertical="top" wrapText="1"/>
    </xf>
    <xf numFmtId="0" fontId="18" fillId="0" borderId="1" xfId="0" applyFont="1" applyBorder="1" applyAlignment="1">
      <alignment horizontal="left" vertical="center" wrapText="1"/>
    </xf>
    <xf numFmtId="0" fontId="19" fillId="12" borderId="1" xfId="0" applyFont="1" applyFill="1" applyBorder="1" applyAlignment="1">
      <alignment horizontal="center" vertical="center" wrapText="1"/>
    </xf>
    <xf numFmtId="0" fontId="21" fillId="0" borderId="0" xfId="2" applyFont="1" applyAlignment="1">
      <alignment horizontal="left" vertical="top" wrapText="1"/>
    </xf>
    <xf numFmtId="0" fontId="18" fillId="0" borderId="1" xfId="0" applyFont="1" applyBorder="1" applyAlignment="1">
      <alignment horizontal="left" vertical="top" wrapText="1"/>
    </xf>
    <xf numFmtId="0" fontId="22" fillId="0" borderId="0" xfId="2" applyFont="1" applyAlignment="1">
      <alignment horizontal="left" vertical="top" wrapText="1"/>
    </xf>
    <xf numFmtId="0" fontId="18" fillId="0" borderId="4" xfId="0" applyFont="1" applyBorder="1" applyAlignment="1">
      <alignment vertical="top" wrapText="1"/>
    </xf>
    <xf numFmtId="0" fontId="18" fillId="0" borderId="5" xfId="0" applyFont="1" applyBorder="1" applyAlignment="1">
      <alignment vertical="top" wrapText="1"/>
    </xf>
    <xf numFmtId="0" fontId="18" fillId="2" borderId="3" xfId="0" applyFont="1" applyFill="1" applyBorder="1" applyAlignment="1">
      <alignment horizontal="center" vertical="center" wrapText="1"/>
    </xf>
    <xf numFmtId="0" fontId="18"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3" fillId="0" borderId="0" xfId="0" applyFont="1" applyAlignment="1">
      <alignment horizontal="center" vertical="center" wrapText="1"/>
    </xf>
    <xf numFmtId="0" fontId="4" fillId="13" borderId="0" xfId="0" applyFont="1" applyFill="1" applyAlignment="1">
      <alignment horizontal="center" vertical="center" wrapText="1"/>
    </xf>
    <xf numFmtId="0" fontId="23" fillId="0" borderId="0" xfId="0" applyFont="1" applyAlignment="1">
      <alignment horizontal="left" vertical="top" wrapText="1"/>
    </xf>
    <xf numFmtId="0" fontId="5" fillId="0" borderId="0" xfId="0" applyFont="1" applyAlignment="1">
      <alignment horizontal="center" vertical="center"/>
    </xf>
    <xf numFmtId="0" fontId="24" fillId="0" borderId="0" xfId="0" applyFont="1" applyAlignment="1">
      <alignment horizontal="left" vertical="top" wrapText="1"/>
    </xf>
    <xf numFmtId="0" fontId="12" fillId="0" borderId="0" xfId="0" applyFont="1" applyAlignment="1">
      <alignment wrapText="1"/>
    </xf>
    <xf numFmtId="0" fontId="29" fillId="13" borderId="0" xfId="0" applyFont="1" applyFill="1" applyAlignment="1">
      <alignment horizontal="center" vertical="center"/>
    </xf>
    <xf numFmtId="0" fontId="5" fillId="4" borderId="2" xfId="0" applyFont="1" applyFill="1" applyBorder="1" applyAlignment="1">
      <alignment horizontal="center" vertical="center"/>
    </xf>
    <xf numFmtId="0" fontId="5" fillId="4" borderId="0" xfId="0" applyFont="1" applyFill="1" applyAlignment="1">
      <alignment horizontal="center" vertical="center"/>
    </xf>
    <xf numFmtId="0" fontId="7" fillId="5" borderId="2" xfId="0" applyFont="1" applyFill="1" applyBorder="1" applyAlignment="1">
      <alignment horizontal="center" vertical="center" wrapText="1"/>
    </xf>
    <xf numFmtId="0" fontId="7" fillId="5" borderId="0" xfId="0" applyFont="1" applyFill="1" applyAlignment="1">
      <alignment horizontal="center" vertical="center" wrapText="1"/>
    </xf>
    <xf numFmtId="0" fontId="6" fillId="3" borderId="2" xfId="0" applyFont="1" applyFill="1" applyBorder="1" applyAlignment="1">
      <alignment horizontal="center" vertical="center" wrapText="1"/>
    </xf>
    <xf numFmtId="0" fontId="6" fillId="3" borderId="0" xfId="0" applyFont="1" applyFill="1" applyAlignment="1">
      <alignment horizontal="center" vertical="center" wrapText="1"/>
    </xf>
    <xf numFmtId="0" fontId="18" fillId="0" borderId="1" xfId="0" applyFont="1" applyBorder="1" applyAlignment="1">
      <alignment vertical="top" wrapText="1"/>
    </xf>
    <xf numFmtId="0" fontId="18" fillId="0" borderId="1" xfId="0" applyFont="1" applyBorder="1" applyAlignment="1">
      <alignment horizontal="center" vertical="center" wrapText="1"/>
    </xf>
    <xf numFmtId="0" fontId="30" fillId="14" borderId="5" xfId="0" applyFont="1" applyFill="1" applyBorder="1" applyAlignment="1">
      <alignment horizontal="center" vertical="center" wrapText="1"/>
    </xf>
    <xf numFmtId="0" fontId="30" fillId="14" borderId="4" xfId="0" applyFont="1" applyFill="1" applyBorder="1" applyAlignment="1">
      <alignment horizontal="center" vertical="center" wrapText="1"/>
    </xf>
    <xf numFmtId="0" fontId="30" fillId="14" borderId="6" xfId="0" applyFont="1" applyFill="1" applyBorder="1" applyAlignment="1">
      <alignment horizontal="center" vertical="center" wrapText="1"/>
    </xf>
    <xf numFmtId="0" fontId="18" fillId="0" borderId="1" xfId="0" applyFont="1" applyBorder="1" applyAlignment="1">
      <alignment horizontal="left" vertical="top" wrapText="1"/>
    </xf>
    <xf numFmtId="0" fontId="19" fillId="0" borderId="1"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center" vertical="top" wrapText="1"/>
    </xf>
    <xf numFmtId="0" fontId="24" fillId="16" borderId="0" xfId="0" applyFont="1" applyFill="1" applyAlignment="1">
      <alignment horizontal="left" vertical="center" wrapText="1"/>
    </xf>
    <xf numFmtId="0" fontId="0" fillId="15" borderId="0" xfId="0" applyFill="1" applyAlignment="1">
      <alignment horizontal="center" vertical="center" wrapText="1"/>
    </xf>
    <xf numFmtId="0" fontId="24" fillId="0" borderId="0" xfId="0" applyFont="1" applyAlignment="1">
      <alignment horizontal="center" vertical="center" wrapText="1"/>
    </xf>
    <xf numFmtId="0" fontId="0" fillId="0" borderId="0" xfId="0" applyAlignment="1">
      <alignment horizontal="center" wrapText="1"/>
    </xf>
    <xf numFmtId="0" fontId="5" fillId="0" borderId="0" xfId="0" applyFont="1" applyAlignment="1">
      <alignment horizontal="center" vertical="center" wrapText="1"/>
    </xf>
    <xf numFmtId="0" fontId="2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top" wrapText="1"/>
    </xf>
    <xf numFmtId="0" fontId="13" fillId="8" borderId="2" xfId="0" applyFont="1" applyFill="1" applyBorder="1" applyAlignment="1">
      <alignment horizontal="center" vertical="center" wrapText="1"/>
    </xf>
    <xf numFmtId="0" fontId="13" fillId="8" borderId="0" xfId="0" applyFont="1" applyFill="1" applyAlignment="1">
      <alignment horizontal="center" vertical="center" wrapText="1"/>
    </xf>
    <xf numFmtId="0" fontId="13" fillId="9" borderId="2" xfId="0" applyFont="1" applyFill="1" applyBorder="1" applyAlignment="1">
      <alignment horizontal="center" vertical="center" wrapText="1"/>
    </xf>
    <xf numFmtId="0" fontId="13" fillId="9" borderId="0" xfId="0" applyFont="1" applyFill="1" applyAlignment="1">
      <alignment horizontal="center" vertical="center" wrapText="1"/>
    </xf>
    <xf numFmtId="0" fontId="31" fillId="0" borderId="0" xfId="0" applyFont="1" applyAlignment="1">
      <alignment horizontal="center" vertical="center" wrapText="1"/>
    </xf>
  </cellXfs>
  <cellStyles count="3">
    <cellStyle name="Comma" xfId="1" builtinId="3"/>
    <cellStyle name="Normal" xfId="0" builtinId="0"/>
    <cellStyle name="Normal 2" xfId="2" xr:uid="{6611B110-EEEE-4BE2-B6F2-1ACD6BDA93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
  <sheetViews>
    <sheetView topLeftCell="E1" zoomScale="70" zoomScaleNormal="70" workbookViewId="0">
      <selection activeCell="H8" sqref="H8"/>
    </sheetView>
  </sheetViews>
  <sheetFormatPr defaultColWidth="9" defaultRowHeight="14.4"/>
  <cols>
    <col min="1" max="1" width="28.33203125" style="2" bestFit="1" customWidth="1"/>
    <col min="2" max="2" width="22.33203125" style="2" bestFit="1" customWidth="1"/>
    <col min="3" max="3" width="76.77734375" style="2" bestFit="1" customWidth="1"/>
    <col min="4" max="4" width="115.88671875" style="2" bestFit="1" customWidth="1"/>
    <col min="5" max="5" width="26.77734375" style="2" customWidth="1"/>
    <col min="6" max="6" width="99.88671875" style="2" customWidth="1"/>
    <col min="7" max="7" width="39.21875" style="2" customWidth="1"/>
    <col min="8" max="8" width="143.109375" style="2" bestFit="1" customWidth="1"/>
    <col min="9" max="9" width="58" style="2" hidden="1" customWidth="1"/>
    <col min="10" max="10" width="56.33203125" style="2" customWidth="1"/>
    <col min="11" max="11" width="24.44140625" style="2" bestFit="1" customWidth="1"/>
    <col min="12" max="16384" width="9" style="2"/>
  </cols>
  <sheetData>
    <row r="1" spans="1:11" s="3" customFormat="1" ht="18">
      <c r="A1" s="1" t="s">
        <v>0</v>
      </c>
      <c r="B1" s="1" t="s">
        <v>1</v>
      </c>
      <c r="C1" s="1" t="s">
        <v>5</v>
      </c>
      <c r="D1" s="1" t="s">
        <v>7</v>
      </c>
      <c r="E1" s="1" t="s">
        <v>2</v>
      </c>
      <c r="F1" s="1" t="s">
        <v>3</v>
      </c>
      <c r="G1" s="1" t="s">
        <v>4</v>
      </c>
      <c r="H1" s="1" t="s">
        <v>6</v>
      </c>
      <c r="I1" s="1"/>
      <c r="J1" s="1" t="s">
        <v>8</v>
      </c>
      <c r="K1" s="1" t="s">
        <v>14</v>
      </c>
    </row>
    <row r="2" spans="1:11" ht="103.2" customHeight="1">
      <c r="A2" s="9" t="s">
        <v>10</v>
      </c>
      <c r="B2" s="11" t="s">
        <v>9</v>
      </c>
      <c r="C2" s="6" t="s">
        <v>16</v>
      </c>
      <c r="D2" s="8" t="str">
        <f>_xlfn.TEXTJOIN(CHAR(10), TRUE, "• " &amp; "testing the add instructoin for Immediate type in a normal operation and seeing if the operation is done successfully or not .", "• " &amp; "making a constraint on the values of the rs1 and the least 5 bits of the Immediate to make interesting scenarios and testing over flow .", "•" &amp; "we have to test the overflow in all the addition instruction and operation to ensure that it's accomplished .","•"&amp;"testing if the address of the rd register if the same address of the rs1 register ")</f>
        <v xml:space="preserve">• testing the add instructoin for Immediate type in a normal operation and seeing if the operation is done successfully or not .
• making a constraint on the values of the rs1 and the least 5 bits of the Immediate to make interesting scenarios and testing over flow .
•we have to test the overflow in all the addition instruction and operation to ensure that it's accomplished .
•testing if the address of the rd register if the same address of the rs1 register </v>
      </c>
      <c r="E2" s="55" t="s">
        <v>11</v>
      </c>
      <c r="F2" s="5" t="str">
        <f>_xlfn.TEXTJOIN(CHAR(10), TRUE, "• " &amp; "covering the normal operation of adding ", "• " &amp; "overflow scenario has to be covered ", "•" &amp; "number of cycles to generate the output {1 cycle for excuting for  all the base integer instruction set }", "•" &amp; "excuting it with other instruction and covered it's run accurate ")</f>
        <v xml:space="preserve">• covering the normal operation of adding 
• overflow scenario has to be covered 
•number of cycles to generate the output {1 cycle for excuting for  all the base integer instruction set }
•excuting it with other instruction and covered it's run accurate </v>
      </c>
      <c r="G2" s="4" t="s">
        <v>12</v>
      </c>
      <c r="H2" s="57"/>
      <c r="J2" s="59" t="str">
        <f>_xlfn.TEXTJOIN(CHAR(10), TRUE, "• " &amp; "Assertion to ensure that there is no over flow ", "• " &amp; "Assertion to ensure the sign extension of the Immediate is done correctrly")</f>
        <v>• Assertion to ensure that there is no over flow 
• Assertion to ensure the sign extension of the Immediate is done correctrly</v>
      </c>
      <c r="K2" s="4" t="s">
        <v>20</v>
      </c>
    </row>
    <row r="3" spans="1:11" ht="106.65" customHeight="1">
      <c r="A3" s="10" t="str">
        <f>_xlfn.TEXTJOIN(CHAR(10), TRUE, "• " &amp; "XORImmediate", "• " &amp; " ORImmediate", "•" &amp; " ANDImmediate")</f>
        <v>• XORImmediate
•  ORImmediate
• ANDImmediate</v>
      </c>
      <c r="B3" s="11" t="s">
        <v>13</v>
      </c>
      <c r="C3" s="7" t="s">
        <v>17</v>
      </c>
      <c r="D3" s="7" t="str">
        <f>_xlfn.TEXTJOIN(CHAR(10), TRUE, "• " &amp; "testing the logical instructoins for Immediate type in a normal operation and seeing if the operation is done successfully or not .", "• " &amp; "making a constraint on the values of the rs1 and the least 5 bits of the Immediate to make interesting scenarios and testing over flow .", "•" &amp; "testing the negative value -1 with the xor operatio","•"&amp;"testing if the address of the rd register if the same address of the rs1 register ")</f>
        <v xml:space="preserve">• testing the logical instructoins for Immediate type in a normal operation and seeing if the operation is done successfully or not .
• making a constraint on the values of the rs1 and the least 5 bits of the Immediate to make interesting scenarios and testing over flow .
•testing the negative value -1 with the xor operatio
•testing if the address of the rd register if the same address of the rs1 register </v>
      </c>
      <c r="E3" s="56"/>
      <c r="F3" s="5" t="str">
        <f>_xlfn.TEXTJOIN(CHAR(10), TRUE, "• " &amp; "covering the normal operation of the logical operation ", "• " &amp; "the same address of register input and the register output to be the same  ", "•" &amp; "number of cycles to generate the output {1 cycle for excuting for  all the base integer instruction set }", "•" &amp; "excuting it with other instruction and covered it's run accurate ")</f>
        <v xml:space="preserve">• covering the normal operation of the logical operation 
• the same address of register input and the register output to be the same  
•number of cycles to generate the output {1 cycle for excuting for  all the base integer instruction set }
•excuting it with other instruction and covered it's run accurate </v>
      </c>
      <c r="G3" s="4" t="s">
        <v>12</v>
      </c>
      <c r="H3" s="58"/>
      <c r="J3" s="60"/>
      <c r="K3" s="4" t="s">
        <v>20</v>
      </c>
    </row>
    <row r="4" spans="1:11" ht="74.099999999999994" customHeight="1">
      <c r="A4" s="9" t="s">
        <v>19</v>
      </c>
      <c r="B4" s="11" t="s">
        <v>18</v>
      </c>
      <c r="C4" s="7" t="s">
        <v>15</v>
      </c>
      <c r="D4" s="5" t="str">
        <f>_xlfn.TEXTJOIN(CHAR(10), TRUE, "• " &amp; "testing the logical instructoins for Immediate type in a normal operation and seeing if the operation is done successfully or not for one register to be greater than the other one and vice versa ", "• " &amp; "making the rs1 has the same address of rd ", "• " &amp; "make the operation between two registers has the same value ","• " &amp; "test when the sign extended has the same value of the rs1 but with the negative value")</f>
        <v>• testing the logical instructoins for Immediate type in a normal operation and seeing if the operation is done successfully or not for one register to be greater than the other one and vice versa 
• making the rs1 has the same address of rd 
• make the operation between two registers has the same value 
• test when the sign extended has the same value of the rs1 but with the negative value</v>
      </c>
      <c r="E4" s="56"/>
      <c r="F4" s="5" t="str">
        <f>_xlfn.TEXTJOIN(CHAR(10), TRUE, "• " &amp; "covering the normal operation of the logical operation ", "• " &amp; "the same address of register input and the register output to be the same  ", "•" &amp; "number of cycles to generate the output {1 cycle for excuting for  all the base integer instruction set }", "•" &amp; "excuting it with other instruction and covered it's run accurate ", "•" &amp; "covering the equality test ")</f>
        <v xml:space="preserve">• covering the normal operation of the logical operation 
• the same address of register input and the register output to be the same  
•number of cycles to generate the output {1 cycle for excuting for  all the base integer instruction set }
•excuting it with other instruction and covered it's run accurate 
•covering the equality test </v>
      </c>
      <c r="G4" s="4" t="s">
        <v>12</v>
      </c>
      <c r="H4" s="58"/>
      <c r="J4" s="60"/>
      <c r="K4" s="4" t="s">
        <v>20</v>
      </c>
    </row>
    <row r="5" spans="1:11" ht="90.6" customHeight="1">
      <c r="A5" s="9" t="s">
        <v>22</v>
      </c>
      <c r="B5" s="11" t="s">
        <v>21</v>
      </c>
      <c r="C5" s="7" t="s">
        <v>23</v>
      </c>
      <c r="D5" s="5" t="str">
        <f>_xlfn.TEXTJOIN(CHAR(10), TRUE, "• " &amp; "testing the logical instructoins for Immediate type in a normal operation and seeing if the operation is done successfully or not for one register to be greater than the other one and vice versa ", "• " &amp; "making the rs1 has the same address of rd ", "• " &amp; "make the operation between two registers has the same value ","• " &amp; "test when the sign extended has the same value of the rs1 but with the negative value")</f>
        <v>• testing the logical instructoins for Immediate type in a normal operation and seeing if the operation is done successfully or not for one register to be greater than the other one and vice versa 
• making the rs1 has the same address of rd 
• make the operation between two registers has the same value 
• test when the sign extended has the same value of the rs1 but with the negative value</v>
      </c>
      <c r="E5" s="56"/>
      <c r="G5" s="4" t="s">
        <v>12</v>
      </c>
      <c r="H5" s="58"/>
      <c r="J5" s="60"/>
      <c r="K5" s="4" t="s">
        <v>20</v>
      </c>
    </row>
  </sheetData>
  <mergeCells count="3">
    <mergeCell ref="E2:E5"/>
    <mergeCell ref="H2:H5"/>
    <mergeCell ref="J2:J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2893-DDD9-4FAC-8821-8FF49599A209}">
  <dimension ref="A1:J17"/>
  <sheetViews>
    <sheetView topLeftCell="A6" zoomScale="66" zoomScaleNormal="10" workbookViewId="0">
      <selection activeCell="E3" sqref="E3"/>
    </sheetView>
  </sheetViews>
  <sheetFormatPr defaultColWidth="9" defaultRowHeight="18"/>
  <cols>
    <col min="1" max="1" width="28.21875" style="19" bestFit="1" customWidth="1"/>
    <col min="2" max="2" width="15.88671875" style="19" bestFit="1" customWidth="1"/>
    <col min="3" max="3" width="206.77734375" style="19" customWidth="1"/>
    <col min="4" max="4" width="69.6640625" style="19" customWidth="1"/>
    <col min="5" max="5" width="81" style="19" bestFit="1" customWidth="1"/>
    <col min="6" max="6" width="39.21875" style="19" customWidth="1"/>
    <col min="7" max="7" width="48.77734375" style="19" customWidth="1"/>
    <col min="8" max="8" width="58" style="19" hidden="1" customWidth="1"/>
    <col min="9" max="9" width="56.33203125" style="19" bestFit="1" customWidth="1"/>
    <col min="10" max="10" width="24.44140625" style="19" bestFit="1" customWidth="1"/>
    <col min="11" max="16384" width="9" style="19"/>
  </cols>
  <sheetData>
    <row r="1" spans="1:10">
      <c r="A1" s="21" t="s">
        <v>0</v>
      </c>
      <c r="B1" s="21" t="s">
        <v>1</v>
      </c>
      <c r="C1" s="21" t="s">
        <v>5</v>
      </c>
      <c r="D1" s="21" t="s">
        <v>7</v>
      </c>
      <c r="E1" s="21" t="s">
        <v>3</v>
      </c>
      <c r="F1" s="21" t="s">
        <v>4</v>
      </c>
      <c r="G1" s="21" t="s">
        <v>6</v>
      </c>
      <c r="H1" s="21"/>
      <c r="I1" s="21" t="s">
        <v>8</v>
      </c>
      <c r="J1" s="21" t="s">
        <v>14</v>
      </c>
    </row>
    <row r="2" spans="1:10" ht="70.05" customHeight="1">
      <c r="A2" s="19" t="s">
        <v>86</v>
      </c>
      <c r="B2" s="19" t="s">
        <v>85</v>
      </c>
      <c r="C2" s="19" t="s">
        <v>84</v>
      </c>
      <c r="D2" s="20" t="s">
        <v>76</v>
      </c>
      <c r="E2" s="20" t="s">
        <v>83</v>
      </c>
      <c r="F2" s="19" t="s">
        <v>12</v>
      </c>
      <c r="G2" s="19">
        <v>1</v>
      </c>
      <c r="I2" s="19" t="s">
        <v>82</v>
      </c>
      <c r="J2" s="19" t="s">
        <v>20</v>
      </c>
    </row>
    <row r="3" spans="1:10" ht="70.05" customHeight="1">
      <c r="D3" s="20" t="s">
        <v>74</v>
      </c>
      <c r="E3" s="20" t="s">
        <v>81</v>
      </c>
    </row>
    <row r="4" spans="1:10" ht="20.399999999999999">
      <c r="B4" s="19" t="s">
        <v>56</v>
      </c>
      <c r="D4" s="20" t="s">
        <v>72</v>
      </c>
      <c r="E4" s="20" t="s">
        <v>80</v>
      </c>
    </row>
    <row r="5" spans="1:10" ht="70.05" customHeight="1">
      <c r="A5" s="19" t="s">
        <v>79</v>
      </c>
      <c r="B5" s="19" t="s">
        <v>78</v>
      </c>
      <c r="C5" s="19" t="s">
        <v>77</v>
      </c>
      <c r="D5" s="20" t="s">
        <v>76</v>
      </c>
      <c r="E5" s="20" t="s">
        <v>75</v>
      </c>
      <c r="F5" s="19" t="s">
        <v>12</v>
      </c>
      <c r="G5" s="19">
        <v>1</v>
      </c>
      <c r="I5" s="19" t="s">
        <v>40</v>
      </c>
      <c r="J5" s="19" t="s">
        <v>20</v>
      </c>
    </row>
    <row r="6" spans="1:10" ht="70.05" customHeight="1">
      <c r="D6" s="20" t="s">
        <v>74</v>
      </c>
      <c r="E6" s="20" t="s">
        <v>73</v>
      </c>
    </row>
    <row r="7" spans="1:10" ht="20.399999999999999">
      <c r="B7" s="19" t="s">
        <v>56</v>
      </c>
      <c r="D7" s="20" t="s">
        <v>72</v>
      </c>
    </row>
    <row r="8" spans="1:10" ht="70.05" customHeight="1">
      <c r="A8" s="19" t="s">
        <v>71</v>
      </c>
      <c r="B8" s="19" t="s">
        <v>70</v>
      </c>
      <c r="C8" s="19" t="s">
        <v>69</v>
      </c>
      <c r="D8" s="20" t="s">
        <v>68</v>
      </c>
      <c r="E8" s="20" t="s">
        <v>67</v>
      </c>
      <c r="F8" s="19" t="s">
        <v>12</v>
      </c>
      <c r="G8" s="19">
        <v>1</v>
      </c>
      <c r="I8" s="19" t="s">
        <v>66</v>
      </c>
      <c r="J8" s="19" t="s">
        <v>20</v>
      </c>
    </row>
    <row r="9" spans="1:10" ht="70.05" customHeight="1">
      <c r="D9" s="20" t="s">
        <v>65</v>
      </c>
      <c r="E9" s="20" t="s">
        <v>64</v>
      </c>
    </row>
    <row r="10" spans="1:10" ht="20.399999999999999">
      <c r="B10" s="19" t="s">
        <v>56</v>
      </c>
      <c r="D10" s="20" t="s">
        <v>55</v>
      </c>
    </row>
    <row r="11" spans="1:10" ht="70.05" customHeight="1">
      <c r="A11" s="19" t="s">
        <v>63</v>
      </c>
      <c r="B11" s="19" t="s">
        <v>62</v>
      </c>
      <c r="C11" s="19" t="s">
        <v>61</v>
      </c>
      <c r="D11" s="20" t="s">
        <v>60</v>
      </c>
      <c r="E11" s="20" t="s">
        <v>59</v>
      </c>
      <c r="F11" s="19" t="s">
        <v>12</v>
      </c>
      <c r="G11" s="19">
        <v>1</v>
      </c>
      <c r="I11" s="19" t="s">
        <v>40</v>
      </c>
      <c r="J11" s="19" t="s">
        <v>20</v>
      </c>
    </row>
    <row r="12" spans="1:10" ht="70.05" customHeight="1">
      <c r="D12" s="20" t="s">
        <v>58</v>
      </c>
      <c r="E12" s="20" t="s">
        <v>57</v>
      </c>
    </row>
    <row r="13" spans="1:10" ht="20.399999999999999">
      <c r="B13" s="19" t="s">
        <v>56</v>
      </c>
      <c r="D13" s="20" t="s">
        <v>55</v>
      </c>
      <c r="E13" s="20" t="s">
        <v>54</v>
      </c>
    </row>
    <row r="14" spans="1:10" ht="70.05" customHeight="1">
      <c r="A14" s="19" t="s">
        <v>53</v>
      </c>
      <c r="B14" s="19" t="s">
        <v>52</v>
      </c>
      <c r="C14" s="19" t="s">
        <v>51</v>
      </c>
      <c r="D14" s="20" t="s">
        <v>50</v>
      </c>
      <c r="E14" s="20" t="s">
        <v>49</v>
      </c>
      <c r="F14" s="19" t="s">
        <v>12</v>
      </c>
      <c r="G14" s="19">
        <v>1</v>
      </c>
      <c r="I14" s="19" t="s">
        <v>48</v>
      </c>
      <c r="J14" s="19" t="s">
        <v>20</v>
      </c>
    </row>
    <row r="15" spans="1:10" ht="70.05" customHeight="1">
      <c r="D15" s="20" t="s">
        <v>47</v>
      </c>
      <c r="E15" s="20" t="s">
        <v>46</v>
      </c>
    </row>
    <row r="16" spans="1:10" ht="70.05" customHeight="1">
      <c r="A16" s="19" t="s">
        <v>45</v>
      </c>
      <c r="B16" s="19" t="s">
        <v>44</v>
      </c>
      <c r="C16" s="19" t="s">
        <v>43</v>
      </c>
      <c r="D16" s="20" t="s">
        <v>42</v>
      </c>
      <c r="E16" s="20" t="s">
        <v>41</v>
      </c>
      <c r="F16" s="19" t="s">
        <v>12</v>
      </c>
      <c r="G16" s="19">
        <v>1</v>
      </c>
      <c r="I16" s="19" t="s">
        <v>40</v>
      </c>
      <c r="J16" s="19" t="s">
        <v>20</v>
      </c>
    </row>
    <row r="17" spans="4:5" ht="20.399999999999999">
      <c r="D17" s="20" t="s">
        <v>39</v>
      </c>
      <c r="E17" s="20" t="s">
        <v>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040E5-42AF-46F0-9C90-A444F0B7C7BB}">
  <dimension ref="A1:N82"/>
  <sheetViews>
    <sheetView zoomScale="60" zoomScaleNormal="60" workbookViewId="0">
      <selection activeCell="H2" sqref="H2:H7"/>
    </sheetView>
  </sheetViews>
  <sheetFormatPr defaultColWidth="8.88671875" defaultRowHeight="13.8"/>
  <cols>
    <col min="1" max="2" width="28.21875" style="22" customWidth="1"/>
    <col min="3" max="4" width="25.109375" style="22" customWidth="1"/>
    <col min="5" max="6" width="30" style="22" customWidth="1"/>
    <col min="7" max="7" width="102.33203125" style="22" bestFit="1" customWidth="1"/>
    <col min="8" max="8" width="30" style="22" customWidth="1"/>
    <col min="9" max="9" width="28.88671875" style="22" customWidth="1"/>
    <col min="10" max="10" width="18.33203125" style="22" customWidth="1"/>
    <col min="11" max="11" width="31.44140625" style="22" customWidth="1"/>
    <col min="12" max="12" width="30.33203125" style="22" customWidth="1"/>
    <col min="13" max="13" width="20.6640625" style="22" customWidth="1"/>
    <col min="14" max="14" width="22.109375" style="22" customWidth="1"/>
    <col min="15" max="16384" width="8.88671875" style="22"/>
  </cols>
  <sheetData>
    <row r="1" spans="1:14">
      <c r="A1" s="45" t="s">
        <v>0</v>
      </c>
      <c r="B1" s="45" t="s">
        <v>1</v>
      </c>
      <c r="C1" s="45" t="s">
        <v>5</v>
      </c>
      <c r="D1" s="45" t="s">
        <v>7</v>
      </c>
      <c r="E1" s="45" t="s">
        <v>2</v>
      </c>
      <c r="F1" s="45" t="s">
        <v>3</v>
      </c>
      <c r="G1" s="45" t="s">
        <v>6</v>
      </c>
      <c r="H1" s="44" t="s">
        <v>154</v>
      </c>
    </row>
    <row r="2" spans="1:14" ht="120.6" customHeight="1">
      <c r="A2" s="62" t="s">
        <v>153</v>
      </c>
      <c r="B2" s="62" t="s">
        <v>152</v>
      </c>
      <c r="C2" s="37" t="s">
        <v>151</v>
      </c>
      <c r="D2" s="31" t="s">
        <v>139</v>
      </c>
      <c r="E2" s="40" t="s">
        <v>150</v>
      </c>
      <c r="F2" s="43" t="s">
        <v>149</v>
      </c>
      <c r="G2" s="63" t="str">
        <f>_xlfn.TEXTJOIN(CHAR(10), TRUE, "• " &amp; "one cycle ", "• " &amp; "The system has ipc = 1 for all the base integer instruction set except memory instruction", "•" &amp; "the system has a latency equal to pipeline stages in the first ")</f>
        <v xml:space="preserve">• one cycle 
• The system has ipc = 1 for all the base integer instruction set except memory instruction
•the system has a latency equal to pipeline stages in the first </v>
      </c>
      <c r="H2" s="62" t="s">
        <v>97</v>
      </c>
    </row>
    <row r="3" spans="1:14" ht="165.6">
      <c r="A3" s="62"/>
      <c r="B3" s="62"/>
      <c r="C3" s="37" t="s">
        <v>148</v>
      </c>
      <c r="D3" s="31" t="s">
        <v>147</v>
      </c>
      <c r="E3" s="66" t="s">
        <v>94</v>
      </c>
      <c r="F3" s="42" t="s">
        <v>146</v>
      </c>
      <c r="G3" s="64"/>
      <c r="H3" s="62"/>
      <c r="N3" s="41"/>
    </row>
    <row r="4" spans="1:14" ht="110.4">
      <c r="A4" s="62"/>
      <c r="B4" s="62"/>
      <c r="C4" s="31" t="s">
        <v>145</v>
      </c>
      <c r="D4" s="31" t="s">
        <v>144</v>
      </c>
      <c r="E4" s="66"/>
      <c r="F4" s="39" t="s">
        <v>143</v>
      </c>
      <c r="G4" s="64"/>
      <c r="H4" s="62"/>
    </row>
    <row r="5" spans="1:14" ht="28.95" customHeight="1">
      <c r="A5" s="62" t="s">
        <v>142</v>
      </c>
      <c r="B5" s="62" t="s">
        <v>141</v>
      </c>
      <c r="C5" s="37" t="s">
        <v>140</v>
      </c>
      <c r="D5" s="31" t="s">
        <v>139</v>
      </c>
      <c r="E5" s="36" t="s">
        <v>99</v>
      </c>
      <c r="F5" s="61" t="s">
        <v>138</v>
      </c>
      <c r="G5" s="64"/>
      <c r="H5" s="62" t="s">
        <v>97</v>
      </c>
    </row>
    <row r="6" spans="1:14" ht="43.2" customHeight="1">
      <c r="A6" s="62"/>
      <c r="B6" s="62"/>
      <c r="C6" s="31" t="s">
        <v>137</v>
      </c>
      <c r="D6" s="37" t="s">
        <v>136</v>
      </c>
      <c r="E6" s="67" t="s">
        <v>94</v>
      </c>
      <c r="F6" s="61"/>
      <c r="G6" s="64"/>
      <c r="H6" s="62"/>
    </row>
    <row r="7" spans="1:14" ht="46.2" customHeight="1">
      <c r="A7" s="62"/>
      <c r="B7" s="62"/>
      <c r="C7" s="31" t="s">
        <v>135</v>
      </c>
      <c r="D7" s="37" t="s">
        <v>134</v>
      </c>
      <c r="E7" s="67"/>
      <c r="F7" s="61"/>
      <c r="G7" s="64"/>
      <c r="H7" s="62"/>
    </row>
    <row r="8" spans="1:14" ht="138">
      <c r="A8" s="34" t="s">
        <v>133</v>
      </c>
      <c r="B8" s="38" t="s">
        <v>132</v>
      </c>
      <c r="C8" s="37" t="s">
        <v>131</v>
      </c>
      <c r="D8" s="37" t="s">
        <v>100</v>
      </c>
      <c r="E8" s="36" t="s">
        <v>99</v>
      </c>
      <c r="F8" s="32" t="s">
        <v>130</v>
      </c>
      <c r="G8" s="64"/>
      <c r="H8" s="34" t="s">
        <v>97</v>
      </c>
    </row>
    <row r="9" spans="1:14" ht="138">
      <c r="A9" s="34" t="s">
        <v>129</v>
      </c>
      <c r="B9" s="38" t="s">
        <v>128</v>
      </c>
      <c r="C9" s="37" t="s">
        <v>127</v>
      </c>
      <c r="D9" s="37" t="s">
        <v>100</v>
      </c>
      <c r="E9" s="36" t="s">
        <v>99</v>
      </c>
      <c r="F9" s="32" t="s">
        <v>126</v>
      </c>
      <c r="G9" s="64"/>
      <c r="H9" s="34" t="s">
        <v>97</v>
      </c>
    </row>
    <row r="10" spans="1:14" ht="138">
      <c r="A10" s="34" t="s">
        <v>125</v>
      </c>
      <c r="B10" s="38" t="s">
        <v>124</v>
      </c>
      <c r="C10" s="37" t="s">
        <v>123</v>
      </c>
      <c r="D10" s="37" t="s">
        <v>100</v>
      </c>
      <c r="E10" s="36" t="s">
        <v>99</v>
      </c>
      <c r="F10" s="32" t="s">
        <v>122</v>
      </c>
      <c r="G10" s="64"/>
      <c r="H10" s="34" t="s">
        <v>97</v>
      </c>
    </row>
    <row r="11" spans="1:14" ht="138">
      <c r="A11" s="34" t="s">
        <v>121</v>
      </c>
      <c r="B11" s="38" t="s">
        <v>120</v>
      </c>
      <c r="C11" s="33" t="s">
        <v>119</v>
      </c>
      <c r="D11" s="37" t="s">
        <v>100</v>
      </c>
      <c r="E11" s="36" t="s">
        <v>99</v>
      </c>
      <c r="F11" s="32" t="s">
        <v>118</v>
      </c>
      <c r="G11" s="64"/>
      <c r="H11" s="34" t="s">
        <v>97</v>
      </c>
    </row>
    <row r="12" spans="1:14" ht="156.6" customHeight="1">
      <c r="A12" s="34" t="s">
        <v>117</v>
      </c>
      <c r="B12" s="38" t="s">
        <v>116</v>
      </c>
      <c r="C12" s="33" t="s">
        <v>115</v>
      </c>
      <c r="D12" s="37" t="s">
        <v>100</v>
      </c>
      <c r="E12" s="36" t="s">
        <v>99</v>
      </c>
      <c r="F12" s="32" t="s">
        <v>114</v>
      </c>
      <c r="G12" s="64"/>
      <c r="H12" s="34" t="s">
        <v>97</v>
      </c>
    </row>
    <row r="13" spans="1:14" ht="124.8" customHeight="1">
      <c r="A13" s="34" t="s">
        <v>113</v>
      </c>
      <c r="B13" s="38" t="s">
        <v>112</v>
      </c>
      <c r="C13" s="33" t="s">
        <v>111</v>
      </c>
      <c r="D13" s="37" t="s">
        <v>100</v>
      </c>
      <c r="E13" s="36" t="s">
        <v>99</v>
      </c>
      <c r="F13" s="32" t="s">
        <v>110</v>
      </c>
      <c r="G13" s="64"/>
      <c r="H13" s="34" t="s">
        <v>97</v>
      </c>
    </row>
    <row r="14" spans="1:14" ht="55.2" customHeight="1">
      <c r="A14" s="62" t="s">
        <v>109</v>
      </c>
      <c r="B14" s="62" t="s">
        <v>108</v>
      </c>
      <c r="C14" s="35" t="s">
        <v>107</v>
      </c>
      <c r="D14" s="37" t="s">
        <v>100</v>
      </c>
      <c r="E14" s="36" t="s">
        <v>99</v>
      </c>
      <c r="F14" s="61" t="s">
        <v>106</v>
      </c>
      <c r="G14" s="64"/>
      <c r="H14" s="62" t="s">
        <v>97</v>
      </c>
    </row>
    <row r="15" spans="1:14" ht="75.599999999999994" customHeight="1">
      <c r="A15" s="62"/>
      <c r="B15" s="62"/>
      <c r="C15" s="35" t="s">
        <v>105</v>
      </c>
      <c r="D15" s="31" t="s">
        <v>104</v>
      </c>
      <c r="E15" s="32" t="s">
        <v>94</v>
      </c>
      <c r="F15" s="61"/>
      <c r="G15" s="64"/>
      <c r="H15" s="62"/>
    </row>
    <row r="16" spans="1:14" ht="41.4">
      <c r="A16" s="62" t="s">
        <v>103</v>
      </c>
      <c r="B16" s="62" t="s">
        <v>102</v>
      </c>
      <c r="C16" s="35" t="s">
        <v>101</v>
      </c>
      <c r="D16" s="37" t="s">
        <v>100</v>
      </c>
      <c r="E16" s="36" t="s">
        <v>99</v>
      </c>
      <c r="F16" s="61" t="s">
        <v>98</v>
      </c>
      <c r="G16" s="64"/>
      <c r="H16" s="62" t="s">
        <v>97</v>
      </c>
    </row>
    <row r="17" spans="1:12" ht="99.75" customHeight="1">
      <c r="A17" s="62"/>
      <c r="B17" s="62"/>
      <c r="C17" s="35" t="s">
        <v>96</v>
      </c>
      <c r="D17" s="31" t="s">
        <v>95</v>
      </c>
      <c r="E17" s="32" t="s">
        <v>94</v>
      </c>
      <c r="F17" s="61"/>
      <c r="G17" s="64"/>
      <c r="H17" s="62"/>
    </row>
    <row r="18" spans="1:12" ht="27.6">
      <c r="A18" s="34" t="s">
        <v>93</v>
      </c>
      <c r="B18" s="34" t="s">
        <v>92</v>
      </c>
      <c r="C18" s="33" t="s">
        <v>91</v>
      </c>
      <c r="D18" s="31" t="s">
        <v>90</v>
      </c>
      <c r="E18" s="33" t="s">
        <v>89</v>
      </c>
      <c r="F18" s="32" t="s">
        <v>88</v>
      </c>
      <c r="G18" s="65"/>
      <c r="H18" s="31" t="s">
        <v>87</v>
      </c>
    </row>
    <row r="19" spans="1:12">
      <c r="L19" s="30"/>
    </row>
    <row r="20" spans="1:12">
      <c r="L20" s="30"/>
    </row>
    <row r="21" spans="1:12">
      <c r="L21" s="30"/>
    </row>
    <row r="22" spans="1:12">
      <c r="L22" s="30"/>
    </row>
    <row r="61" spans="8:8">
      <c r="H61" s="29"/>
    </row>
    <row r="62" spans="8:8">
      <c r="H62" s="26"/>
    </row>
    <row r="63" spans="8:8">
      <c r="H63" s="26"/>
    </row>
    <row r="64" spans="8:8">
      <c r="H64" s="28"/>
    </row>
    <row r="65" spans="8:8">
      <c r="H65" s="28"/>
    </row>
    <row r="66" spans="8:8">
      <c r="H66" s="26"/>
    </row>
    <row r="67" spans="8:8">
      <c r="H67" s="26"/>
    </row>
    <row r="68" spans="8:8">
      <c r="H68" s="28"/>
    </row>
    <row r="69" spans="8:8">
      <c r="H69" s="28"/>
    </row>
    <row r="70" spans="8:8">
      <c r="H70" s="28"/>
    </row>
    <row r="71" spans="8:8">
      <c r="H71" s="27"/>
    </row>
    <row r="72" spans="8:8">
      <c r="H72" s="27"/>
    </row>
    <row r="73" spans="8:8">
      <c r="H73" s="27"/>
    </row>
    <row r="74" spans="8:8">
      <c r="H74" s="26"/>
    </row>
    <row r="75" spans="8:8">
      <c r="H75" s="26"/>
    </row>
    <row r="76" spans="8:8">
      <c r="H76" s="26"/>
    </row>
    <row r="77" spans="8:8">
      <c r="H77" s="25"/>
    </row>
    <row r="78" spans="8:8">
      <c r="H78" s="24"/>
    </row>
    <row r="79" spans="8:8">
      <c r="H79" s="23"/>
    </row>
    <row r="80" spans="8:8">
      <c r="H80" s="23"/>
    </row>
    <row r="81" spans="8:8">
      <c r="H81" s="23"/>
    </row>
    <row r="82" spans="8:8">
      <c r="H82" s="23"/>
    </row>
  </sheetData>
  <mergeCells count="18">
    <mergeCell ref="A2:A4"/>
    <mergeCell ref="A5:A7"/>
    <mergeCell ref="A14:A15"/>
    <mergeCell ref="A16:A17"/>
    <mergeCell ref="B14:B15"/>
    <mergeCell ref="B2:B4"/>
    <mergeCell ref="F14:F15"/>
    <mergeCell ref="H14:H15"/>
    <mergeCell ref="B16:B17"/>
    <mergeCell ref="F16:F17"/>
    <mergeCell ref="H16:H17"/>
    <mergeCell ref="G2:G18"/>
    <mergeCell ref="H2:H4"/>
    <mergeCell ref="E3:E4"/>
    <mergeCell ref="B5:B7"/>
    <mergeCell ref="F5:F7"/>
    <mergeCell ref="H5:H7"/>
    <mergeCell ref="E6: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04A8-0240-4AF9-8CA9-B5A6E580F6CA}">
  <dimension ref="A1:J28"/>
  <sheetViews>
    <sheetView tabSelected="1" topLeftCell="D22" zoomScale="83" zoomScaleNormal="83" workbookViewId="0">
      <selection activeCell="F35" sqref="F35"/>
    </sheetView>
  </sheetViews>
  <sheetFormatPr defaultRowHeight="14.4"/>
  <cols>
    <col min="1" max="1" width="20.33203125" customWidth="1"/>
    <col min="2" max="2" width="14.44140625" customWidth="1"/>
    <col min="3" max="3" width="44.77734375" customWidth="1"/>
    <col min="4" max="4" width="93.6640625" customWidth="1"/>
    <col min="5" max="5" width="23.44140625" customWidth="1"/>
    <col min="6" max="6" width="56.88671875" customWidth="1"/>
    <col min="7" max="7" width="26" customWidth="1"/>
    <col min="8" max="8" width="22.77734375" customWidth="1"/>
    <col min="9" max="9" width="33.21875" customWidth="1"/>
    <col min="10" max="10" width="23.88671875" customWidth="1"/>
  </cols>
  <sheetData>
    <row r="1" spans="1:10" ht="18">
      <c r="A1" s="54" t="s">
        <v>0</v>
      </c>
      <c r="B1" s="54" t="s">
        <v>303</v>
      </c>
      <c r="C1" s="54" t="s">
        <v>302</v>
      </c>
      <c r="D1" s="54" t="s">
        <v>301</v>
      </c>
      <c r="E1" s="54" t="s">
        <v>300</v>
      </c>
      <c r="F1" s="54" t="s">
        <v>3</v>
      </c>
      <c r="G1" s="54" t="s">
        <v>4</v>
      </c>
      <c r="H1" s="54" t="s">
        <v>299</v>
      </c>
      <c r="I1" s="54" t="s">
        <v>8</v>
      </c>
      <c r="J1" s="54" t="s">
        <v>298</v>
      </c>
    </row>
    <row r="2" spans="1:10" ht="66.150000000000006" customHeight="1">
      <c r="A2" s="71" t="s">
        <v>297</v>
      </c>
      <c r="B2" s="68" t="s">
        <v>296</v>
      </c>
      <c r="C2" s="69" t="s">
        <v>295</v>
      </c>
      <c r="D2" s="75" t="s">
        <v>306</v>
      </c>
      <c r="E2" s="72" t="s">
        <v>272</v>
      </c>
      <c r="F2" s="76" t="s">
        <v>294</v>
      </c>
      <c r="G2" s="68" t="s">
        <v>12</v>
      </c>
      <c r="H2" s="70" t="s">
        <v>309</v>
      </c>
      <c r="I2" s="77" t="s">
        <v>293</v>
      </c>
      <c r="J2" s="74" t="s">
        <v>20</v>
      </c>
    </row>
    <row r="3" spans="1:10" ht="148.80000000000001" customHeight="1">
      <c r="A3" s="71"/>
      <c r="B3" s="68"/>
      <c r="C3" s="69"/>
      <c r="D3" s="75"/>
      <c r="E3" s="72"/>
      <c r="F3" s="76"/>
      <c r="G3" s="68"/>
      <c r="H3" s="70"/>
      <c r="I3" s="78"/>
      <c r="J3" s="74"/>
    </row>
    <row r="4" spans="1:10" ht="0.75" customHeight="1">
      <c r="A4" s="71"/>
      <c r="B4" s="68"/>
      <c r="C4" s="69"/>
      <c r="D4" s="75"/>
      <c r="E4" s="72"/>
      <c r="H4" s="70"/>
      <c r="I4" s="78"/>
      <c r="J4" s="74"/>
    </row>
    <row r="5" spans="1:10" ht="78" customHeight="1">
      <c r="A5" s="71"/>
      <c r="B5" s="68" t="s">
        <v>292</v>
      </c>
      <c r="C5" s="69" t="s">
        <v>291</v>
      </c>
      <c r="D5" s="75" t="s">
        <v>307</v>
      </c>
      <c r="E5" s="72" t="s">
        <v>272</v>
      </c>
      <c r="F5" s="76" t="s">
        <v>290</v>
      </c>
      <c r="G5" s="68" t="s">
        <v>12</v>
      </c>
      <c r="H5" s="70"/>
      <c r="I5" s="78"/>
      <c r="J5" s="74" t="s">
        <v>20</v>
      </c>
    </row>
    <row r="6" spans="1:10" ht="15.6" customHeight="1">
      <c r="A6" s="71"/>
      <c r="B6" s="68"/>
      <c r="C6" s="69"/>
      <c r="D6" s="75"/>
      <c r="E6" s="72"/>
      <c r="F6" s="76"/>
      <c r="G6" s="68"/>
      <c r="H6" s="70"/>
      <c r="I6" s="78"/>
      <c r="J6" s="74"/>
    </row>
    <row r="7" spans="1:10" s="12" customFormat="1" ht="103.2" customHeight="1">
      <c r="A7" s="71"/>
      <c r="B7" s="68"/>
      <c r="C7" s="69"/>
      <c r="D7" s="75"/>
      <c r="E7" s="72"/>
      <c r="F7" s="76"/>
      <c r="G7" s="68"/>
      <c r="H7" s="70"/>
      <c r="I7" s="78"/>
      <c r="J7" s="74"/>
    </row>
    <row r="8" spans="1:10" ht="78" customHeight="1">
      <c r="A8" s="71"/>
      <c r="B8" s="68" t="s">
        <v>289</v>
      </c>
      <c r="C8" s="68" t="s">
        <v>288</v>
      </c>
      <c r="D8" s="75" t="s">
        <v>304</v>
      </c>
      <c r="E8" s="72" t="s">
        <v>272</v>
      </c>
      <c r="F8" s="76" t="s">
        <v>287</v>
      </c>
      <c r="G8" s="73" t="s">
        <v>12</v>
      </c>
      <c r="H8" s="70"/>
      <c r="I8" s="78"/>
      <c r="J8" s="74" t="s">
        <v>20</v>
      </c>
    </row>
    <row r="9" spans="1:10" ht="15.6" customHeight="1">
      <c r="A9" s="71"/>
      <c r="B9" s="68"/>
      <c r="C9" s="68"/>
      <c r="D9" s="75"/>
      <c r="E9" s="72"/>
      <c r="F9" s="76"/>
      <c r="G9" s="73"/>
      <c r="H9" s="70"/>
      <c r="I9" s="78"/>
      <c r="J9" s="74"/>
    </row>
    <row r="10" spans="1:10" ht="114" customHeight="1">
      <c r="A10" s="71"/>
      <c r="B10" s="68"/>
      <c r="C10" s="68"/>
      <c r="D10" s="75"/>
      <c r="E10" s="72"/>
      <c r="F10" s="76"/>
      <c r="G10" s="73"/>
      <c r="H10" s="70"/>
      <c r="I10" s="78"/>
      <c r="J10" s="74"/>
    </row>
    <row r="11" spans="1:10" ht="78" customHeight="1">
      <c r="A11" s="71"/>
      <c r="B11" s="68" t="s">
        <v>286</v>
      </c>
      <c r="C11" s="68" t="s">
        <v>285</v>
      </c>
      <c r="D11" s="75" t="s">
        <v>304</v>
      </c>
      <c r="E11" s="72" t="s">
        <v>272</v>
      </c>
      <c r="F11" s="76" t="s">
        <v>284</v>
      </c>
      <c r="G11" s="68" t="s">
        <v>12</v>
      </c>
      <c r="H11" s="70"/>
      <c r="I11" s="78"/>
      <c r="J11" s="74" t="s">
        <v>20</v>
      </c>
    </row>
    <row r="12" spans="1:10" ht="15.6" customHeight="1">
      <c r="A12" s="71"/>
      <c r="B12" s="68"/>
      <c r="C12" s="68"/>
      <c r="D12" s="75"/>
      <c r="E12" s="72"/>
      <c r="F12" s="76"/>
      <c r="G12" s="68"/>
      <c r="H12" s="70"/>
      <c r="I12" s="78"/>
      <c r="J12" s="74"/>
    </row>
    <row r="13" spans="1:10" ht="109.8" customHeight="1">
      <c r="A13" s="71"/>
      <c r="B13" s="68"/>
      <c r="C13" s="68"/>
      <c r="D13" s="75"/>
      <c r="E13" s="72"/>
      <c r="F13" s="76"/>
      <c r="G13" s="68"/>
      <c r="H13" s="70"/>
      <c r="I13" s="78"/>
      <c r="J13" s="74"/>
    </row>
    <row r="14" spans="1:10" ht="78" customHeight="1">
      <c r="A14" s="71"/>
      <c r="B14" s="68" t="s">
        <v>283</v>
      </c>
      <c r="C14" s="68" t="s">
        <v>282</v>
      </c>
      <c r="D14" s="75" t="s">
        <v>304</v>
      </c>
      <c r="E14" s="72" t="s">
        <v>272</v>
      </c>
      <c r="F14" s="76" t="s">
        <v>281</v>
      </c>
      <c r="G14" s="68" t="s">
        <v>12</v>
      </c>
      <c r="H14" s="70"/>
      <c r="I14" s="78"/>
      <c r="J14" s="74" t="s">
        <v>20</v>
      </c>
    </row>
    <row r="15" spans="1:10" ht="34.799999999999997" customHeight="1">
      <c r="A15" s="71"/>
      <c r="B15" s="68"/>
      <c r="C15" s="68"/>
      <c r="D15" s="75"/>
      <c r="E15" s="72"/>
      <c r="F15" s="76"/>
      <c r="G15" s="68"/>
      <c r="H15" s="70"/>
      <c r="I15" s="78"/>
      <c r="J15" s="74"/>
    </row>
    <row r="16" spans="1:10" ht="99.6" customHeight="1">
      <c r="A16" s="71"/>
      <c r="B16" s="68"/>
      <c r="C16" s="68"/>
      <c r="D16" s="75"/>
      <c r="E16" s="72"/>
      <c r="F16" s="76"/>
      <c r="G16" s="68"/>
      <c r="H16" s="70"/>
      <c r="I16" s="78"/>
      <c r="J16" s="74"/>
    </row>
    <row r="17" spans="1:10" ht="159" customHeight="1">
      <c r="A17" s="71"/>
      <c r="B17" s="68" t="s">
        <v>280</v>
      </c>
      <c r="C17" s="69" t="s">
        <v>279</v>
      </c>
      <c r="D17" s="75" t="s">
        <v>305</v>
      </c>
      <c r="E17" s="72" t="s">
        <v>272</v>
      </c>
      <c r="F17" s="7" t="s">
        <v>278</v>
      </c>
      <c r="G17" s="68" t="s">
        <v>12</v>
      </c>
      <c r="H17" s="70"/>
      <c r="I17" s="78"/>
      <c r="J17" s="74" t="s">
        <v>20</v>
      </c>
    </row>
    <row r="18" spans="1:10" ht="15.6" hidden="1" customHeight="1">
      <c r="A18" s="71"/>
      <c r="B18" s="68"/>
      <c r="C18" s="69"/>
      <c r="D18" s="75"/>
      <c r="E18" s="72"/>
      <c r="G18" s="68"/>
      <c r="H18" s="70"/>
      <c r="I18" s="78"/>
      <c r="J18" s="74"/>
    </row>
    <row r="19" spans="1:10" ht="46.95" customHeight="1">
      <c r="A19" s="71"/>
      <c r="B19" s="68" t="s">
        <v>277</v>
      </c>
      <c r="C19" s="68" t="s">
        <v>276</v>
      </c>
      <c r="D19" s="75" t="s">
        <v>308</v>
      </c>
      <c r="E19" s="72" t="s">
        <v>272</v>
      </c>
      <c r="F19" s="79" t="s">
        <v>275</v>
      </c>
      <c r="G19" s="68" t="s">
        <v>12</v>
      </c>
      <c r="H19" s="70"/>
      <c r="I19" s="78"/>
      <c r="J19" s="74" t="s">
        <v>20</v>
      </c>
    </row>
    <row r="20" spans="1:10" ht="108.6" customHeight="1">
      <c r="A20" s="71"/>
      <c r="B20" s="68"/>
      <c r="C20" s="68"/>
      <c r="D20" s="75"/>
      <c r="E20" s="72"/>
      <c r="F20" s="79"/>
      <c r="G20" s="68"/>
      <c r="H20" s="70"/>
      <c r="I20" s="78"/>
      <c r="J20" s="74"/>
    </row>
    <row r="21" spans="1:10" ht="16.2" customHeight="1">
      <c r="A21" s="71"/>
      <c r="B21" s="68" t="s">
        <v>274</v>
      </c>
      <c r="C21" s="68" t="s">
        <v>273</v>
      </c>
      <c r="D21" s="75" t="s">
        <v>308</v>
      </c>
      <c r="E21" s="72" t="s">
        <v>272</v>
      </c>
      <c r="F21" s="76" t="s">
        <v>271</v>
      </c>
      <c r="G21" s="68" t="s">
        <v>12</v>
      </c>
      <c r="H21" s="70"/>
      <c r="I21" s="78"/>
      <c r="J21" s="74" t="s">
        <v>20</v>
      </c>
    </row>
    <row r="22" spans="1:10" ht="129" customHeight="1">
      <c r="A22" s="71"/>
      <c r="B22" s="68"/>
      <c r="C22" s="68"/>
      <c r="D22" s="75"/>
      <c r="E22" s="72"/>
      <c r="F22" s="76"/>
      <c r="G22" s="68"/>
      <c r="H22" s="70"/>
      <c r="I22" s="78"/>
      <c r="J22" s="74"/>
    </row>
    <row r="23" spans="1:10" ht="46.8" customHeight="1">
      <c r="A23" s="68"/>
      <c r="B23" s="13"/>
      <c r="C23" s="68"/>
      <c r="D23" s="84" t="s">
        <v>310</v>
      </c>
      <c r="E23" s="72"/>
      <c r="F23" s="72"/>
      <c r="G23" s="72"/>
      <c r="H23" s="72"/>
      <c r="I23" s="72"/>
      <c r="J23" s="53"/>
    </row>
    <row r="24" spans="1:10" ht="15.6">
      <c r="A24" s="68"/>
      <c r="B24" s="13"/>
      <c r="C24" s="68"/>
      <c r="D24" s="52"/>
      <c r="E24" s="52"/>
      <c r="F24" s="5"/>
      <c r="H24" s="52"/>
      <c r="I24" s="51"/>
      <c r="J24" s="51"/>
    </row>
    <row r="25" spans="1:10" ht="15.6">
      <c r="A25" s="68"/>
      <c r="B25" s="13"/>
      <c r="C25" s="68"/>
      <c r="D25" s="52"/>
      <c r="E25" s="52"/>
      <c r="H25" s="52"/>
      <c r="I25" s="51"/>
      <c r="J25" s="51"/>
    </row>
    <row r="26" spans="1:10" ht="15.6">
      <c r="A26" s="68"/>
      <c r="B26" s="13"/>
      <c r="C26" s="68"/>
      <c r="D26" s="52"/>
      <c r="E26" s="52"/>
      <c r="F26" s="51"/>
      <c r="G26" s="51"/>
      <c r="H26" s="52"/>
      <c r="I26" s="53"/>
      <c r="J26" s="53"/>
    </row>
    <row r="27" spans="1:10" ht="15.6">
      <c r="A27" s="68"/>
      <c r="B27" s="13"/>
      <c r="C27" s="68"/>
      <c r="D27" s="52"/>
      <c r="E27" s="52"/>
      <c r="H27" s="52"/>
      <c r="I27" s="51"/>
      <c r="J27" s="51"/>
    </row>
    <row r="28" spans="1:10" ht="15.6">
      <c r="A28" s="68"/>
      <c r="B28" s="13"/>
      <c r="C28" s="68"/>
      <c r="D28" s="52"/>
      <c r="E28" s="52"/>
      <c r="H28" s="52"/>
      <c r="I28" s="51"/>
      <c r="J28" s="51"/>
    </row>
  </sheetData>
  <mergeCells count="63">
    <mergeCell ref="D23:I23"/>
    <mergeCell ref="D19:D20"/>
    <mergeCell ref="E17:E18"/>
    <mergeCell ref="E19:E20"/>
    <mergeCell ref="E21:E22"/>
    <mergeCell ref="G14:G16"/>
    <mergeCell ref="G19:G20"/>
    <mergeCell ref="G21:G22"/>
    <mergeCell ref="G17:G18"/>
    <mergeCell ref="J19:J20"/>
    <mergeCell ref="J21:J22"/>
    <mergeCell ref="F5:F7"/>
    <mergeCell ref="F8:F10"/>
    <mergeCell ref="F11:F13"/>
    <mergeCell ref="F14:F16"/>
    <mergeCell ref="J14:J16"/>
    <mergeCell ref="D2:D4"/>
    <mergeCell ref="D5:D7"/>
    <mergeCell ref="D8:D10"/>
    <mergeCell ref="D11:D13"/>
    <mergeCell ref="D14:D16"/>
    <mergeCell ref="F2:F3"/>
    <mergeCell ref="J2:J4"/>
    <mergeCell ref="J5:J7"/>
    <mergeCell ref="J8:J10"/>
    <mergeCell ref="J11:J13"/>
    <mergeCell ref="I2:I22"/>
    <mergeCell ref="F19:F20"/>
    <mergeCell ref="F21:F22"/>
    <mergeCell ref="G2:G3"/>
    <mergeCell ref="J17:J18"/>
    <mergeCell ref="A26:A28"/>
    <mergeCell ref="C26:C28"/>
    <mergeCell ref="C21:C22"/>
    <mergeCell ref="A2:A22"/>
    <mergeCell ref="B2:B4"/>
    <mergeCell ref="B5:B7"/>
    <mergeCell ref="B8:B10"/>
    <mergeCell ref="B11:B13"/>
    <mergeCell ref="B14:B16"/>
    <mergeCell ref="B17:B18"/>
    <mergeCell ref="C2:C4"/>
    <mergeCell ref="C11:C13"/>
    <mergeCell ref="C14:C16"/>
    <mergeCell ref="C5:C7"/>
    <mergeCell ref="C8:C10"/>
    <mergeCell ref="A23:A25"/>
    <mergeCell ref="C23:C25"/>
    <mergeCell ref="B19:B20"/>
    <mergeCell ref="B21:B22"/>
    <mergeCell ref="C17:C18"/>
    <mergeCell ref="H2:H22"/>
    <mergeCell ref="E2:E4"/>
    <mergeCell ref="E5:E7"/>
    <mergeCell ref="E8:E10"/>
    <mergeCell ref="E11:E13"/>
    <mergeCell ref="E14:E16"/>
    <mergeCell ref="G5:G7"/>
    <mergeCell ref="G8:G10"/>
    <mergeCell ref="G11:G13"/>
    <mergeCell ref="C19:C20"/>
    <mergeCell ref="D21:D22"/>
    <mergeCell ref="D17:D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67E1-5D5C-4C35-87C8-879855FC4FB5}">
  <dimension ref="A1:K9"/>
  <sheetViews>
    <sheetView zoomScale="60" zoomScaleNormal="60" workbookViewId="0">
      <selection activeCell="D3" sqref="D3"/>
    </sheetView>
  </sheetViews>
  <sheetFormatPr defaultRowHeight="14.4"/>
  <cols>
    <col min="1" max="1" width="16.44140625" customWidth="1"/>
    <col min="2" max="2" width="16.109375" customWidth="1"/>
    <col min="3" max="3" width="44.44140625" customWidth="1"/>
    <col min="4" max="4" width="119.88671875" bestFit="1" customWidth="1"/>
    <col min="5" max="5" width="55.44140625" customWidth="1"/>
    <col min="6" max="6" width="59" bestFit="1" customWidth="1"/>
    <col min="7" max="7" width="21.109375" bestFit="1" customWidth="1"/>
    <col min="8" max="8" width="14.109375" bestFit="1" customWidth="1"/>
    <col min="9" max="9" width="65.77734375" bestFit="1" customWidth="1"/>
    <col min="10" max="10" width="17.109375" bestFit="1" customWidth="1"/>
  </cols>
  <sheetData>
    <row r="1" spans="1:11" s="3" customFormat="1" ht="18">
      <c r="A1" s="1" t="s">
        <v>0</v>
      </c>
      <c r="B1" s="1" t="s">
        <v>1</v>
      </c>
      <c r="C1" s="1" t="s">
        <v>5</v>
      </c>
      <c r="D1" s="1" t="s">
        <v>7</v>
      </c>
      <c r="E1" s="1" t="s">
        <v>2</v>
      </c>
      <c r="F1" s="1" t="s">
        <v>3</v>
      </c>
      <c r="G1" s="1" t="s">
        <v>4</v>
      </c>
      <c r="H1" s="1" t="s">
        <v>6</v>
      </c>
      <c r="I1" s="1" t="s">
        <v>8</v>
      </c>
      <c r="J1" s="1" t="s">
        <v>14</v>
      </c>
      <c r="K1" s="1"/>
    </row>
    <row r="2" spans="1:11" ht="108">
      <c r="A2" s="46" t="s">
        <v>163</v>
      </c>
      <c r="B2" s="46" t="s">
        <v>205</v>
      </c>
      <c r="C2" s="46" t="s">
        <v>204</v>
      </c>
      <c r="D2" s="47" t="s">
        <v>203</v>
      </c>
      <c r="E2" s="46" t="s">
        <v>202</v>
      </c>
      <c r="F2" s="47" t="s">
        <v>201</v>
      </c>
      <c r="G2" s="46" t="s">
        <v>157</v>
      </c>
      <c r="H2" s="46" t="s">
        <v>183</v>
      </c>
      <c r="I2" s="47" t="s">
        <v>200</v>
      </c>
      <c r="J2" s="46" t="s">
        <v>20</v>
      </c>
    </row>
    <row r="3" spans="1:11" ht="72">
      <c r="A3" s="46" t="s">
        <v>163</v>
      </c>
      <c r="B3" s="46" t="s">
        <v>199</v>
      </c>
      <c r="C3" s="46" t="s">
        <v>198</v>
      </c>
      <c r="D3" s="47" t="s">
        <v>197</v>
      </c>
      <c r="E3" s="46" t="s">
        <v>196</v>
      </c>
      <c r="F3" s="47" t="s">
        <v>195</v>
      </c>
      <c r="G3" s="46" t="s">
        <v>157</v>
      </c>
      <c r="H3" s="46" t="s">
        <v>183</v>
      </c>
      <c r="I3" s="47" t="s">
        <v>194</v>
      </c>
      <c r="J3" s="46" t="s">
        <v>20</v>
      </c>
    </row>
    <row r="4" spans="1:11" ht="54">
      <c r="A4" s="46" t="s">
        <v>163</v>
      </c>
      <c r="B4" s="46" t="s">
        <v>193</v>
      </c>
      <c r="C4" s="46" t="s">
        <v>192</v>
      </c>
      <c r="D4" s="47" t="s">
        <v>191</v>
      </c>
      <c r="E4" s="46" t="s">
        <v>185</v>
      </c>
      <c r="F4" s="47" t="s">
        <v>190</v>
      </c>
      <c r="G4" s="46" t="s">
        <v>157</v>
      </c>
      <c r="H4" s="46" t="s">
        <v>183</v>
      </c>
      <c r="I4" s="47" t="s">
        <v>189</v>
      </c>
      <c r="J4" s="46" t="s">
        <v>20</v>
      </c>
    </row>
    <row r="5" spans="1:11" ht="54">
      <c r="A5" s="46" t="s">
        <v>163</v>
      </c>
      <c r="B5" s="46" t="s">
        <v>188</v>
      </c>
      <c r="C5" s="46" t="s">
        <v>187</v>
      </c>
      <c r="D5" s="47" t="s">
        <v>186</v>
      </c>
      <c r="E5" s="46" t="s">
        <v>185</v>
      </c>
      <c r="F5" s="47" t="s">
        <v>184</v>
      </c>
      <c r="G5" s="46" t="s">
        <v>157</v>
      </c>
      <c r="H5" s="46" t="s">
        <v>183</v>
      </c>
      <c r="I5" s="47" t="s">
        <v>182</v>
      </c>
      <c r="J5" s="46" t="s">
        <v>20</v>
      </c>
    </row>
    <row r="6" spans="1:11" ht="54">
      <c r="A6" s="46" t="s">
        <v>163</v>
      </c>
      <c r="B6" s="46" t="s">
        <v>181</v>
      </c>
      <c r="C6" s="46" t="s">
        <v>180</v>
      </c>
      <c r="D6" s="47" t="s">
        <v>179</v>
      </c>
      <c r="E6" s="46" t="s">
        <v>178</v>
      </c>
      <c r="F6" s="47" t="s">
        <v>177</v>
      </c>
      <c r="G6" s="46" t="s">
        <v>157</v>
      </c>
      <c r="H6" s="46" t="s">
        <v>156</v>
      </c>
      <c r="I6" s="47" t="s">
        <v>176</v>
      </c>
      <c r="J6" s="46" t="s">
        <v>20</v>
      </c>
    </row>
    <row r="7" spans="1:11" ht="54">
      <c r="A7" s="46" t="s">
        <v>163</v>
      </c>
      <c r="B7" s="46" t="s">
        <v>175</v>
      </c>
      <c r="C7" s="46" t="s">
        <v>174</v>
      </c>
      <c r="D7" s="47" t="s">
        <v>173</v>
      </c>
      <c r="E7" s="46" t="s">
        <v>172</v>
      </c>
      <c r="F7" s="47" t="s">
        <v>171</v>
      </c>
      <c r="G7" s="46" t="s">
        <v>157</v>
      </c>
      <c r="H7" s="46" t="s">
        <v>156</v>
      </c>
      <c r="I7" s="47" t="s">
        <v>170</v>
      </c>
      <c r="J7" s="46" t="s">
        <v>20</v>
      </c>
    </row>
    <row r="8" spans="1:11" ht="54">
      <c r="A8" s="46" t="s">
        <v>163</v>
      </c>
      <c r="B8" s="46" t="s">
        <v>169</v>
      </c>
      <c r="C8" s="46" t="s">
        <v>168</v>
      </c>
      <c r="D8" s="47" t="s">
        <v>167</v>
      </c>
      <c r="E8" s="46" t="s">
        <v>166</v>
      </c>
      <c r="F8" s="47" t="s">
        <v>165</v>
      </c>
      <c r="G8" s="46" t="s">
        <v>157</v>
      </c>
      <c r="H8" s="46" t="s">
        <v>156</v>
      </c>
      <c r="I8" s="47" t="s">
        <v>164</v>
      </c>
      <c r="J8" s="46" t="s">
        <v>20</v>
      </c>
    </row>
    <row r="9" spans="1:11" ht="54">
      <c r="A9" s="46" t="s">
        <v>163</v>
      </c>
      <c r="B9" s="46" t="s">
        <v>162</v>
      </c>
      <c r="C9" s="46" t="s">
        <v>161</v>
      </c>
      <c r="D9" s="47" t="s">
        <v>160</v>
      </c>
      <c r="E9" s="46" t="s">
        <v>159</v>
      </c>
      <c r="F9" s="47" t="s">
        <v>158</v>
      </c>
      <c r="G9" s="46" t="s">
        <v>157</v>
      </c>
      <c r="H9" s="46" t="s">
        <v>156</v>
      </c>
      <c r="I9" s="47" t="s">
        <v>155</v>
      </c>
      <c r="J9" s="46" t="s">
        <v>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C8158-7413-470B-A63B-A9F2BE10E7B5}">
  <dimension ref="A1:I4"/>
  <sheetViews>
    <sheetView workbookViewId="0">
      <selection activeCell="C4" sqref="C4"/>
    </sheetView>
  </sheetViews>
  <sheetFormatPr defaultRowHeight="14.4"/>
  <cols>
    <col min="1" max="1" width="23.6640625" bestFit="1" customWidth="1"/>
    <col min="2" max="2" width="37" customWidth="1"/>
    <col min="3" max="3" width="67.77734375" bestFit="1" customWidth="1"/>
    <col min="4" max="4" width="23.21875" bestFit="1" customWidth="1"/>
    <col min="5" max="5" width="18" bestFit="1" customWidth="1"/>
    <col min="6" max="6" width="17.109375" customWidth="1"/>
    <col min="7" max="7" width="41.33203125" bestFit="1" customWidth="1"/>
    <col min="8" max="8" width="24.44140625" bestFit="1" customWidth="1"/>
    <col min="9" max="9" width="22.33203125" bestFit="1" customWidth="1"/>
  </cols>
  <sheetData>
    <row r="1" spans="1:9" s="3" customFormat="1" ht="18">
      <c r="A1" s="1" t="s">
        <v>0</v>
      </c>
      <c r="B1" s="1" t="s">
        <v>5</v>
      </c>
      <c r="C1" s="1" t="s">
        <v>7</v>
      </c>
      <c r="D1" s="1" t="s">
        <v>2</v>
      </c>
      <c r="E1" s="1" t="s">
        <v>3</v>
      </c>
      <c r="F1" s="1" t="s">
        <v>4</v>
      </c>
      <c r="G1" s="1" t="s">
        <v>6</v>
      </c>
      <c r="H1" s="1" t="s">
        <v>8</v>
      </c>
      <c r="I1" s="1" t="s">
        <v>14</v>
      </c>
    </row>
    <row r="2" spans="1:9" ht="98.55" customHeight="1">
      <c r="A2" s="14" t="s">
        <v>24</v>
      </c>
      <c r="B2" s="80" t="s">
        <v>25</v>
      </c>
      <c r="C2" s="15" t="s">
        <v>26</v>
      </c>
      <c r="D2" s="16" t="s">
        <v>11</v>
      </c>
      <c r="E2" s="82" t="s">
        <v>27</v>
      </c>
      <c r="F2" s="15" t="s">
        <v>28</v>
      </c>
      <c r="G2" s="15" t="s">
        <v>29</v>
      </c>
      <c r="H2" s="15" t="s">
        <v>30</v>
      </c>
      <c r="I2" s="17"/>
    </row>
    <row r="3" spans="1:9" ht="93.75" customHeight="1">
      <c r="A3" s="14" t="s">
        <v>34</v>
      </c>
      <c r="B3" s="81"/>
      <c r="C3" s="18" t="s">
        <v>31</v>
      </c>
      <c r="D3" s="16" t="s">
        <v>32</v>
      </c>
      <c r="E3" s="83"/>
      <c r="F3" s="15" t="s">
        <v>28</v>
      </c>
      <c r="G3" s="15" t="s">
        <v>33</v>
      </c>
      <c r="H3" s="15" t="s">
        <v>30</v>
      </c>
      <c r="I3" s="17"/>
    </row>
    <row r="4" spans="1:9" ht="71.400000000000006" customHeight="1">
      <c r="A4" s="14" t="s">
        <v>35</v>
      </c>
      <c r="B4" s="81"/>
      <c r="C4" s="18" t="s">
        <v>37</v>
      </c>
      <c r="D4" s="16" t="s">
        <v>32</v>
      </c>
      <c r="E4" s="83"/>
      <c r="F4" s="15" t="s">
        <v>28</v>
      </c>
      <c r="G4" s="15" t="s">
        <v>36</v>
      </c>
      <c r="H4" s="15" t="s">
        <v>30</v>
      </c>
      <c r="I4" s="17"/>
    </row>
  </sheetData>
  <mergeCells count="2">
    <mergeCell ref="B2:B4"/>
    <mergeCell ref="E2:E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E664-FFCE-4400-A6B5-7477BCC4BD1D}">
  <dimension ref="A1"/>
  <sheetViews>
    <sheetView workbookViewId="0"/>
  </sheetViews>
  <sheetFormatPr defaultRowHeight="14.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8097E-D435-47F9-96EE-9648BF4E81E6}">
  <dimension ref="A1:K27"/>
  <sheetViews>
    <sheetView topLeftCell="B7" workbookViewId="0">
      <selection activeCell="C5" sqref="C5"/>
    </sheetView>
  </sheetViews>
  <sheetFormatPr defaultColWidth="8.77734375" defaultRowHeight="14.4"/>
  <cols>
    <col min="1" max="1" width="13" style="2" bestFit="1" customWidth="1"/>
    <col min="2" max="2" width="30.109375" style="2" customWidth="1"/>
    <col min="3" max="3" width="80.88671875" style="2" customWidth="1"/>
    <col min="4" max="4" width="30.109375" style="2" customWidth="1"/>
    <col min="5" max="5" width="24.21875" style="2" customWidth="1"/>
    <col min="6" max="6" width="23.44140625" style="2" customWidth="1"/>
    <col min="7" max="7" width="26.109375" style="2" customWidth="1"/>
    <col min="8" max="8" width="17.6640625" style="2" customWidth="1"/>
    <col min="9" max="9" width="20.88671875" style="2" customWidth="1"/>
    <col min="10" max="10" width="17.44140625" style="2" customWidth="1"/>
    <col min="11" max="11" width="17.21875" style="2" customWidth="1"/>
    <col min="12" max="12" width="8.77734375" style="2" customWidth="1"/>
    <col min="13" max="16384" width="8.77734375" style="2"/>
  </cols>
  <sheetData>
    <row r="1" spans="1:11" ht="24.45" customHeight="1">
      <c r="A1" s="49" t="s">
        <v>0</v>
      </c>
      <c r="B1" s="49" t="s">
        <v>1</v>
      </c>
      <c r="C1" s="49" t="s">
        <v>5</v>
      </c>
      <c r="D1" s="49" t="s">
        <v>7</v>
      </c>
      <c r="E1" s="49" t="s">
        <v>2</v>
      </c>
      <c r="F1" s="49" t="s">
        <v>3</v>
      </c>
      <c r="G1" s="49" t="s">
        <v>6</v>
      </c>
      <c r="H1" s="49" t="s">
        <v>266</v>
      </c>
      <c r="I1" s="49" t="s">
        <v>265</v>
      </c>
      <c r="J1" s="49"/>
      <c r="K1" s="49"/>
    </row>
    <row r="2" spans="1:11" ht="82.95" customHeight="1">
      <c r="A2" s="48" t="s">
        <v>263</v>
      </c>
      <c r="B2" s="48" t="s">
        <v>264</v>
      </c>
      <c r="C2" s="50" t="s">
        <v>267</v>
      </c>
      <c r="D2" s="48">
        <v>1101111</v>
      </c>
      <c r="E2" s="13" t="s">
        <v>262</v>
      </c>
      <c r="F2" s="13" t="s">
        <v>261</v>
      </c>
      <c r="G2" s="13" t="s">
        <v>254</v>
      </c>
      <c r="H2" s="13" t="s">
        <v>260</v>
      </c>
      <c r="I2" s="13" t="s">
        <v>259</v>
      </c>
      <c r="J2" s="13"/>
      <c r="K2" s="13"/>
    </row>
    <row r="3" spans="1:11" ht="60.45" customHeight="1">
      <c r="A3" s="48" t="s">
        <v>257</v>
      </c>
      <c r="B3" s="48" t="s">
        <v>258</v>
      </c>
      <c r="C3" s="50" t="s">
        <v>268</v>
      </c>
      <c r="D3" s="48">
        <v>1100111</v>
      </c>
      <c r="E3" s="13" t="s">
        <v>256</v>
      </c>
      <c r="F3" s="13" t="s">
        <v>255</v>
      </c>
      <c r="G3" s="13" t="s">
        <v>254</v>
      </c>
      <c r="H3" s="13" t="s">
        <v>253</v>
      </c>
      <c r="I3" s="13" t="s">
        <v>252</v>
      </c>
      <c r="J3" s="13"/>
      <c r="K3" s="13"/>
    </row>
    <row r="4" spans="1:11" ht="43.5" customHeight="1">
      <c r="A4" s="48" t="s">
        <v>250</v>
      </c>
      <c r="B4" s="48" t="s">
        <v>251</v>
      </c>
      <c r="C4" s="50" t="s">
        <v>269</v>
      </c>
      <c r="D4" s="48">
        <v>110111</v>
      </c>
      <c r="E4" s="13" t="s">
        <v>249</v>
      </c>
      <c r="F4" s="13" t="s">
        <v>248</v>
      </c>
      <c r="G4" s="13" t="s">
        <v>247</v>
      </c>
      <c r="H4" s="13" t="s">
        <v>246</v>
      </c>
      <c r="I4" s="13" t="s">
        <v>245</v>
      </c>
      <c r="J4" s="13"/>
      <c r="K4" s="13"/>
    </row>
    <row r="5" spans="1:11" ht="55.05" customHeight="1">
      <c r="A5" s="48" t="s">
        <v>243</v>
      </c>
      <c r="B5" s="48" t="s">
        <v>244</v>
      </c>
      <c r="C5" s="50" t="s">
        <v>270</v>
      </c>
      <c r="D5" s="48">
        <v>10111</v>
      </c>
      <c r="E5" s="13" t="s">
        <v>242</v>
      </c>
      <c r="F5" s="13" t="s">
        <v>241</v>
      </c>
      <c r="G5" s="13" t="s">
        <v>240</v>
      </c>
      <c r="H5" s="13" t="s">
        <v>239</v>
      </c>
      <c r="I5" s="13" t="s">
        <v>238</v>
      </c>
      <c r="J5" s="13"/>
      <c r="K5" s="13"/>
    </row>
    <row r="6" spans="1:11" ht="29.1" customHeight="1">
      <c r="A6" s="13" t="s">
        <v>213</v>
      </c>
      <c r="B6" s="13" t="s">
        <v>212</v>
      </c>
      <c r="C6" s="13" t="s">
        <v>237</v>
      </c>
      <c r="D6" s="13" t="s">
        <v>236</v>
      </c>
      <c r="E6" s="13" t="s">
        <v>206</v>
      </c>
      <c r="F6" s="13" t="s">
        <v>235</v>
      </c>
      <c r="G6" s="13" t="s">
        <v>234</v>
      </c>
      <c r="H6" s="13" t="s">
        <v>233</v>
      </c>
      <c r="I6" s="13" t="s">
        <v>232</v>
      </c>
      <c r="J6" s="13"/>
      <c r="K6" s="13"/>
    </row>
    <row r="7" spans="1:11" ht="43.5" customHeight="1">
      <c r="A7" s="13" t="s">
        <v>213</v>
      </c>
      <c r="B7" s="13" t="s">
        <v>231</v>
      </c>
      <c r="C7" s="13" t="s">
        <v>230</v>
      </c>
      <c r="D7" s="13" t="s">
        <v>229</v>
      </c>
      <c r="E7" s="13" t="s">
        <v>214</v>
      </c>
      <c r="F7" s="13" t="s">
        <v>228</v>
      </c>
      <c r="G7" s="13" t="s">
        <v>222</v>
      </c>
      <c r="H7" s="13" t="s">
        <v>227</v>
      </c>
      <c r="I7" s="13" t="s">
        <v>214</v>
      </c>
      <c r="J7" s="13"/>
      <c r="K7" s="13"/>
    </row>
    <row r="8" spans="1:11" ht="43.2">
      <c r="A8" s="13" t="s">
        <v>213</v>
      </c>
      <c r="B8" s="13" t="s">
        <v>226</v>
      </c>
      <c r="C8" s="13" t="s">
        <v>225</v>
      </c>
      <c r="D8" s="13" t="s">
        <v>224</v>
      </c>
      <c r="E8" s="13" t="s">
        <v>214</v>
      </c>
      <c r="F8" s="13" t="s">
        <v>223</v>
      </c>
      <c r="G8" s="13" t="s">
        <v>222</v>
      </c>
      <c r="H8" s="13" t="s">
        <v>221</v>
      </c>
      <c r="I8" s="13" t="s">
        <v>214</v>
      </c>
    </row>
    <row r="9" spans="1:11" ht="43.2">
      <c r="A9" s="13" t="s">
        <v>213</v>
      </c>
      <c r="B9" s="13" t="s">
        <v>220</v>
      </c>
      <c r="C9" s="13" t="s">
        <v>219</v>
      </c>
      <c r="D9" s="13" t="s">
        <v>218</v>
      </c>
      <c r="E9" s="13" t="s">
        <v>214</v>
      </c>
      <c r="F9" s="13" t="s">
        <v>217</v>
      </c>
      <c r="G9" s="13" t="s">
        <v>216</v>
      </c>
      <c r="H9" s="13" t="s">
        <v>215</v>
      </c>
      <c r="I9" s="13" t="s">
        <v>214</v>
      </c>
    </row>
    <row r="10" spans="1:11" ht="72">
      <c r="A10" s="13" t="s">
        <v>213</v>
      </c>
      <c r="B10" s="13" t="s">
        <v>212</v>
      </c>
      <c r="C10" s="13" t="s">
        <v>211</v>
      </c>
      <c r="D10" s="13" t="s">
        <v>210</v>
      </c>
      <c r="E10" s="13" t="s">
        <v>206</v>
      </c>
      <c r="F10" s="13" t="s">
        <v>209</v>
      </c>
      <c r="G10" s="13" t="s">
        <v>208</v>
      </c>
      <c r="H10" s="13" t="s">
        <v>207</v>
      </c>
      <c r="I10" s="13" t="s">
        <v>206</v>
      </c>
    </row>
    <row r="15" spans="1:11">
      <c r="A15" s="14"/>
      <c r="B15" s="14"/>
      <c r="C15" s="14"/>
      <c r="D15" s="14"/>
      <c r="E15" s="14"/>
      <c r="F15" s="14"/>
      <c r="G15" s="14"/>
      <c r="H15" s="14"/>
    </row>
    <row r="23" spans="3:7">
      <c r="C23" s="14"/>
      <c r="D23" s="14"/>
      <c r="E23" s="14"/>
      <c r="F23" s="14"/>
      <c r="G23" s="14"/>
    </row>
    <row r="24" spans="3:7" ht="15">
      <c r="C24" s="48"/>
      <c r="D24" s="13"/>
      <c r="E24" s="13"/>
      <c r="F24" s="13"/>
      <c r="G24" s="13"/>
    </row>
    <row r="25" spans="3:7" ht="15">
      <c r="C25" s="48"/>
      <c r="D25" s="13"/>
      <c r="E25" s="13"/>
      <c r="F25" s="13"/>
      <c r="G25" s="13"/>
    </row>
    <row r="26" spans="3:7" ht="15">
      <c r="C26" s="48"/>
      <c r="D26" s="13"/>
      <c r="E26" s="13"/>
      <c r="F26" s="13"/>
      <c r="G26" s="13"/>
    </row>
    <row r="27" spans="3:7" ht="15">
      <c r="C27" s="48"/>
      <c r="D27" s="13"/>
      <c r="E27" s="13"/>
      <c r="F27" s="13"/>
      <c r="G27"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Immediate base instructions </vt:lpstr>
      <vt:lpstr>B_type instructions</vt:lpstr>
      <vt:lpstr>R-type-instruction_arithmetic</vt:lpstr>
      <vt:lpstr>Load_Store</vt:lpstr>
      <vt:lpstr>RV32M</vt:lpstr>
      <vt:lpstr>pipeline_hazards</vt:lpstr>
      <vt:lpstr>Sheet6</vt:lpstr>
      <vt:lpstr>jump_interrupt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islam mohamed</dc:creator>
  <cp:lastModifiedBy>محمد شعبان احمد عبد الهادى</cp:lastModifiedBy>
  <dcterms:created xsi:type="dcterms:W3CDTF">2025-04-22T15:46:38Z</dcterms:created>
  <dcterms:modified xsi:type="dcterms:W3CDTF">2025-06-14T16:59:48Z</dcterms:modified>
</cp:coreProperties>
</file>