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E ICAMPUS\Documents\Stage\Dossier_Stage_GAEL\Fichiers_EXCEL\"/>
    </mc:Choice>
  </mc:AlternateContent>
  <xr:revisionPtr revIDLastSave="0" documentId="13_ncr:1_{CFD8BE0B-0A12-469D-8B3D-7A2DBEE53089}" xr6:coauthVersionLast="47" xr6:coauthVersionMax="47" xr10:uidLastSave="{00000000-0000-0000-0000-000000000000}"/>
  <bookViews>
    <workbookView xWindow="-120" yWindow="-120" windowWidth="24240" windowHeight="13140" firstSheet="1" activeTab="2" xr2:uid="{CA7CD9BA-42CF-4AD6-8CA2-5779F87260D8}"/>
  </bookViews>
  <sheets>
    <sheet name="Données" sheetId="1" r:id="rId1"/>
    <sheet name="Prevision coût.u électricité" sheetId="2" r:id="rId2"/>
    <sheet name="Prévision coût.u gaz naturel" sheetId="3" r:id="rId3"/>
    <sheet name="Prévision coût.u fioul" sheetId="4" r:id="rId4"/>
    <sheet name="Prévision coût.u petrole" sheetId="5" r:id="rId5"/>
    <sheet name="Prévision coût.u boi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6" l="1"/>
  <c r="C16" i="6"/>
  <c r="C20" i="6"/>
  <c r="C24" i="6"/>
  <c r="C28" i="6"/>
  <c r="C18" i="6"/>
  <c r="C26" i="6"/>
  <c r="C15" i="6"/>
  <c r="C27" i="6"/>
  <c r="C13" i="6"/>
  <c r="C17" i="6"/>
  <c r="C21" i="6"/>
  <c r="C25" i="6"/>
  <c r="C29" i="6"/>
  <c r="C14" i="6"/>
  <c r="C22" i="6"/>
  <c r="C30" i="6"/>
  <c r="C19" i="6"/>
  <c r="C23" i="6"/>
  <c r="C31" i="6"/>
  <c r="C12" i="5"/>
  <c r="C16" i="5"/>
  <c r="C20" i="5"/>
  <c r="C24" i="5"/>
  <c r="C28" i="5"/>
  <c r="C13" i="5"/>
  <c r="C17" i="5"/>
  <c r="C21" i="5"/>
  <c r="C25" i="5"/>
  <c r="C29" i="5"/>
  <c r="C14" i="5"/>
  <c r="C18" i="5"/>
  <c r="C22" i="5"/>
  <c r="C26" i="5"/>
  <c r="C30" i="5"/>
  <c r="C15" i="5"/>
  <c r="C19" i="5"/>
  <c r="C23" i="5"/>
  <c r="C27" i="5"/>
  <c r="C31" i="5"/>
  <c r="C12" i="4"/>
  <c r="C16" i="4"/>
  <c r="C20" i="4"/>
  <c r="C24" i="4"/>
  <c r="C28" i="4"/>
  <c r="C13" i="4"/>
  <c r="C17" i="4"/>
  <c r="C21" i="4"/>
  <c r="C25" i="4"/>
  <c r="C29" i="4"/>
  <c r="C14" i="4"/>
  <c r="C18" i="4"/>
  <c r="C22" i="4"/>
  <c r="C26" i="4"/>
  <c r="C30" i="4"/>
  <c r="C15" i="4"/>
  <c r="C19" i="4"/>
  <c r="C23" i="4"/>
  <c r="C27" i="4"/>
  <c r="C31" i="4"/>
  <c r="C12" i="3"/>
  <c r="C16" i="3"/>
  <c r="C20" i="3"/>
  <c r="C24" i="3"/>
  <c r="C28" i="3"/>
  <c r="D12" i="3"/>
  <c r="D16" i="3"/>
  <c r="D20" i="3"/>
  <c r="D24" i="3"/>
  <c r="D28" i="3"/>
  <c r="C19" i="3"/>
  <c r="C27" i="3"/>
  <c r="D23" i="3"/>
  <c r="C13" i="3"/>
  <c r="C17" i="3"/>
  <c r="C21" i="3"/>
  <c r="C25" i="3"/>
  <c r="C29" i="3"/>
  <c r="D13" i="3"/>
  <c r="D17" i="3"/>
  <c r="D21" i="3"/>
  <c r="D25" i="3"/>
  <c r="D29" i="3"/>
  <c r="C23" i="3"/>
  <c r="D19" i="3"/>
  <c r="D31" i="3"/>
  <c r="C14" i="3"/>
  <c r="C18" i="3"/>
  <c r="C22" i="3"/>
  <c r="C26" i="3"/>
  <c r="C30" i="3"/>
  <c r="D14" i="3"/>
  <c r="D18" i="3"/>
  <c r="D22" i="3"/>
  <c r="D26" i="3"/>
  <c r="D30" i="3"/>
  <c r="C15" i="3"/>
  <c r="C31" i="3"/>
  <c r="D15" i="3"/>
  <c r="D27" i="3"/>
  <c r="C13" i="2"/>
  <c r="C14" i="2"/>
  <c r="C18" i="2"/>
  <c r="C22" i="2"/>
  <c r="C26" i="2"/>
  <c r="C30" i="2"/>
  <c r="C15" i="2"/>
  <c r="C19" i="2"/>
  <c r="C23" i="2"/>
  <c r="C27" i="2"/>
  <c r="C31" i="2"/>
  <c r="C12" i="2"/>
  <c r="C16" i="2"/>
  <c r="C20" i="2"/>
  <c r="C24" i="2"/>
  <c r="C28" i="2"/>
  <c r="C17" i="2"/>
  <c r="C21" i="2"/>
  <c r="C25" i="2"/>
  <c r="C29" i="2"/>
  <c r="E31" i="6" l="1"/>
  <c r="D19" i="6"/>
  <c r="D22" i="6"/>
  <c r="D29" i="6"/>
  <c r="D21" i="6"/>
  <c r="D13" i="6"/>
  <c r="D15" i="6"/>
  <c r="E18" i="6"/>
  <c r="D24" i="6"/>
  <c r="D16" i="6"/>
  <c r="D30" i="6"/>
  <c r="D14" i="6"/>
  <c r="D17" i="6"/>
  <c r="D28" i="6"/>
  <c r="D20" i="6"/>
  <c r="E30" i="6"/>
  <c r="E25" i="6"/>
  <c r="E27" i="6"/>
  <c r="D26" i="6"/>
  <c r="E20" i="6"/>
  <c r="D31" i="6"/>
  <c r="E19" i="6"/>
  <c r="E22" i="6"/>
  <c r="E29" i="6"/>
  <c r="E21" i="6"/>
  <c r="E13" i="6"/>
  <c r="E15" i="6"/>
  <c r="D18" i="6"/>
  <c r="E24" i="6"/>
  <c r="E16" i="6"/>
  <c r="E23" i="6"/>
  <c r="D25" i="6"/>
  <c r="D27" i="6"/>
  <c r="E26" i="6"/>
  <c r="D12" i="6"/>
  <c r="D23" i="6"/>
  <c r="E14" i="6"/>
  <c r="E17" i="6"/>
  <c r="E28" i="6"/>
  <c r="E12" i="6"/>
  <c r="D31" i="5"/>
  <c r="D23" i="5"/>
  <c r="D15" i="5"/>
  <c r="D26" i="5"/>
  <c r="D18" i="5"/>
  <c r="D29" i="5"/>
  <c r="D21" i="5"/>
  <c r="D13" i="5"/>
  <c r="D24" i="5"/>
  <c r="D16" i="5"/>
  <c r="E19" i="5"/>
  <c r="E14" i="5"/>
  <c r="E28" i="5"/>
  <c r="E12" i="5"/>
  <c r="E31" i="5"/>
  <c r="E23" i="5"/>
  <c r="E15" i="5"/>
  <c r="E26" i="5"/>
  <c r="E18" i="5"/>
  <c r="E29" i="5"/>
  <c r="E21" i="5"/>
  <c r="E13" i="5"/>
  <c r="E24" i="5"/>
  <c r="E16" i="5"/>
  <c r="E30" i="5"/>
  <c r="E25" i="5"/>
  <c r="E20" i="5"/>
  <c r="D27" i="5"/>
  <c r="D19" i="5"/>
  <c r="D30" i="5"/>
  <c r="D22" i="5"/>
  <c r="D14" i="5"/>
  <c r="D25" i="5"/>
  <c r="D17" i="5"/>
  <c r="D28" i="5"/>
  <c r="D20" i="5"/>
  <c r="D12" i="5"/>
  <c r="E27" i="5"/>
  <c r="E22" i="5"/>
  <c r="E17" i="5"/>
  <c r="D31" i="4"/>
  <c r="D23" i="4"/>
  <c r="D15" i="4"/>
  <c r="D26" i="4"/>
  <c r="D18" i="4"/>
  <c r="D29" i="4"/>
  <c r="D21" i="4"/>
  <c r="D13" i="4"/>
  <c r="D24" i="4"/>
  <c r="D16" i="4"/>
  <c r="E19" i="4"/>
  <c r="E22" i="4"/>
  <c r="E31" i="4"/>
  <c r="E23" i="4"/>
  <c r="E15" i="4"/>
  <c r="E26" i="4"/>
  <c r="E18" i="4"/>
  <c r="E29" i="4"/>
  <c r="E21" i="4"/>
  <c r="E13" i="4"/>
  <c r="E24" i="4"/>
  <c r="E16" i="4"/>
  <c r="E30" i="4"/>
  <c r="E17" i="4"/>
  <c r="E12" i="4"/>
  <c r="D27" i="4"/>
  <c r="D19" i="4"/>
  <c r="D30" i="4"/>
  <c r="D22" i="4"/>
  <c r="D14" i="4"/>
  <c r="D25" i="4"/>
  <c r="D17" i="4"/>
  <c r="D28" i="4"/>
  <c r="D20" i="4"/>
  <c r="D12" i="4"/>
  <c r="E27" i="4"/>
  <c r="E14" i="4"/>
  <c r="E25" i="4"/>
  <c r="E28" i="4"/>
  <c r="E20" i="4"/>
  <c r="D29" i="2"/>
  <c r="D21" i="2"/>
  <c r="D28" i="2"/>
  <c r="D20" i="2"/>
  <c r="D12" i="2"/>
  <c r="D27" i="2"/>
  <c r="D19" i="2"/>
  <c r="D30" i="2"/>
  <c r="D22" i="2"/>
  <c r="D14" i="2"/>
  <c r="E25" i="2"/>
  <c r="E31" i="2"/>
  <c r="E23" i="2"/>
  <c r="E13" i="2"/>
  <c r="E29" i="2"/>
  <c r="E21" i="2"/>
  <c r="E28" i="2"/>
  <c r="E20" i="2"/>
  <c r="E12" i="2"/>
  <c r="E27" i="2"/>
  <c r="E19" i="2"/>
  <c r="E30" i="2"/>
  <c r="E22" i="2"/>
  <c r="E14" i="2"/>
  <c r="E17" i="2"/>
  <c r="E16" i="2"/>
  <c r="E15" i="2"/>
  <c r="E18" i="2"/>
  <c r="D25" i="2"/>
  <c r="D17" i="2"/>
  <c r="D24" i="2"/>
  <c r="D16" i="2"/>
  <c r="D31" i="2"/>
  <c r="D23" i="2"/>
  <c r="D15" i="2"/>
  <c r="D26" i="2"/>
  <c r="D18" i="2"/>
  <c r="D13" i="2"/>
  <c r="E24" i="2"/>
  <c r="E26" i="2"/>
</calcChain>
</file>

<file path=xl/sharedStrings.xml><?xml version="1.0" encoding="utf-8"?>
<sst xmlns="http://schemas.openxmlformats.org/spreadsheetml/2006/main" count="46" uniqueCount="23">
  <si>
    <t>Coût Énergétiques par Unité en KWh PCI</t>
  </si>
  <si>
    <t>Années</t>
  </si>
  <si>
    <t>Electricité</t>
  </si>
  <si>
    <t>Gaz naturel</t>
  </si>
  <si>
    <t>Fioul domestique</t>
  </si>
  <si>
    <t>Petrole</t>
  </si>
  <si>
    <t>Bois</t>
  </si>
  <si>
    <t>Forecast(Electricité)</t>
  </si>
  <si>
    <t>Lower Confidence Bound(Electricité)</t>
  </si>
  <si>
    <t>Upper Confidence Bound(Electricité)</t>
  </si>
  <si>
    <t>Forecast(Gaz naturel)</t>
  </si>
  <si>
    <t>Confidence Interval(Gaz naturel)</t>
  </si>
  <si>
    <t>Forecast(Fioul domestique)</t>
  </si>
  <si>
    <t>Lower Confidence Bound(Fioul domestique)</t>
  </si>
  <si>
    <t>Upper Confidence Bound(Fioul domestique)</t>
  </si>
  <si>
    <t>Forecast(Petrole)</t>
  </si>
  <si>
    <t>Lower Confidence Bound(Petrole)</t>
  </si>
  <si>
    <t>Upper Confidence Bound(Petrole)</t>
  </si>
  <si>
    <t>Forecast(Bois)</t>
  </si>
  <si>
    <t>Lower Confidence Bound(Bois)</t>
  </si>
  <si>
    <t>Upper Confidence Bound(Bois)</t>
  </si>
  <si>
    <t>Les prix prévues  sont dans la colonne C et l’intervalle de confiance à 95 % pour les prévisions sont  [D; E].</t>
  </si>
  <si>
    <t>Les prix prévues  sont dans la colonne C et l'écart de l’intervalle de confiance à 95 % pour les prévisions est dans la colonne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</si>
</sst>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/>
    <xf numFmtId="0" fontId="0" fillId="4" borderId="0" xfId="0" applyFill="1"/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1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'Prevision coût.u électricité'!$B$1</c:f>
              <c:strCache>
                <c:ptCount val="1"/>
                <c:pt idx="0">
                  <c:v>Electricité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'Prevision coût.u électricité'!$B$2:$B$31</c:f>
              <c:numCache>
                <c:formatCode>General</c:formatCode>
                <c:ptCount val="30"/>
                <c:pt idx="0">
                  <c:v>2463.6247000000003</c:v>
                </c:pt>
                <c:pt idx="1">
                  <c:v>2518.9682000000003</c:v>
                </c:pt>
                <c:pt idx="2">
                  <c:v>2483.3354199999999</c:v>
                </c:pt>
                <c:pt idx="3">
                  <c:v>2492.45559</c:v>
                </c:pt>
                <c:pt idx="4">
                  <c:v>2584.5683999999997</c:v>
                </c:pt>
                <c:pt idx="5">
                  <c:v>2730.9321799999998</c:v>
                </c:pt>
                <c:pt idx="6">
                  <c:v>2881.5078600000002</c:v>
                </c:pt>
                <c:pt idx="7">
                  <c:v>2863.69895</c:v>
                </c:pt>
                <c:pt idx="8">
                  <c:v>3134.8852500000003</c:v>
                </c:pt>
                <c:pt idx="9">
                  <c:v>3247.0245737999999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7-471D-A9D7-586F407B4ED8}"/>
            </c:ext>
          </c:extLst>
        </c:ser>
        <c:ser>
          <c:idx val="1"/>
          <c:order val="1"/>
          <c:tx>
            <c:strRef>
              <c:f>'Prevision coût.u électricité'!$C$1</c:f>
              <c:strCache>
                <c:ptCount val="1"/>
                <c:pt idx="0">
                  <c:v>Forecast(Electricité)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'Prevision coût.u électricité'!$A$2:$A$31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'Prevision coût.u électricité'!$C$2:$C$31</c:f>
              <c:numCache>
                <c:formatCode>General</c:formatCode>
                <c:ptCount val="30"/>
                <c:pt idx="9">
                  <c:v>3247.0245737999999</c:v>
                </c:pt>
                <c:pt idx="10">
                  <c:v>3331.2396633226563</c:v>
                </c:pt>
                <c:pt idx="11">
                  <c:v>3419.5711403127184</c:v>
                </c:pt>
                <c:pt idx="12">
                  <c:v>3507.9026173027805</c:v>
                </c:pt>
                <c:pt idx="13">
                  <c:v>3596.2340942928427</c:v>
                </c:pt>
                <c:pt idx="14">
                  <c:v>3684.5655712829048</c:v>
                </c:pt>
                <c:pt idx="15">
                  <c:v>3772.8970482729674</c:v>
                </c:pt>
                <c:pt idx="16">
                  <c:v>3861.228525263029</c:v>
                </c:pt>
                <c:pt idx="17">
                  <c:v>3949.5600022530916</c:v>
                </c:pt>
                <c:pt idx="18">
                  <c:v>4037.8914792431533</c:v>
                </c:pt>
                <c:pt idx="19">
                  <c:v>4126.2229562332159</c:v>
                </c:pt>
                <c:pt idx="20">
                  <c:v>4214.5544332232776</c:v>
                </c:pt>
                <c:pt idx="21">
                  <c:v>4302.8859102133401</c:v>
                </c:pt>
                <c:pt idx="22">
                  <c:v>4391.2173872034018</c:v>
                </c:pt>
                <c:pt idx="23">
                  <c:v>4479.5488641934644</c:v>
                </c:pt>
                <c:pt idx="24">
                  <c:v>4567.880341183527</c:v>
                </c:pt>
                <c:pt idx="25">
                  <c:v>4656.2118181735887</c:v>
                </c:pt>
                <c:pt idx="26">
                  <c:v>4744.5432951636503</c:v>
                </c:pt>
                <c:pt idx="27">
                  <c:v>4832.8747721537129</c:v>
                </c:pt>
                <c:pt idx="28">
                  <c:v>4921.2062491437755</c:v>
                </c:pt>
                <c:pt idx="29">
                  <c:v>5009.5377261338372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7-471D-A9D7-586F407B4ED8}"/>
            </c:ext>
          </c:extLst>
        </c:ser>
        <c:ser>
          <c:idx val="2"/>
          <c:order val="2"/>
          <c:tx>
            <c:strRef>
              <c:f>'Prevision coût.u électricité'!$D$1</c:f>
              <c:strCache>
                <c:ptCount val="1"/>
                <c:pt idx="0">
                  <c:v>Lower Confidence Bound(Electricité)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'Prevision coût.u électricité'!$A$2:$A$31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'Prevision coût.u électricité'!$D$2:$D$31</c:f>
              <c:numCache>
                <c:formatCode>General</c:formatCode>
                <c:ptCount val="30"/>
                <c:pt idx="9" formatCode="0.00">
                  <c:v>3247.0245737999999</c:v>
                </c:pt>
                <c:pt idx="10" formatCode="0.00">
                  <c:v>3161.232926891576</c:v>
                </c:pt>
                <c:pt idx="11" formatCode="0.00">
                  <c:v>3190.7367051704268</c:v>
                </c:pt>
                <c:pt idx="12" formatCode="0.00">
                  <c:v>3232.4389757609515</c:v>
                </c:pt>
                <c:pt idx="13" formatCode="0.00">
                  <c:v>3280.8812672081494</c:v>
                </c:pt>
                <c:pt idx="14" formatCode="0.00">
                  <c:v>3333.7567633433914</c:v>
                </c:pt>
                <c:pt idx="15" formatCode="0.00">
                  <c:v>3389.8324086245557</c:v>
                </c:pt>
                <c:pt idx="16" formatCode="0.00">
                  <c:v>3448.357409031868</c:v>
                </c:pt>
                <c:pt idx="17" formatCode="0.00">
                  <c:v>3508.8344652807991</c:v>
                </c:pt>
                <c:pt idx="18" formatCode="0.00">
                  <c:v>3570.9140740957519</c:v>
                </c:pt>
                <c:pt idx="19" formatCode="0.00">
                  <c:v>3634.3395245559541</c:v>
                </c:pt>
                <c:pt idx="20" formatCode="0.00">
                  <c:v>3698.9157059487497</c:v>
                </c:pt>
                <c:pt idx="21" formatCode="0.00">
                  <c:v>3764.4902240838296</c:v>
                </c:pt>
                <c:pt idx="22" formatCode="0.00">
                  <c:v>3830.941364607489</c:v>
                </c:pt>
                <c:pt idx="23" formatCode="0.00">
                  <c:v>3898.1700936583138</c:v>
                </c:pt>
                <c:pt idx="24" formatCode="0.00">
                  <c:v>3966.0945548387099</c:v>
                </c:pt>
                <c:pt idx="25" formatCode="0.00">
                  <c:v>4034.6461717986167</c:v>
                </c:pt>
                <c:pt idx="26" formatCode="0.00">
                  <c:v>4103.7668185712246</c:v>
                </c:pt>
                <c:pt idx="27" formatCode="0.00">
                  <c:v>4173.4067205748415</c:v>
                </c:pt>
                <c:pt idx="28" formatCode="0.00">
                  <c:v>4243.5228681647186</c:v>
                </c:pt>
                <c:pt idx="29" formatCode="0.00">
                  <c:v>4314.0777976227109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7-471D-A9D7-586F407B4ED8}"/>
            </c:ext>
          </c:extLst>
        </c:ser>
        <c:ser>
          <c:idx val="3"/>
          <c:order val="3"/>
          <c:tx>
            <c:strRef>
              <c:f>'Prevision coût.u électricité'!$E$1</c:f>
              <c:strCache>
                <c:ptCount val="1"/>
                <c:pt idx="0">
                  <c:v>Upper Confidence Bound(Electricité)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'Prevision coût.u électricité'!$A$2:$A$31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'Prevision coût.u électricité'!$E$2:$E$31</c:f>
              <c:numCache>
                <c:formatCode>General</c:formatCode>
                <c:ptCount val="30"/>
                <c:pt idx="9" formatCode="0.00">
                  <c:v>3247.0245737999999</c:v>
                </c:pt>
                <c:pt idx="10" formatCode="0.00">
                  <c:v>3501.2463997537366</c:v>
                </c:pt>
                <c:pt idx="11" formatCode="0.00">
                  <c:v>3648.40557545501</c:v>
                </c:pt>
                <c:pt idx="12" formatCode="0.00">
                  <c:v>3783.3662588446095</c:v>
                </c:pt>
                <c:pt idx="13" formatCode="0.00">
                  <c:v>3911.5869213775359</c:v>
                </c:pt>
                <c:pt idx="14" formatCode="0.00">
                  <c:v>4035.3743792224182</c:v>
                </c:pt>
                <c:pt idx="15" formatCode="0.00">
                  <c:v>4155.9616879213791</c:v>
                </c:pt>
                <c:pt idx="16" formatCode="0.00">
                  <c:v>4274.0996414941901</c:v>
                </c:pt>
                <c:pt idx="17" formatCode="0.00">
                  <c:v>4390.2855392253841</c:v>
                </c:pt>
                <c:pt idx="18" formatCode="0.00">
                  <c:v>4504.8688843905547</c:v>
                </c:pt>
                <c:pt idx="19" formatCode="0.00">
                  <c:v>4618.1063879104777</c:v>
                </c:pt>
                <c:pt idx="20" formatCode="0.00">
                  <c:v>4730.1931604978054</c:v>
                </c:pt>
                <c:pt idx="21" formatCode="0.00">
                  <c:v>4841.2815963428511</c:v>
                </c:pt>
                <c:pt idx="22" formatCode="0.00">
                  <c:v>4951.4934097993146</c:v>
                </c:pt>
                <c:pt idx="23" formatCode="0.00">
                  <c:v>5060.927634728615</c:v>
                </c:pt>
                <c:pt idx="24" formatCode="0.00">
                  <c:v>5169.6661275283441</c:v>
                </c:pt>
                <c:pt idx="25" formatCode="0.00">
                  <c:v>5277.7774645485606</c:v>
                </c:pt>
                <c:pt idx="26" formatCode="0.00">
                  <c:v>5385.3197717560761</c:v>
                </c:pt>
                <c:pt idx="27" formatCode="0.00">
                  <c:v>5492.3428237325843</c:v>
                </c:pt>
                <c:pt idx="28" formatCode="0.00">
                  <c:v>5598.8896301228324</c:v>
                </c:pt>
                <c:pt idx="29" formatCode="0.00">
                  <c:v>5704.9976546449634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7-471D-A9D7-586F407B4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39456"/>
        <c:axId val="1196242368"/>
      </c:lineChart>
      <c:catAx>
        <c:axId val="11962394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6242368"/>
        <c:crosses val="autoZero"/>
        <c:auto val="1"/>
        <c:lblAlgn val="ctr"/>
        <c:lblOffset val="100"/>
        <c:noMultiLvlLbl val="0"/>
      </c:catAx>
      <c:valAx>
        <c:axId val="11962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623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'Prévision coût.u gaz naturel'!$B$1</c:f>
              <c:strCache>
                <c:ptCount val="1"/>
                <c:pt idx="0">
                  <c:v>Gaz naturel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'Prévision coût.u gaz naturel'!$B$2:$B$31</c:f>
              <c:numCache>
                <c:formatCode>General</c:formatCode>
                <c:ptCount val="30"/>
                <c:pt idx="0">
                  <c:v>919.23983999999984</c:v>
                </c:pt>
                <c:pt idx="1">
                  <c:v>905.54376000000013</c:v>
                </c:pt>
                <c:pt idx="2">
                  <c:v>884.15009000000009</c:v>
                </c:pt>
                <c:pt idx="3">
                  <c:v>904.06784999999991</c:v>
                </c:pt>
                <c:pt idx="4">
                  <c:v>986.38531</c:v>
                </c:pt>
                <c:pt idx="5">
                  <c:v>890.93214999999987</c:v>
                </c:pt>
                <c:pt idx="6">
                  <c:v>946.44519999999989</c:v>
                </c:pt>
                <c:pt idx="7">
                  <c:v>967.45202999999992</c:v>
                </c:pt>
                <c:pt idx="8">
                  <c:v>1034.1759</c:v>
                </c:pt>
                <c:pt idx="9">
                  <c:v>1256.6798999999999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F-490A-8EEC-CD76EFA9F467}"/>
            </c:ext>
          </c:extLst>
        </c:ser>
        <c:ser>
          <c:idx val="1"/>
          <c:order val="1"/>
          <c:tx>
            <c:strRef>
              <c:f>'Prévision coût.u gaz naturel'!$C$1</c:f>
              <c:strCache>
                <c:ptCount val="1"/>
                <c:pt idx="0">
                  <c:v>Forecast(Gaz naturel)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'Prévision coût.u gaz naturel'!$D$2:$D$31</c:f>
                <c:numCache>
                  <c:formatCode>General</c:formatCode>
                  <c:ptCount val="30"/>
                  <c:pt idx="10">
                    <c:v>155.50435089812984</c:v>
                  </c:pt>
                  <c:pt idx="11">
                    <c:v>209.31376630694916</c:v>
                  </c:pt>
                  <c:pt idx="12">
                    <c:v>251.96527898388672</c:v>
                  </c:pt>
                  <c:pt idx="13">
                    <c:v>288.45172673246071</c:v>
                  </c:pt>
                  <c:pt idx="14">
                    <c:v>320.88314329882991</c:v>
                  </c:pt>
                  <c:pt idx="15">
                    <c:v>350.38739870582077</c:v>
                  </c:pt>
                  <c:pt idx="16">
                    <c:v>377.65124066210575</c:v>
                  </c:pt>
                  <c:pt idx="17">
                    <c:v>403.12954645117657</c:v>
                  </c:pt>
                  <c:pt idx="18">
                    <c:v>427.14200505212443</c:v>
                  </c:pt>
                  <c:pt idx="19">
                    <c:v>449.92342871969578</c:v>
                  </c:pt>
                  <c:pt idx="20">
                    <c:v>471.65228429209571</c:v>
                  </c:pt>
                  <c:pt idx="21">
                    <c:v>492.46796600829737</c:v>
                  </c:pt>
                  <c:pt idx="22">
                    <c:v>512.48180540706664</c:v>
                  </c:pt>
                  <c:pt idx="23">
                    <c:v>531.78438828905939</c:v>
                  </c:pt>
                  <c:pt idx="24">
                    <c:v>550.45058831070696</c:v>
                  </c:pt>
                  <c:pt idx="25">
                    <c:v>568.54313193230632</c:v>
                  </c:pt>
                  <c:pt idx="26">
                    <c:v>586.11518669844486</c:v>
                  </c:pt>
                  <c:pt idx="27">
                    <c:v>603.21228118157592</c:v>
                  </c:pt>
                  <c:pt idx="28">
                    <c:v>619.87375609859896</c:v>
                  </c:pt>
                  <c:pt idx="29">
                    <c:v>636.13387933380307</c:v>
                  </c:pt>
                </c:numCache>
              </c:numRef>
            </c:plus>
            <c:minus>
              <c:numRef>
                <c:f>'Prévision coût.u gaz naturel'!$D$2:$D$31</c:f>
                <c:numCache>
                  <c:formatCode>General</c:formatCode>
                  <c:ptCount val="30"/>
                  <c:pt idx="10">
                    <c:v>155.50435089812984</c:v>
                  </c:pt>
                  <c:pt idx="11">
                    <c:v>209.31376630694916</c:v>
                  </c:pt>
                  <c:pt idx="12">
                    <c:v>251.96527898388672</c:v>
                  </c:pt>
                  <c:pt idx="13">
                    <c:v>288.45172673246071</c:v>
                  </c:pt>
                  <c:pt idx="14">
                    <c:v>320.88314329882991</c:v>
                  </c:pt>
                  <c:pt idx="15">
                    <c:v>350.38739870582077</c:v>
                  </c:pt>
                  <c:pt idx="16">
                    <c:v>377.65124066210575</c:v>
                  </c:pt>
                  <c:pt idx="17">
                    <c:v>403.12954645117657</c:v>
                  </c:pt>
                  <c:pt idx="18">
                    <c:v>427.14200505212443</c:v>
                  </c:pt>
                  <c:pt idx="19">
                    <c:v>449.92342871969578</c:v>
                  </c:pt>
                  <c:pt idx="20">
                    <c:v>471.65228429209571</c:v>
                  </c:pt>
                  <c:pt idx="21">
                    <c:v>492.46796600829737</c:v>
                  </c:pt>
                  <c:pt idx="22">
                    <c:v>512.48180540706664</c:v>
                  </c:pt>
                  <c:pt idx="23">
                    <c:v>531.78438828905939</c:v>
                  </c:pt>
                  <c:pt idx="24">
                    <c:v>550.45058831070696</c:v>
                  </c:pt>
                  <c:pt idx="25">
                    <c:v>568.54313193230632</c:v>
                  </c:pt>
                  <c:pt idx="26">
                    <c:v>586.11518669844486</c:v>
                  </c:pt>
                  <c:pt idx="27">
                    <c:v>603.21228118157592</c:v>
                  </c:pt>
                  <c:pt idx="28">
                    <c:v>619.87375609859896</c:v>
                  </c:pt>
                  <c:pt idx="29">
                    <c:v>636.13387933380307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'Prévision coût.u gaz naturel'!$A$2:$A$31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coût.u gaz naturel'!$C$2:$C$31</c:f>
              <c:numCache>
                <c:formatCode>General</c:formatCode>
                <c:ptCount val="30"/>
                <c:pt idx="10">
                  <c:v>1263.3440332586588</c:v>
                </c:pt>
                <c:pt idx="11">
                  <c:v>1290.0111461615757</c:v>
                </c:pt>
                <c:pt idx="12">
                  <c:v>1316.6782590644925</c:v>
                </c:pt>
                <c:pt idx="13">
                  <c:v>1343.3453719674094</c:v>
                </c:pt>
                <c:pt idx="14">
                  <c:v>1370.0124848703263</c:v>
                </c:pt>
                <c:pt idx="15">
                  <c:v>1396.6795977732431</c:v>
                </c:pt>
                <c:pt idx="16">
                  <c:v>1423.34671067616</c:v>
                </c:pt>
                <c:pt idx="17">
                  <c:v>1450.0138235790769</c:v>
                </c:pt>
                <c:pt idx="18">
                  <c:v>1476.6809364819937</c:v>
                </c:pt>
                <c:pt idx="19">
                  <c:v>1503.3480493849106</c:v>
                </c:pt>
                <c:pt idx="20">
                  <c:v>1530.0151622878275</c:v>
                </c:pt>
                <c:pt idx="21">
                  <c:v>1556.6822751907443</c:v>
                </c:pt>
                <c:pt idx="22">
                  <c:v>1583.3493880936612</c:v>
                </c:pt>
                <c:pt idx="23">
                  <c:v>1610.0165009965783</c:v>
                </c:pt>
                <c:pt idx="24">
                  <c:v>1636.6836138994952</c:v>
                </c:pt>
                <c:pt idx="25">
                  <c:v>1663.3507268024121</c:v>
                </c:pt>
                <c:pt idx="26">
                  <c:v>1690.0178397053289</c:v>
                </c:pt>
                <c:pt idx="27">
                  <c:v>1716.6849526082458</c:v>
                </c:pt>
                <c:pt idx="28">
                  <c:v>1743.3520655111627</c:v>
                </c:pt>
                <c:pt idx="29">
                  <c:v>1770.0191784140795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F-490A-8EEC-CD76EFA9F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656352"/>
        <c:axId val="99659680"/>
      </c:barChart>
      <c:catAx>
        <c:axId val="996563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659680"/>
        <c:crosses val="autoZero"/>
        <c:auto val="1"/>
        <c:lblAlgn val="ctr"/>
        <c:lblOffset val="100"/>
        <c:noMultiLvlLbl val="0"/>
      </c:catAx>
      <c:valAx>
        <c:axId val="996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6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'Prévision coût.u fioul'!$B$1</c:f>
              <c:strCache>
                <c:ptCount val="1"/>
                <c:pt idx="0">
                  <c:v>Fioul domestique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'Prévision coût.u fioul'!$B$2:$B$31</c:f>
              <c:numCache>
                <c:formatCode>General</c:formatCode>
                <c:ptCount val="30"/>
                <c:pt idx="0">
                  <c:v>380.79792999999995</c:v>
                </c:pt>
                <c:pt idx="1">
                  <c:v>354.90715</c:v>
                </c:pt>
                <c:pt idx="2">
                  <c:v>396.51859999999999</c:v>
                </c:pt>
                <c:pt idx="3">
                  <c:v>445.31190000000004</c:v>
                </c:pt>
                <c:pt idx="4">
                  <c:v>438.70904999999999</c:v>
                </c:pt>
                <c:pt idx="5">
                  <c:v>330.40643999999998</c:v>
                </c:pt>
                <c:pt idx="6">
                  <c:v>401.65671000000003</c:v>
                </c:pt>
                <c:pt idx="7">
                  <c:v>478.48816999999997</c:v>
                </c:pt>
                <c:pt idx="8">
                  <c:v>370.92918000000003</c:v>
                </c:pt>
                <c:pt idx="9">
                  <c:v>486.42171622130223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3-4D42-9789-281032F0935A}"/>
            </c:ext>
          </c:extLst>
        </c:ser>
        <c:ser>
          <c:idx val="1"/>
          <c:order val="1"/>
          <c:tx>
            <c:strRef>
              <c:f>'Prévision coût.u fioul'!$C$1</c:f>
              <c:strCache>
                <c:ptCount val="1"/>
                <c:pt idx="0">
                  <c:v>Forecast(Fioul domestique)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'Prévision coût.u fioul'!$A$2:$A$31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coût.u fioul'!$C$2:$C$31</c:f>
              <c:numCache>
                <c:formatCode>General</c:formatCode>
                <c:ptCount val="30"/>
                <c:pt idx="9">
                  <c:v>486.42171622130223</c:v>
                </c:pt>
                <c:pt idx="10">
                  <c:v>443.61686317607791</c:v>
                </c:pt>
                <c:pt idx="11">
                  <c:v>420.84608365330303</c:v>
                </c:pt>
                <c:pt idx="12">
                  <c:v>473.12728663554117</c:v>
                </c:pt>
                <c:pt idx="13">
                  <c:v>465.01892071954825</c:v>
                </c:pt>
                <c:pt idx="14">
                  <c:v>442.24814119677342</c:v>
                </c:pt>
                <c:pt idx="15">
                  <c:v>494.52934417901156</c:v>
                </c:pt>
                <c:pt idx="16">
                  <c:v>486.42097826301864</c:v>
                </c:pt>
                <c:pt idx="17">
                  <c:v>463.65019874024381</c:v>
                </c:pt>
                <c:pt idx="18">
                  <c:v>515.93140172248184</c:v>
                </c:pt>
                <c:pt idx="19">
                  <c:v>507.82303580648903</c:v>
                </c:pt>
                <c:pt idx="20">
                  <c:v>485.05225628371414</c:v>
                </c:pt>
                <c:pt idx="21">
                  <c:v>537.33345926595223</c:v>
                </c:pt>
                <c:pt idx="22">
                  <c:v>529.22509334995948</c:v>
                </c:pt>
                <c:pt idx="23">
                  <c:v>506.45431382718454</c:v>
                </c:pt>
                <c:pt idx="24">
                  <c:v>558.73551680942262</c:v>
                </c:pt>
                <c:pt idx="25">
                  <c:v>550.62715089342987</c:v>
                </c:pt>
                <c:pt idx="26">
                  <c:v>527.85637137065498</c:v>
                </c:pt>
                <c:pt idx="27">
                  <c:v>580.13757435289301</c:v>
                </c:pt>
                <c:pt idx="28">
                  <c:v>572.02920843690026</c:v>
                </c:pt>
                <c:pt idx="29">
                  <c:v>549.25842891412537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3-4D42-9789-281032F09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6254432"/>
        <c:axId val="1196234048"/>
      </c:barChart>
      <c:lineChart>
        <c:grouping val="standard"/>
        <c:varyColors val="0"/>
        <c:ser>
          <c:idx val="2"/>
          <c:order val="2"/>
          <c:tx>
            <c:strRef>
              <c:f>'Prévision coût.u fioul'!$D$1</c:f>
              <c:strCache>
                <c:ptCount val="1"/>
                <c:pt idx="0">
                  <c:v>Lower Confidence Bound(Fioul domestique)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'Prévision coût.u fioul'!$A$2:$A$31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coût.u fioul'!$D$2:$D$31</c:f>
              <c:numCache>
                <c:formatCode>General</c:formatCode>
                <c:ptCount val="30"/>
                <c:pt idx="9" formatCode="0.00">
                  <c:v>486.42171622130223</c:v>
                </c:pt>
                <c:pt idx="10" formatCode="0.00">
                  <c:v>363.13992745000184</c:v>
                </c:pt>
                <c:pt idx="11" formatCode="0.00">
                  <c:v>340.36878578183098</c:v>
                </c:pt>
                <c:pt idx="12" formatCode="0.00">
                  <c:v>392.64934495405566</c:v>
                </c:pt>
                <c:pt idx="13" formatCode="0.00">
                  <c:v>383.8638064278673</c:v>
                </c:pt>
                <c:pt idx="14" formatCode="0.00">
                  <c:v>361.09159043816607</c:v>
                </c:pt>
                <c:pt idx="15" formatCode="0.00">
                  <c:v>413.37083827016414</c:v>
                </c:pt>
                <c:pt idx="16" formatCode="0.00">
                  <c:v>404.55971423905123</c:v>
                </c:pt>
                <c:pt idx="17" formatCode="0.00">
                  <c:v>381.78573058028081</c:v>
                </c:pt>
                <c:pt idx="18" formatCode="0.00">
                  <c:v>434.06297801204278</c:v>
                </c:pt>
                <c:pt idx="19" formatCode="0.00">
                  <c:v>425.22625116819552</c:v>
                </c:pt>
                <c:pt idx="20" formatCode="0.00">
                  <c:v>402.44982621086996</c:v>
                </c:pt>
                <c:pt idx="21" formatCode="0.00">
                  <c:v>454.72440414048071</c:v>
                </c:pt>
                <c:pt idx="22" formatCode="0.00">
                  <c:v>445.86209698075186</c:v>
                </c:pt>
                <c:pt idx="23" formatCode="0.00">
                  <c:v>423.08257770205103</c:v>
                </c:pt>
                <c:pt idx="24" formatCode="0.00">
                  <c:v>475.35383789829751</c:v>
                </c:pt>
                <c:pt idx="25" formatCode="0.00">
                  <c:v>466.46601215461948</c:v>
                </c:pt>
                <c:pt idx="26" formatCode="0.00">
                  <c:v>443.68276700526701</c:v>
                </c:pt>
                <c:pt idx="27" formatCode="0.00">
                  <c:v>495.95008299114596</c:v>
                </c:pt>
                <c:pt idx="28" formatCode="0.00">
                  <c:v>487.03683880247445</c:v>
                </c:pt>
                <c:pt idx="29" formatCode="0.00">
                  <c:v>464.24925853249562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B3-4D42-9789-281032F0935A}"/>
            </c:ext>
          </c:extLst>
        </c:ser>
        <c:ser>
          <c:idx val="3"/>
          <c:order val="3"/>
          <c:tx>
            <c:strRef>
              <c:f>'Prévision coût.u fioul'!$E$1</c:f>
              <c:strCache>
                <c:ptCount val="1"/>
                <c:pt idx="0">
                  <c:v>Upper Confidence Bound(Fioul domestique)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'Prévision coût.u fioul'!$A$2:$A$31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coût.u fioul'!$E$2:$E$31</c:f>
              <c:numCache>
                <c:formatCode>General</c:formatCode>
                <c:ptCount val="30"/>
                <c:pt idx="9" formatCode="0.00">
                  <c:v>486.42171622130223</c:v>
                </c:pt>
                <c:pt idx="10" formatCode="0.00">
                  <c:v>524.09379890215405</c:v>
                </c:pt>
                <c:pt idx="11" formatCode="0.00">
                  <c:v>501.32338152477507</c:v>
                </c:pt>
                <c:pt idx="12" formatCode="0.00">
                  <c:v>553.60522831702667</c:v>
                </c:pt>
                <c:pt idx="13" formatCode="0.00">
                  <c:v>546.17403501122919</c:v>
                </c:pt>
                <c:pt idx="14" formatCode="0.00">
                  <c:v>523.40469195538083</c:v>
                </c:pt>
                <c:pt idx="15" formatCode="0.00">
                  <c:v>575.68785008785903</c:v>
                </c:pt>
                <c:pt idx="16" formatCode="0.00">
                  <c:v>568.28224228698605</c:v>
                </c:pt>
                <c:pt idx="17" formatCode="0.00">
                  <c:v>545.51466690020686</c:v>
                </c:pt>
                <c:pt idx="18" formatCode="0.00">
                  <c:v>597.7998254329209</c:v>
                </c:pt>
                <c:pt idx="19" formatCode="0.00">
                  <c:v>590.41982044478254</c:v>
                </c:pt>
                <c:pt idx="20" formatCode="0.00">
                  <c:v>567.65468635655839</c:v>
                </c:pt>
                <c:pt idx="21" formatCode="0.00">
                  <c:v>619.94251439142374</c:v>
                </c:pt>
                <c:pt idx="22" formatCode="0.00">
                  <c:v>612.5880897191671</c:v>
                </c:pt>
                <c:pt idx="23" formatCode="0.00">
                  <c:v>589.82604995231804</c:v>
                </c:pt>
                <c:pt idx="24" formatCode="0.00">
                  <c:v>642.11719572054767</c:v>
                </c:pt>
                <c:pt idx="25" formatCode="0.00">
                  <c:v>634.78828963224032</c:v>
                </c:pt>
                <c:pt idx="26" formatCode="0.00">
                  <c:v>612.02997573604296</c:v>
                </c:pt>
                <c:pt idx="27" formatCode="0.00">
                  <c:v>664.32506571464012</c:v>
                </c:pt>
                <c:pt idx="28" formatCode="0.00">
                  <c:v>657.02157807132608</c:v>
                </c:pt>
                <c:pt idx="29" formatCode="0.00">
                  <c:v>634.26759929575508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B3-4D42-9789-281032F09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254432"/>
        <c:axId val="1196234048"/>
      </c:lineChart>
      <c:catAx>
        <c:axId val="11962544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6234048"/>
        <c:crosses val="autoZero"/>
        <c:auto val="1"/>
        <c:lblAlgn val="ctr"/>
        <c:lblOffset val="100"/>
        <c:noMultiLvlLbl val="0"/>
      </c:catAx>
      <c:valAx>
        <c:axId val="11962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625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'Prévision coût.u petrole'!$B$1</c:f>
              <c:strCache>
                <c:ptCount val="1"/>
                <c:pt idx="0">
                  <c:v>Petrole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'Prévision coût.u petrole'!$B$2:$B$31</c:f>
              <c:numCache>
                <c:formatCode>General</c:formatCode>
                <c:ptCount val="30"/>
                <c:pt idx="0">
                  <c:v>110.41379999999999</c:v>
                </c:pt>
                <c:pt idx="1">
                  <c:v>103.03406</c:v>
                </c:pt>
                <c:pt idx="2">
                  <c:v>111.90432</c:v>
                </c:pt>
                <c:pt idx="3">
                  <c:v>117.86631999999999</c:v>
                </c:pt>
                <c:pt idx="4">
                  <c:v>113.83571999999998</c:v>
                </c:pt>
                <c:pt idx="5">
                  <c:v>110.64659999999999</c:v>
                </c:pt>
                <c:pt idx="6">
                  <c:v>116.08143</c:v>
                </c:pt>
                <c:pt idx="7">
                  <c:v>110.2</c:v>
                </c:pt>
                <c:pt idx="8">
                  <c:v>109.17820000000002</c:v>
                </c:pt>
                <c:pt idx="9">
                  <c:v>113.46377320000001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3-4529-A46D-2891F900C34D}"/>
            </c:ext>
          </c:extLst>
        </c:ser>
        <c:ser>
          <c:idx val="1"/>
          <c:order val="1"/>
          <c:tx>
            <c:strRef>
              <c:f>'Prévision coût.u petrole'!$C$1</c:f>
              <c:strCache>
                <c:ptCount val="1"/>
                <c:pt idx="0">
                  <c:v>Forecast(Petrole)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'Prévision coût.u petrole'!$A$2:$A$31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coût.u petrole'!$C$2:$C$31</c:f>
              <c:numCache>
                <c:formatCode>General</c:formatCode>
                <c:ptCount val="30"/>
                <c:pt idx="9">
                  <c:v>113.46377320000001</c:v>
                </c:pt>
                <c:pt idx="10">
                  <c:v>107.79074977120921</c:v>
                </c:pt>
                <c:pt idx="11">
                  <c:v>110.15927227356146</c:v>
                </c:pt>
                <c:pt idx="12">
                  <c:v>113.79163072377285</c:v>
                </c:pt>
                <c:pt idx="13">
                  <c:v>108.07125891235759</c:v>
                </c:pt>
                <c:pt idx="14">
                  <c:v>110.43978141470986</c:v>
                </c:pt>
                <c:pt idx="15">
                  <c:v>114.07213986492124</c:v>
                </c:pt>
                <c:pt idx="16">
                  <c:v>108.35176805350598</c:v>
                </c:pt>
                <c:pt idx="17">
                  <c:v>110.72029055585824</c:v>
                </c:pt>
                <c:pt idx="18">
                  <c:v>114.35264900606964</c:v>
                </c:pt>
                <c:pt idx="19">
                  <c:v>108.63227719465436</c:v>
                </c:pt>
                <c:pt idx="20">
                  <c:v>111.00079969700663</c:v>
                </c:pt>
                <c:pt idx="21">
                  <c:v>114.63315814721803</c:v>
                </c:pt>
                <c:pt idx="22">
                  <c:v>108.91278633580276</c:v>
                </c:pt>
                <c:pt idx="23">
                  <c:v>111.28130883815501</c:v>
                </c:pt>
                <c:pt idx="24">
                  <c:v>114.91366728836641</c:v>
                </c:pt>
                <c:pt idx="25">
                  <c:v>109.19329547695115</c:v>
                </c:pt>
                <c:pt idx="26">
                  <c:v>111.56181797930341</c:v>
                </c:pt>
                <c:pt idx="27">
                  <c:v>115.1941764295148</c:v>
                </c:pt>
                <c:pt idx="28">
                  <c:v>109.47380461809954</c:v>
                </c:pt>
                <c:pt idx="29">
                  <c:v>111.8423271204518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3-4529-A46D-2891F900C34D}"/>
            </c:ext>
          </c:extLst>
        </c:ser>
        <c:ser>
          <c:idx val="2"/>
          <c:order val="2"/>
          <c:tx>
            <c:strRef>
              <c:f>'Prévision coût.u petrole'!$D$1</c:f>
              <c:strCache>
                <c:ptCount val="1"/>
                <c:pt idx="0">
                  <c:v>Lower Confidence Bound(Petrole)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'Prévision coût.u petrole'!$A$2:$A$31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coût.u petrole'!$D$2:$D$31</c:f>
              <c:numCache>
                <c:formatCode>General</c:formatCode>
                <c:ptCount val="30"/>
                <c:pt idx="9" formatCode="0.00">
                  <c:v>113.46377320000001</c:v>
                </c:pt>
                <c:pt idx="10" formatCode="0.00">
                  <c:v>101.66143596725456</c:v>
                </c:pt>
                <c:pt idx="11" formatCode="0.00">
                  <c:v>102.49026857165821</c:v>
                </c:pt>
                <c:pt idx="12" formatCode="0.00">
                  <c:v>104.84091631506435</c:v>
                </c:pt>
                <c:pt idx="13" formatCode="0.00">
                  <c:v>97.995036126430136</c:v>
                </c:pt>
                <c:pt idx="14" formatCode="0.00">
                  <c:v>99.351713826666156</c:v>
                </c:pt>
                <c:pt idx="15" formatCode="0.00">
                  <c:v>102.05477800687049</c:v>
                </c:pt>
                <c:pt idx="16" formatCode="0.00">
                  <c:v>95.467572828408748</c:v>
                </c:pt>
                <c:pt idx="17" formatCode="0.00">
                  <c:v>97.024014157891401</c:v>
                </c:pt>
                <c:pt idx="18" formatCode="0.00">
                  <c:v>99.887847620069181</c:v>
                </c:pt>
                <c:pt idx="19" formatCode="0.00">
                  <c:v>93.434014816803128</c:v>
                </c:pt>
                <c:pt idx="20" formatCode="0.00">
                  <c:v>95.10287909475251</c:v>
                </c:pt>
                <c:pt idx="21" formatCode="0.00">
                  <c:v>98.063372498274887</c:v>
                </c:pt>
                <c:pt idx="22" formatCode="0.00">
                  <c:v>91.694006691102302</c:v>
                </c:pt>
                <c:pt idx="23" formatCode="0.00">
                  <c:v>93.43712355404692</c:v>
                </c:pt>
                <c:pt idx="24" formatCode="0.00">
                  <c:v>96.463708842014483</c:v>
                </c:pt>
                <c:pt idx="25" formatCode="0.00">
                  <c:v>90.153807701882684</c:v>
                </c:pt>
                <c:pt idx="26" formatCode="0.00">
                  <c:v>91.950514534558835</c:v>
                </c:pt>
                <c:pt idx="27" formatCode="0.00">
                  <c:v>95.0258344427438</c:v>
                </c:pt>
                <c:pt idx="28" formatCode="0.00">
                  <c:v>88.760611362180811</c:v>
                </c:pt>
                <c:pt idx="29" formatCode="0.00">
                  <c:v>90.598251917734117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3-4529-A46D-2891F900C34D}"/>
            </c:ext>
          </c:extLst>
        </c:ser>
        <c:ser>
          <c:idx val="3"/>
          <c:order val="3"/>
          <c:tx>
            <c:strRef>
              <c:f>'Prévision coût.u petrole'!$E$1</c:f>
              <c:strCache>
                <c:ptCount val="1"/>
                <c:pt idx="0">
                  <c:v>Upper Confidence Bound(Petrole)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'Prévision coût.u petrole'!$A$2:$A$31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coût.u petrole'!$E$2:$E$31</c:f>
              <c:numCache>
                <c:formatCode>General</c:formatCode>
                <c:ptCount val="30"/>
                <c:pt idx="9" formatCode="0.00">
                  <c:v>113.46377320000001</c:v>
                </c:pt>
                <c:pt idx="10" formatCode="0.00">
                  <c:v>113.92006357516385</c:v>
                </c:pt>
                <c:pt idx="11" formatCode="0.00">
                  <c:v>117.82827597546471</c:v>
                </c:pt>
                <c:pt idx="12" formatCode="0.00">
                  <c:v>122.74234513248136</c:v>
                </c:pt>
                <c:pt idx="13" formatCode="0.00">
                  <c:v>118.14748169828505</c:v>
                </c:pt>
                <c:pt idx="14" formatCode="0.00">
                  <c:v>121.52784900275356</c:v>
                </c:pt>
                <c:pt idx="15" formatCode="0.00">
                  <c:v>126.08950172297199</c:v>
                </c:pt>
                <c:pt idx="16" formatCode="0.00">
                  <c:v>121.23596327860321</c:v>
                </c:pt>
                <c:pt idx="17" formatCode="0.00">
                  <c:v>124.41656695382508</c:v>
                </c:pt>
                <c:pt idx="18" formatCode="0.00">
                  <c:v>128.8174503920701</c:v>
                </c:pt>
                <c:pt idx="19" formatCode="0.00">
                  <c:v>123.8305395725056</c:v>
                </c:pt>
                <c:pt idx="20" formatCode="0.00">
                  <c:v>126.89872029926075</c:v>
                </c:pt>
                <c:pt idx="21" formatCode="0.00">
                  <c:v>131.20294379616118</c:v>
                </c:pt>
                <c:pt idx="22" formatCode="0.00">
                  <c:v>126.13156598050323</c:v>
                </c:pt>
                <c:pt idx="23" formatCode="0.00">
                  <c:v>129.12549412226309</c:v>
                </c:pt>
                <c:pt idx="24" formatCode="0.00">
                  <c:v>133.36362573471834</c:v>
                </c:pt>
                <c:pt idx="25" formatCode="0.00">
                  <c:v>128.23278325201963</c:v>
                </c:pt>
                <c:pt idx="26" formatCode="0.00">
                  <c:v>131.17312142404799</c:v>
                </c:pt>
                <c:pt idx="27" formatCode="0.00">
                  <c:v>135.36251841628581</c:v>
                </c:pt>
                <c:pt idx="28" formatCode="0.00">
                  <c:v>130.18699787401826</c:v>
                </c:pt>
                <c:pt idx="29" formatCode="0.00">
                  <c:v>133.08640232316947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03-4529-A46D-2891F900C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44032"/>
        <c:axId val="1196253184"/>
      </c:lineChart>
      <c:catAx>
        <c:axId val="11962440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6253184"/>
        <c:crosses val="autoZero"/>
        <c:auto val="1"/>
        <c:lblAlgn val="ctr"/>
        <c:lblOffset val="100"/>
        <c:noMultiLvlLbl val="0"/>
      </c:catAx>
      <c:valAx>
        <c:axId val="11962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624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'Prévision coût.u bois'!$B$1</c:f>
              <c:strCache>
                <c:ptCount val="1"/>
                <c:pt idx="0">
                  <c:v>Bois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'Prévision coût.u bois'!$B$2:$B$31</c:f>
              <c:numCache>
                <c:formatCode>General</c:formatCode>
                <c:ptCount val="30"/>
                <c:pt idx="0">
                  <c:v>440.28152999999998</c:v>
                </c:pt>
                <c:pt idx="1">
                  <c:v>482.80019999999996</c:v>
                </c:pt>
                <c:pt idx="2">
                  <c:v>451.75020000000001</c:v>
                </c:pt>
                <c:pt idx="3">
                  <c:v>437.58350000000002</c:v>
                </c:pt>
                <c:pt idx="4">
                  <c:v>455.61152000000004</c:v>
                </c:pt>
                <c:pt idx="5">
                  <c:v>427.13580000000002</c:v>
                </c:pt>
                <c:pt idx="6">
                  <c:v>502.68894</c:v>
                </c:pt>
                <c:pt idx="7">
                  <c:v>674.23695999999995</c:v>
                </c:pt>
                <c:pt idx="8">
                  <c:v>680.00378000000001</c:v>
                </c:pt>
                <c:pt idx="9">
                  <c:v>520.32402000000002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6-4009-8E75-3D2684028503}"/>
            </c:ext>
          </c:extLst>
        </c:ser>
        <c:ser>
          <c:idx val="1"/>
          <c:order val="1"/>
          <c:tx>
            <c:strRef>
              <c:f>'Prévision coût.u bois'!$C$1</c:f>
              <c:strCache>
                <c:ptCount val="1"/>
                <c:pt idx="0">
                  <c:v>Forecast(Bois)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'Prévision coût.u bois'!$A$2:$A$31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coût.u bois'!$C$2:$C$31</c:f>
              <c:numCache>
                <c:formatCode>General</c:formatCode>
                <c:ptCount val="30"/>
                <c:pt idx="9">
                  <c:v>520.32402000000002</c:v>
                </c:pt>
                <c:pt idx="10">
                  <c:v>643.27002619884922</c:v>
                </c:pt>
                <c:pt idx="11">
                  <c:v>663.50891598132375</c:v>
                </c:pt>
                <c:pt idx="12">
                  <c:v>683.74780576379817</c:v>
                </c:pt>
                <c:pt idx="13">
                  <c:v>703.9866955462727</c:v>
                </c:pt>
                <c:pt idx="14">
                  <c:v>724.22558532874712</c:v>
                </c:pt>
                <c:pt idx="15">
                  <c:v>744.46447511122165</c:v>
                </c:pt>
                <c:pt idx="16">
                  <c:v>764.70336489369606</c:v>
                </c:pt>
                <c:pt idx="17">
                  <c:v>784.94225467617048</c:v>
                </c:pt>
                <c:pt idx="18">
                  <c:v>805.18114445864501</c:v>
                </c:pt>
                <c:pt idx="19">
                  <c:v>825.42003424111954</c:v>
                </c:pt>
                <c:pt idx="20">
                  <c:v>845.65892402359395</c:v>
                </c:pt>
                <c:pt idx="21">
                  <c:v>865.89781380606837</c:v>
                </c:pt>
                <c:pt idx="22">
                  <c:v>886.13670358854279</c:v>
                </c:pt>
                <c:pt idx="23">
                  <c:v>906.37559337101732</c:v>
                </c:pt>
                <c:pt idx="24">
                  <c:v>926.61448315349185</c:v>
                </c:pt>
                <c:pt idx="25">
                  <c:v>946.85337293596626</c:v>
                </c:pt>
                <c:pt idx="26">
                  <c:v>967.09226271844068</c:v>
                </c:pt>
                <c:pt idx="27">
                  <c:v>987.33115250091521</c:v>
                </c:pt>
                <c:pt idx="28">
                  <c:v>1007.5700422833897</c:v>
                </c:pt>
                <c:pt idx="29">
                  <c:v>1027.8089320658642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6-4009-8E75-3D2684028503}"/>
            </c:ext>
          </c:extLst>
        </c:ser>
        <c:ser>
          <c:idx val="2"/>
          <c:order val="2"/>
          <c:tx>
            <c:strRef>
              <c:f>'Prévision coût.u bois'!$D$1</c:f>
              <c:strCache>
                <c:ptCount val="1"/>
                <c:pt idx="0">
                  <c:v>Lower Confidence Bound(Bois)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'Prévision coût.u bois'!$A$2:$A$31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coût.u bois'!$D$2:$D$31</c:f>
              <c:numCache>
                <c:formatCode>General</c:formatCode>
                <c:ptCount val="30"/>
                <c:pt idx="9" formatCode="0.00">
                  <c:v>520.32402000000002</c:v>
                </c:pt>
                <c:pt idx="10" formatCode="0.00">
                  <c:v>502.35049370654446</c:v>
                </c:pt>
                <c:pt idx="11" formatCode="0.00">
                  <c:v>522.5887493525496</c:v>
                </c:pt>
                <c:pt idx="12" formatCode="0.00">
                  <c:v>542.82651178834647</c:v>
                </c:pt>
                <c:pt idx="13" formatCode="0.00">
                  <c:v>563.06364010969185</c:v>
                </c:pt>
                <c:pt idx="14" formatCode="0.00">
                  <c:v>583.2999934268197</c:v>
                </c:pt>
                <c:pt idx="15" formatCode="0.00">
                  <c:v>603.53543087148432</c:v>
                </c:pt>
                <c:pt idx="16" formatCode="0.00">
                  <c:v>623.76981160540822</c:v>
                </c:pt>
                <c:pt idx="17" formatCode="0.00">
                  <c:v>644.00299483013487</c:v>
                </c:pt>
                <c:pt idx="18" formatCode="0.00">
                  <c:v>664.23483979828109</c:v>
                </c:pt>
                <c:pt idx="19" formatCode="0.00">
                  <c:v>684.46520582618621</c:v>
                </c:pt>
                <c:pt idx="20" formatCode="0.00">
                  <c:v>704.69395230795408</c:v>
                </c:pt>
                <c:pt idx="21" formatCode="0.00">
                  <c:v>724.92093873088118</c:v>
                </c:pt>
                <c:pt idx="22" formatCode="0.00">
                  <c:v>745.1460246922627</c:v>
                </c:pt>
                <c:pt idx="23" formatCode="0.00">
                  <c:v>765.36906991757041</c:v>
                </c:pt>
                <c:pt idx="24" formatCode="0.00">
                  <c:v>785.58993427998985</c:v>
                </c:pt>
                <c:pt idx="25" formatCode="0.00">
                  <c:v>805.80847782130741</c:v>
                </c:pt>
                <c:pt idx="26" formatCode="0.00">
                  <c:v>826.02456077413387</c:v>
                </c:pt>
                <c:pt idx="27" formatCode="0.00">
                  <c:v>846.23804358544749</c:v>
                </c:pt>
                <c:pt idx="28" formatCode="0.00">
                  <c:v>866.44878694144211</c:v>
                </c:pt>
                <c:pt idx="29" formatCode="0.00">
                  <c:v>886.65665179366147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86-4009-8E75-3D2684028503}"/>
            </c:ext>
          </c:extLst>
        </c:ser>
        <c:ser>
          <c:idx val="3"/>
          <c:order val="3"/>
          <c:tx>
            <c:strRef>
              <c:f>'Prévision coût.u bois'!$E$1</c:f>
              <c:strCache>
                <c:ptCount val="1"/>
                <c:pt idx="0">
                  <c:v>Upper Confidence Bound(Bois)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'Prévision coût.u bois'!$A$2:$A$31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coût.u bois'!$E$2:$E$31</c:f>
              <c:numCache>
                <c:formatCode>General</c:formatCode>
                <c:ptCount val="30"/>
                <c:pt idx="9" formatCode="0.00">
                  <c:v>520.32402000000002</c:v>
                </c:pt>
                <c:pt idx="10" formatCode="0.00">
                  <c:v>784.18955869115393</c:v>
                </c:pt>
                <c:pt idx="11" formatCode="0.00">
                  <c:v>804.42908261009791</c:v>
                </c:pt>
                <c:pt idx="12" formatCode="0.00">
                  <c:v>824.66909973924987</c:v>
                </c:pt>
                <c:pt idx="13" formatCode="0.00">
                  <c:v>844.90975098285355</c:v>
                </c:pt>
                <c:pt idx="14" formatCode="0.00">
                  <c:v>865.15117723067453</c:v>
                </c:pt>
                <c:pt idx="15" formatCode="0.00">
                  <c:v>885.39351935095897</c:v>
                </c:pt>
                <c:pt idx="16" formatCode="0.00">
                  <c:v>905.6369181819839</c:v>
                </c:pt>
                <c:pt idx="17" formatCode="0.00">
                  <c:v>925.88151452220609</c:v>
                </c:pt>
                <c:pt idx="18" formatCode="0.00">
                  <c:v>946.12744911900893</c:v>
                </c:pt>
                <c:pt idx="19" formatCode="0.00">
                  <c:v>966.37486265605287</c:v>
                </c:pt>
                <c:pt idx="20" formatCode="0.00">
                  <c:v>986.62389573923383</c:v>
                </c:pt>
                <c:pt idx="21" formatCode="0.00">
                  <c:v>1006.8746888812556</c:v>
                </c:pt>
                <c:pt idx="22" formatCode="0.00">
                  <c:v>1027.1273824848229</c:v>
                </c:pt>
                <c:pt idx="23" formatCode="0.00">
                  <c:v>1047.3821168244642</c:v>
                </c:pt>
                <c:pt idx="24" formatCode="0.00">
                  <c:v>1067.6390320269938</c:v>
                </c:pt>
                <c:pt idx="25" formatCode="0.00">
                  <c:v>1087.8982680506251</c:v>
                </c:pt>
                <c:pt idx="26" formatCode="0.00">
                  <c:v>1108.1599646627474</c:v>
                </c:pt>
                <c:pt idx="27" formatCode="0.00">
                  <c:v>1128.4242614163829</c:v>
                </c:pt>
                <c:pt idx="28" formatCode="0.00">
                  <c:v>1148.6912976253373</c:v>
                </c:pt>
                <c:pt idx="29" formatCode="0.00">
                  <c:v>1168.9612123380668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86-4009-8E75-3D2684028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993664"/>
        <c:axId val="1416994080"/>
      </c:lineChart>
      <c:catAx>
        <c:axId val="141699366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6994080"/>
        <c:crosses val="autoZero"/>
        <c:auto val="1"/>
        <c:lblAlgn val="ctr"/>
        <c:lblOffset val="100"/>
        <c:noMultiLvlLbl val="0"/>
      </c:catAx>
      <c:valAx>
        <c:axId val="14169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699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57150</xdr:rowOff>
    </xdr:from>
    <xdr:to>
      <xdr:col>15</xdr:col>
      <xdr:colOff>238125</xdr:colOff>
      <xdr:row>29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E20C8-8A7C-4035-9E88-BBD0A5C15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38099</xdr:rowOff>
    </xdr:from>
    <xdr:to>
      <xdr:col>13</xdr:col>
      <xdr:colOff>590549</xdr:colOff>
      <xdr:row>30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725DE-795C-4460-A009-DDB652F0F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1524000</xdr:colOff>
      <xdr:row>1</xdr:row>
      <xdr:rowOff>123826</xdr:rowOff>
    </xdr:from>
    <xdr:to>
      <xdr:col>13</xdr:col>
      <xdr:colOff>304800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3B1A5-5BCD-4C7D-9216-927A4E17B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19050</xdr:rowOff>
    </xdr:from>
    <xdr:to>
      <xdr:col>13</xdr:col>
      <xdr:colOff>133350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47829-29E5-4339-BC9B-8792F7B10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0</xdr:row>
      <xdr:rowOff>0</xdr:rowOff>
    </xdr:from>
    <xdr:to>
      <xdr:col>15</xdr:col>
      <xdr:colOff>52387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84992-151E-438D-9E75-648E407D0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7DCFE2-F8E5-4A68-B0E2-B7511F10E0A5}" name="Table2" displayName="Table2" ref="A3:F13" totalsRowShown="0" headerRowDxfId="15" dataDxfId="14">
  <autoFilter ref="A3:F13" xr:uid="{0D7DCFE2-F8E5-4A68-B0E2-B7511F10E0A5}"/>
  <tableColumns count="6">
    <tableColumn id="1" xr3:uid="{F09CF210-EFD0-4805-93E3-79954E37AAC7}" name="Années" dataDxfId="13"/>
    <tableColumn id="2" xr3:uid="{E87166A4-4C06-4850-B8DE-0F67B6085A43}" name="Electricité" dataDxfId="12"/>
    <tableColumn id="3" xr3:uid="{E905B233-F8BD-4157-8C3B-A39362A553C5}" name="Gaz naturel" dataDxfId="11"/>
    <tableColumn id="4" xr3:uid="{633C7328-5B81-4E2C-A723-5D4B9988FD2C}" name="Fioul domestique" dataDxfId="10"/>
    <tableColumn id="5" xr3:uid="{F68E5AD6-1591-47CD-88C5-31DB3B497472}" name="Petrole" dataDxfId="9"/>
    <tableColumn id="6" xr3:uid="{F980CA4A-56DD-4639-BD71-64C632EF70A3}" name="Bois" dataDxfId="8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DD2083-4F91-4CBE-85C1-5A6BDF69FCF2}" name="Table3" displayName="Table3" ref="A1:E31" totalsRowShown="0">
  <autoFilter ref="A1:E31" xr:uid="{B8DD2083-4F91-4CBE-85C1-5A6BDF69FCF2}"/>
  <tableColumns count="5">
    <tableColumn id="1" xr3:uid="{BD28F4D3-46A1-4205-97DB-3486A58DF22D}" name="Années"/>
    <tableColumn id="2" xr3:uid="{1A86442B-62EA-4E1F-8EB3-3E63238CC6B5}" name="Electricité"/>
    <tableColumn id="3" xr3:uid="{04B2A81E-EA1F-42CB-9F6D-04A1EF88FAEF}" name="Forecast(Electricité)">
      <calculatedColumnFormula>_xlfn.FORECAST.ETS(A2,$B$2:$B$11,$A$2:$A$11,1,1)</calculatedColumnFormula>
    </tableColumn>
    <tableColumn id="4" xr3:uid="{04EEED99-0DD1-4254-81DA-F30875FADD63}" name="Lower Confidence Bound(Electricité)" dataDxfId="7">
      <calculatedColumnFormula>C2-_xlfn.FORECAST.ETS.CONFINT(A2,$B$2:$B$11,$A$2:$A$11,0.95,1,1)</calculatedColumnFormula>
    </tableColumn>
    <tableColumn id="5" xr3:uid="{7C3887B1-E759-4A98-B460-0A355EC153D0}" name="Upper Confidence Bound(Electricité)" dataDxfId="6">
      <calculatedColumnFormula>C2+_xlfn.FORECAST.ETS.CONFINT(A2,$B$2:$B$11,$A$2:$A$11,0.95,1,1)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521811-4CE3-4474-86E3-615CECA59850}" name="Table4" displayName="Table4" ref="A1:D31" totalsRowShown="0">
  <autoFilter ref="A1:D31" xr:uid="{4D521811-4CE3-4474-86E3-615CECA59850}"/>
  <tableColumns count="4">
    <tableColumn id="1" xr3:uid="{91CE8BA2-5FA2-4EEF-B676-952775E357BA}" name="Années"/>
    <tableColumn id="2" xr3:uid="{E0D7E48F-6DB4-4732-A308-46E2FB55D3EA}" name="Gaz naturel"/>
    <tableColumn id="3" xr3:uid="{AC9CA082-A885-4DCD-A343-96D1F42DFFC2}" name="Forecast(Gaz naturel)">
      <calculatedColumnFormula>_xlfn.FORECAST.ETS(A2,$B$2:$B$11,$A$2:$A$11,1,1)</calculatedColumnFormula>
    </tableColumn>
    <tableColumn id="4" xr3:uid="{7440A8CD-83F8-4465-ADB4-E0DCFECF1AC8}" name="Confidence Interval(Gaz naturel)">
      <calculatedColumnFormula>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251CB7-DD33-4A75-9B61-5156FBB74BF0}" name="Table5" displayName="Table5" ref="A1:E31" totalsRowShown="0">
  <autoFilter ref="A1:E31" xr:uid="{17251CB7-DD33-4A75-9B61-5156FBB74BF0}"/>
  <tableColumns count="5">
    <tableColumn id="1" xr3:uid="{9BDDB3DA-A166-4813-88A9-DEA58AC386CE}" name="Années"/>
    <tableColumn id="2" xr3:uid="{13CD060E-17EE-4331-8489-66FE3721C1C4}" name="Fioul domestique"/>
    <tableColumn id="3" xr3:uid="{EE2D403C-D5A8-478C-80CF-2F08DC53CD18}" name="Forecast(Fioul domestique)">
      <calculatedColumnFormula>_xlfn.FORECAST.ETS(A2,$B$2:$B$11,$A$2:$A$11,1,1)</calculatedColumnFormula>
    </tableColumn>
    <tableColumn id="4" xr3:uid="{41769220-26C2-4326-AFC1-080A6E0FB8F0}" name="Lower Confidence Bound(Fioul domestique)" dataDxfId="5">
      <calculatedColumnFormula>C2-_xlfn.FORECAST.ETS.CONFINT(A2,$B$2:$B$11,$A$2:$A$11,0.95,1,1)</calculatedColumnFormula>
    </tableColumn>
    <tableColumn id="5" xr3:uid="{9801D2D0-E513-4A94-AFF6-AA8628220884}" name="Upper Confidence Bound(Fioul domestique)" dataDxfId="4">
      <calculatedColumnFormula>C2+_xlfn.FORECAST.ETS.CONFINT(A2,$B$2:$B$11,$A$2:$A$11,0.95,1,1)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ED02A2-4745-42BF-AB82-1FA901220EC4}" name="Table6" displayName="Table6" ref="A1:E31" totalsRowShown="0">
  <autoFilter ref="A1:E31" xr:uid="{1BED02A2-4745-42BF-AB82-1FA901220EC4}"/>
  <tableColumns count="5">
    <tableColumn id="1" xr3:uid="{AA7005BD-E77B-4890-A63E-03AC625E586F}" name="Années"/>
    <tableColumn id="2" xr3:uid="{7684FE4D-A906-4BC3-A5ED-8F7582A8F4BA}" name="Petrole"/>
    <tableColumn id="3" xr3:uid="{A01F0B64-EE5F-41D7-A43C-909FB005756B}" name="Forecast(Petrole)">
      <calculatedColumnFormula>_xlfn.FORECAST.ETS(A2,$B$2:$B$11,$A$2:$A$11,1,1)</calculatedColumnFormula>
    </tableColumn>
    <tableColumn id="4" xr3:uid="{CF0FBF17-995F-4395-94C6-BC348A952490}" name="Lower Confidence Bound(Petrole)" dataDxfId="3">
      <calculatedColumnFormula>C2-_xlfn.FORECAST.ETS.CONFINT(A2,$B$2:$B$11,$A$2:$A$11,0.95,1,1)</calculatedColumnFormula>
    </tableColumn>
    <tableColumn id="5" xr3:uid="{4BE7D078-9FDA-4EB9-8397-3CD26E126FBA}" name="Upper Confidence Bound(Petrole)" dataDxfId="2">
      <calculatedColumnFormula>C2+_xlfn.FORECAST.ETS.CONFINT(A2,$B$2:$B$11,$A$2:$A$11,0.95,1,1)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9F01D2-2B37-4ABD-B7F6-970B5265AC52}" name="Table7" displayName="Table7" ref="A1:E31" totalsRowShown="0">
  <autoFilter ref="A1:E31" xr:uid="{C29F01D2-2B37-4ABD-B7F6-970B5265AC52}"/>
  <tableColumns count="5">
    <tableColumn id="1" xr3:uid="{EB92B116-4381-4054-ACF2-97EA5B0A20BF}" name="Années"/>
    <tableColumn id="2" xr3:uid="{E709DBB5-8762-46AB-B893-DFF83D0F8675}" name="Bois"/>
    <tableColumn id="3" xr3:uid="{FE9493D3-FFE2-4DA1-A13F-677E90B689E4}" name="Forecast(Bois)">
      <calculatedColumnFormula>_xlfn.FORECAST.ETS(A2,$B$2:$B$11,$A$2:$A$11,1,1)</calculatedColumnFormula>
    </tableColumn>
    <tableColumn id="4" xr3:uid="{FCBFFCF9-CC44-4355-87D8-77119C87C65E}" name="Lower Confidence Bound(Bois)" dataDxfId="1">
      <calculatedColumnFormula>C2-_xlfn.FORECAST.ETS.CONFINT(A2,$B$2:$B$11,$A$2:$A$11,0.95,1,1)</calculatedColumnFormula>
    </tableColumn>
    <tableColumn id="5" xr3:uid="{922DBAF9-DE75-46AB-B2EA-AA8734AB7BE9}" name="Upper Confidence Bound(Bois)" dataDxfId="0">
      <calculatedColumnFormula>C2+_xlfn.FORECAST.ETS.CONFINT(A2,$B$2:$B$11,$A$2:$A$11,0.95,1,1)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EE57-A9A4-4EA0-950D-D9BA9D373567}">
  <dimension ref="A1:O27"/>
  <sheetViews>
    <sheetView topLeftCell="C1" workbookViewId="0">
      <selection activeCell="N17" sqref="N17:O27"/>
    </sheetView>
  </sheetViews>
  <sheetFormatPr defaultRowHeight="15" x14ac:dyDescent="0.25"/>
  <cols>
    <col min="1" max="1" width="14.140625" customWidth="1"/>
    <col min="2" max="2" width="17.85546875" customWidth="1"/>
    <col min="3" max="3" width="16.85546875" customWidth="1"/>
    <col min="4" max="4" width="17.85546875" customWidth="1"/>
    <col min="5" max="5" width="17.5703125" customWidth="1"/>
    <col min="6" max="6" width="15.7109375" customWidth="1"/>
    <col min="9" max="9" width="15.42578125" customWidth="1"/>
    <col min="12" max="12" width="13.85546875" customWidth="1"/>
    <col min="15" max="15" width="15.42578125" customWidth="1"/>
  </cols>
  <sheetData>
    <row r="1" spans="1:6" ht="20.25" thickBot="1" x14ac:dyDescent="0.35">
      <c r="A1" s="13" t="s">
        <v>0</v>
      </c>
      <c r="B1" s="13"/>
      <c r="C1" s="13"/>
      <c r="D1" s="13"/>
      <c r="E1" s="13"/>
      <c r="F1" s="13"/>
    </row>
    <row r="2" spans="1:6" ht="15.75" thickTop="1" x14ac:dyDescent="0.25">
      <c r="A2" s="1"/>
      <c r="B2" s="1"/>
      <c r="C2" s="1"/>
      <c r="D2" s="1"/>
      <c r="E2" s="1"/>
      <c r="F2" s="1"/>
    </row>
    <row r="3" spans="1: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x14ac:dyDescent="0.25">
      <c r="A4" s="1">
        <v>2015</v>
      </c>
      <c r="B4" s="1">
        <v>2463.6247000000003</v>
      </c>
      <c r="C4" s="1">
        <v>919.23983999999984</v>
      </c>
      <c r="D4" s="1">
        <v>380.79792999999995</v>
      </c>
      <c r="E4" s="1">
        <v>110.41379999999999</v>
      </c>
      <c r="F4" s="1">
        <v>440.28152999999998</v>
      </c>
    </row>
    <row r="5" spans="1:6" x14ac:dyDescent="0.25">
      <c r="A5" s="1">
        <v>2016</v>
      </c>
      <c r="B5" s="1">
        <v>2518.9682000000003</v>
      </c>
      <c r="C5" s="1">
        <v>905.54376000000013</v>
      </c>
      <c r="D5" s="1">
        <v>354.90715</v>
      </c>
      <c r="E5" s="1">
        <v>103.03406</v>
      </c>
      <c r="F5" s="1">
        <v>482.80019999999996</v>
      </c>
    </row>
    <row r="6" spans="1:6" x14ac:dyDescent="0.25">
      <c r="A6" s="1">
        <v>2017</v>
      </c>
      <c r="B6" s="1">
        <v>2483.3354199999999</v>
      </c>
      <c r="C6" s="1">
        <v>884.15009000000009</v>
      </c>
      <c r="D6" s="1">
        <v>396.51859999999999</v>
      </c>
      <c r="E6" s="1">
        <v>111.90432</v>
      </c>
      <c r="F6" s="1">
        <v>451.75020000000001</v>
      </c>
    </row>
    <row r="7" spans="1:6" x14ac:dyDescent="0.25">
      <c r="A7" s="1">
        <v>2018</v>
      </c>
      <c r="B7" s="1">
        <v>2492.45559</v>
      </c>
      <c r="C7" s="1">
        <v>904.06784999999991</v>
      </c>
      <c r="D7" s="1">
        <v>445.31190000000004</v>
      </c>
      <c r="E7" s="1">
        <v>117.86631999999999</v>
      </c>
      <c r="F7" s="1">
        <v>437.58350000000002</v>
      </c>
    </row>
    <row r="8" spans="1:6" x14ac:dyDescent="0.25">
      <c r="A8" s="1">
        <v>2019</v>
      </c>
      <c r="B8" s="1">
        <v>2584.5683999999997</v>
      </c>
      <c r="C8" s="1">
        <v>986.38531</v>
      </c>
      <c r="D8" s="1">
        <v>438.70904999999999</v>
      </c>
      <c r="E8" s="1">
        <v>113.83571999999998</v>
      </c>
      <c r="F8" s="1">
        <v>455.61152000000004</v>
      </c>
    </row>
    <row r="9" spans="1:6" x14ac:dyDescent="0.25">
      <c r="A9" s="1">
        <v>2020</v>
      </c>
      <c r="B9" s="1">
        <v>2730.9321799999998</v>
      </c>
      <c r="C9" s="1">
        <v>890.93214999999987</v>
      </c>
      <c r="D9" s="1">
        <v>330.40643999999998</v>
      </c>
      <c r="E9" s="1">
        <v>110.64659999999999</v>
      </c>
      <c r="F9" s="1">
        <v>427.13580000000002</v>
      </c>
    </row>
    <row r="10" spans="1:6" x14ac:dyDescent="0.25">
      <c r="A10" s="1">
        <v>2021</v>
      </c>
      <c r="B10" s="1">
        <v>2881.5078600000002</v>
      </c>
      <c r="C10" s="1">
        <v>946.44519999999989</v>
      </c>
      <c r="D10" s="1">
        <v>401.65671000000003</v>
      </c>
      <c r="E10" s="1">
        <v>116.08143</v>
      </c>
      <c r="F10" s="1">
        <v>502.68894</v>
      </c>
    </row>
    <row r="11" spans="1:6" x14ac:dyDescent="0.25">
      <c r="A11" s="1">
        <v>2022</v>
      </c>
      <c r="B11" s="1">
        <v>2863.69895</v>
      </c>
      <c r="C11" s="1">
        <v>967.45202999999992</v>
      </c>
      <c r="D11" s="1">
        <v>478.48816999999997</v>
      </c>
      <c r="E11" s="1">
        <v>110.2</v>
      </c>
      <c r="F11" s="1">
        <v>674.23695999999995</v>
      </c>
    </row>
    <row r="12" spans="1:6" x14ac:dyDescent="0.25">
      <c r="A12" s="1">
        <v>2023</v>
      </c>
      <c r="B12" s="1">
        <v>3134.8852500000003</v>
      </c>
      <c r="C12" s="1">
        <v>1034.1759</v>
      </c>
      <c r="D12" s="1">
        <v>370.92918000000003</v>
      </c>
      <c r="E12" s="1">
        <v>109.17820000000002</v>
      </c>
      <c r="F12" s="1">
        <v>680.00378000000001</v>
      </c>
    </row>
    <row r="13" spans="1:6" x14ac:dyDescent="0.25">
      <c r="A13" s="1">
        <v>2024</v>
      </c>
      <c r="B13" s="1">
        <v>3247.0245737999999</v>
      </c>
      <c r="C13" s="1">
        <v>1256.6798999999999</v>
      </c>
      <c r="D13" s="1">
        <v>486.42171622130223</v>
      </c>
      <c r="E13" s="1">
        <v>113.46377320000001</v>
      </c>
      <c r="F13" s="1">
        <v>520.32402000000002</v>
      </c>
    </row>
    <row r="17" spans="2:15" x14ac:dyDescent="0.25">
      <c r="B17" s="2" t="s">
        <v>1</v>
      </c>
      <c r="C17" s="3" t="s">
        <v>2</v>
      </c>
      <c r="E17" s="2" t="s">
        <v>1</v>
      </c>
      <c r="F17" s="3" t="s">
        <v>3</v>
      </c>
      <c r="H17" s="2" t="s">
        <v>1</v>
      </c>
      <c r="I17" s="3" t="s">
        <v>4</v>
      </c>
      <c r="K17" s="2" t="s">
        <v>1</v>
      </c>
      <c r="L17" s="3" t="s">
        <v>5</v>
      </c>
      <c r="N17" s="2" t="s">
        <v>1</v>
      </c>
      <c r="O17" s="8" t="s">
        <v>6</v>
      </c>
    </row>
    <row r="18" spans="2:15" x14ac:dyDescent="0.25">
      <c r="B18" s="4">
        <v>2015</v>
      </c>
      <c r="C18" s="5">
        <v>2463.6247000000003</v>
      </c>
      <c r="E18" s="4">
        <v>2015</v>
      </c>
      <c r="F18" s="5">
        <v>919.23983999999984</v>
      </c>
      <c r="H18" s="4">
        <v>2015</v>
      </c>
      <c r="I18" s="5">
        <v>380.79792999999995</v>
      </c>
      <c r="K18" s="4">
        <v>2015</v>
      </c>
      <c r="L18" s="5">
        <v>110.41379999999999</v>
      </c>
      <c r="N18" s="4">
        <v>2015</v>
      </c>
      <c r="O18" s="9">
        <v>440.28152999999998</v>
      </c>
    </row>
    <row r="19" spans="2:15" x14ac:dyDescent="0.25">
      <c r="B19" s="6">
        <v>2016</v>
      </c>
      <c r="C19" s="7">
        <v>2518.9682000000003</v>
      </c>
      <c r="E19" s="6">
        <v>2016</v>
      </c>
      <c r="F19" s="7">
        <v>905.54376000000013</v>
      </c>
      <c r="H19" s="6">
        <v>2016</v>
      </c>
      <c r="I19" s="7">
        <v>354.90715</v>
      </c>
      <c r="K19" s="6">
        <v>2016</v>
      </c>
      <c r="L19" s="7">
        <v>103.03406</v>
      </c>
      <c r="N19" s="6">
        <v>2016</v>
      </c>
      <c r="O19" s="10">
        <v>482.80019999999996</v>
      </c>
    </row>
    <row r="20" spans="2:15" x14ac:dyDescent="0.25">
      <c r="B20" s="4">
        <v>2017</v>
      </c>
      <c r="C20" s="5">
        <v>2483.3354199999999</v>
      </c>
      <c r="E20" s="4">
        <v>2017</v>
      </c>
      <c r="F20" s="5">
        <v>884.15009000000009</v>
      </c>
      <c r="H20" s="4">
        <v>2017</v>
      </c>
      <c r="I20" s="5">
        <v>396.51859999999999</v>
      </c>
      <c r="K20" s="4">
        <v>2017</v>
      </c>
      <c r="L20" s="5">
        <v>111.90432</v>
      </c>
      <c r="N20" s="4">
        <v>2017</v>
      </c>
      <c r="O20" s="9">
        <v>451.75020000000001</v>
      </c>
    </row>
    <row r="21" spans="2:15" x14ac:dyDescent="0.25">
      <c r="B21" s="6">
        <v>2018</v>
      </c>
      <c r="C21" s="7">
        <v>2492.45559</v>
      </c>
      <c r="E21" s="6">
        <v>2018</v>
      </c>
      <c r="F21" s="7">
        <v>904.06784999999991</v>
      </c>
      <c r="H21" s="6">
        <v>2018</v>
      </c>
      <c r="I21" s="7">
        <v>445.31190000000004</v>
      </c>
      <c r="K21" s="6">
        <v>2018</v>
      </c>
      <c r="L21" s="7">
        <v>117.86631999999999</v>
      </c>
      <c r="N21" s="6">
        <v>2018</v>
      </c>
      <c r="O21" s="10">
        <v>437.58350000000002</v>
      </c>
    </row>
    <row r="22" spans="2:15" x14ac:dyDescent="0.25">
      <c r="B22" s="4">
        <v>2019</v>
      </c>
      <c r="C22" s="5">
        <v>2584.5683999999997</v>
      </c>
      <c r="E22" s="4">
        <v>2019</v>
      </c>
      <c r="F22" s="5">
        <v>986.38531</v>
      </c>
      <c r="H22" s="4">
        <v>2019</v>
      </c>
      <c r="I22" s="5">
        <v>438.70904999999999</v>
      </c>
      <c r="K22" s="4">
        <v>2019</v>
      </c>
      <c r="L22" s="5">
        <v>113.83571999999998</v>
      </c>
      <c r="N22" s="4">
        <v>2019</v>
      </c>
      <c r="O22" s="9">
        <v>455.61152000000004</v>
      </c>
    </row>
    <row r="23" spans="2:15" x14ac:dyDescent="0.25">
      <c r="B23" s="6">
        <v>2020</v>
      </c>
      <c r="C23" s="7">
        <v>2730.9321799999998</v>
      </c>
      <c r="E23" s="6">
        <v>2020</v>
      </c>
      <c r="F23" s="7">
        <v>890.93214999999987</v>
      </c>
      <c r="H23" s="6">
        <v>2020</v>
      </c>
      <c r="I23" s="7">
        <v>330.40643999999998</v>
      </c>
      <c r="K23" s="6">
        <v>2020</v>
      </c>
      <c r="L23" s="7">
        <v>110.64659999999999</v>
      </c>
      <c r="N23" s="6">
        <v>2020</v>
      </c>
      <c r="O23" s="10">
        <v>427.13580000000002</v>
      </c>
    </row>
    <row r="24" spans="2:15" x14ac:dyDescent="0.25">
      <c r="B24" s="4">
        <v>2021</v>
      </c>
      <c r="C24" s="5">
        <v>2881.5078600000002</v>
      </c>
      <c r="E24" s="4">
        <v>2021</v>
      </c>
      <c r="F24" s="5">
        <v>946.44519999999989</v>
      </c>
      <c r="H24" s="4">
        <v>2021</v>
      </c>
      <c r="I24" s="5">
        <v>401.65671000000003</v>
      </c>
      <c r="K24" s="4">
        <v>2021</v>
      </c>
      <c r="L24" s="5">
        <v>116.08143</v>
      </c>
      <c r="N24" s="4">
        <v>2021</v>
      </c>
      <c r="O24" s="9">
        <v>502.68894</v>
      </c>
    </row>
    <row r="25" spans="2:15" x14ac:dyDescent="0.25">
      <c r="B25" s="6">
        <v>2022</v>
      </c>
      <c r="C25" s="7">
        <v>2863.69895</v>
      </c>
      <c r="E25" s="6">
        <v>2022</v>
      </c>
      <c r="F25" s="7">
        <v>967.45202999999992</v>
      </c>
      <c r="H25" s="6">
        <v>2022</v>
      </c>
      <c r="I25" s="7">
        <v>478.48816999999997</v>
      </c>
      <c r="K25" s="6">
        <v>2022</v>
      </c>
      <c r="L25" s="7">
        <v>110.2</v>
      </c>
      <c r="N25" s="6">
        <v>2022</v>
      </c>
      <c r="O25" s="10">
        <v>674.23695999999995</v>
      </c>
    </row>
    <row r="26" spans="2:15" x14ac:dyDescent="0.25">
      <c r="B26" s="4">
        <v>2023</v>
      </c>
      <c r="C26" s="5">
        <v>3134.8852500000003</v>
      </c>
      <c r="E26" s="4">
        <v>2023</v>
      </c>
      <c r="F26" s="5">
        <v>1034.1759</v>
      </c>
      <c r="H26" s="4">
        <v>2023</v>
      </c>
      <c r="I26" s="5">
        <v>370.92918000000003</v>
      </c>
      <c r="K26" s="4">
        <v>2023</v>
      </c>
      <c r="L26" s="5">
        <v>109.17820000000002</v>
      </c>
      <c r="N26" s="4">
        <v>2023</v>
      </c>
      <c r="O26" s="9">
        <v>680.00378000000001</v>
      </c>
    </row>
    <row r="27" spans="2:15" x14ac:dyDescent="0.25">
      <c r="B27" s="6">
        <v>2024</v>
      </c>
      <c r="C27" s="7">
        <v>3247.0245737999999</v>
      </c>
      <c r="E27" s="6">
        <v>2024</v>
      </c>
      <c r="F27" s="7">
        <v>1256.6798999999999</v>
      </c>
      <c r="H27" s="6">
        <v>2024</v>
      </c>
      <c r="I27" s="7">
        <v>486.42171622130223</v>
      </c>
      <c r="K27" s="6">
        <v>2024</v>
      </c>
      <c r="L27" s="7">
        <v>113.46377320000001</v>
      </c>
      <c r="N27" s="6">
        <v>2024</v>
      </c>
      <c r="O27" s="10">
        <v>520.32402000000002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E288D-9606-4B4E-8EB8-4FBD2346E864}">
  <dimension ref="A1:H34"/>
  <sheetViews>
    <sheetView topLeftCell="A7" workbookViewId="0">
      <selection activeCell="D34" sqref="D34:H34"/>
    </sheetView>
  </sheetViews>
  <sheetFormatPr defaultRowHeight="15" x14ac:dyDescent="0.25"/>
  <cols>
    <col min="1" max="1" width="9.85546875" customWidth="1"/>
    <col min="2" max="2" width="12" customWidth="1"/>
    <col min="3" max="3" width="20.85546875" customWidth="1"/>
    <col min="4" max="4" width="35.5703125" customWidth="1"/>
    <col min="5" max="5" width="35.7109375" customWidth="1"/>
  </cols>
  <sheetData>
    <row r="1" spans="1:5" x14ac:dyDescent="0.25">
      <c r="A1" t="s">
        <v>1</v>
      </c>
      <c r="B1" t="s">
        <v>2</v>
      </c>
      <c r="C1" t="s">
        <v>7</v>
      </c>
      <c r="D1" t="s">
        <v>8</v>
      </c>
      <c r="E1" t="s">
        <v>9</v>
      </c>
    </row>
    <row r="2" spans="1:5" x14ac:dyDescent="0.25">
      <c r="A2">
        <v>2015</v>
      </c>
      <c r="B2">
        <v>2463.6247000000003</v>
      </c>
    </row>
    <row r="3" spans="1:5" x14ac:dyDescent="0.25">
      <c r="A3">
        <v>2016</v>
      </c>
      <c r="B3">
        <v>2518.9682000000003</v>
      </c>
    </row>
    <row r="4" spans="1:5" x14ac:dyDescent="0.25">
      <c r="A4">
        <v>2017</v>
      </c>
      <c r="B4">
        <v>2483.3354199999999</v>
      </c>
    </row>
    <row r="5" spans="1:5" x14ac:dyDescent="0.25">
      <c r="A5">
        <v>2018</v>
      </c>
      <c r="B5">
        <v>2492.45559</v>
      </c>
    </row>
    <row r="6" spans="1:5" x14ac:dyDescent="0.25">
      <c r="A6">
        <v>2019</v>
      </c>
      <c r="B6">
        <v>2584.5683999999997</v>
      </c>
    </row>
    <row r="7" spans="1:5" x14ac:dyDescent="0.25">
      <c r="A7">
        <v>2020</v>
      </c>
      <c r="B7">
        <v>2730.9321799999998</v>
      </c>
    </row>
    <row r="8" spans="1:5" x14ac:dyDescent="0.25">
      <c r="A8">
        <v>2021</v>
      </c>
      <c r="B8">
        <v>2881.5078600000002</v>
      </c>
    </row>
    <row r="9" spans="1:5" x14ac:dyDescent="0.25">
      <c r="A9">
        <v>2022</v>
      </c>
      <c r="B9">
        <v>2863.69895</v>
      </c>
    </row>
    <row r="10" spans="1:5" x14ac:dyDescent="0.25">
      <c r="A10">
        <v>2023</v>
      </c>
      <c r="B10">
        <v>3134.8852500000003</v>
      </c>
    </row>
    <row r="11" spans="1:5" x14ac:dyDescent="0.25">
      <c r="A11">
        <v>2024</v>
      </c>
      <c r="B11">
        <v>3247.0245737999999</v>
      </c>
      <c r="C11">
        <v>3247.0245737999999</v>
      </c>
      <c r="D11" s="11">
        <v>3247.0245737999999</v>
      </c>
      <c r="E11" s="11">
        <v>3247.0245737999999</v>
      </c>
    </row>
    <row r="12" spans="1:5" x14ac:dyDescent="0.25">
      <c r="A12">
        <v>2025</v>
      </c>
      <c r="C12">
        <f t="shared" ref="C12:C31" si="0">_xlfn.FORECAST.ETS(A12,$B$2:$B$11,$A$2:$A$11,1,1)</f>
        <v>3331.2396633226563</v>
      </c>
      <c r="D12" s="11">
        <f t="shared" ref="D12:D31" si="1">C12-_xlfn.FORECAST.ETS.CONFINT(A12,$B$2:$B$11,$A$2:$A$11,0.95,1,1)</f>
        <v>3161.232926891576</v>
      </c>
      <c r="E12" s="11">
        <f t="shared" ref="E12:E31" si="2">C12+_xlfn.FORECAST.ETS.CONFINT(A12,$B$2:$B$11,$A$2:$A$11,0.95,1,1)</f>
        <v>3501.2463997537366</v>
      </c>
    </row>
    <row r="13" spans="1:5" x14ac:dyDescent="0.25">
      <c r="A13">
        <v>2026</v>
      </c>
      <c r="C13">
        <f t="shared" si="0"/>
        <v>3419.5711403127184</v>
      </c>
      <c r="D13" s="11">
        <f t="shared" si="1"/>
        <v>3190.7367051704268</v>
      </c>
      <c r="E13" s="11">
        <f t="shared" si="2"/>
        <v>3648.40557545501</v>
      </c>
    </row>
    <row r="14" spans="1:5" x14ac:dyDescent="0.25">
      <c r="A14">
        <v>2027</v>
      </c>
      <c r="C14">
        <f t="shared" si="0"/>
        <v>3507.9026173027805</v>
      </c>
      <c r="D14" s="11">
        <f t="shared" si="1"/>
        <v>3232.4389757609515</v>
      </c>
      <c r="E14" s="11">
        <f t="shared" si="2"/>
        <v>3783.3662588446095</v>
      </c>
    </row>
    <row r="15" spans="1:5" x14ac:dyDescent="0.25">
      <c r="A15">
        <v>2028</v>
      </c>
      <c r="C15">
        <f t="shared" si="0"/>
        <v>3596.2340942928427</v>
      </c>
      <c r="D15" s="11">
        <f t="shared" si="1"/>
        <v>3280.8812672081494</v>
      </c>
      <c r="E15" s="11">
        <f t="shared" si="2"/>
        <v>3911.5869213775359</v>
      </c>
    </row>
    <row r="16" spans="1:5" x14ac:dyDescent="0.25">
      <c r="A16">
        <v>2029</v>
      </c>
      <c r="C16">
        <f t="shared" si="0"/>
        <v>3684.5655712829048</v>
      </c>
      <c r="D16" s="11">
        <f t="shared" si="1"/>
        <v>3333.7567633433914</v>
      </c>
      <c r="E16" s="11">
        <f t="shared" si="2"/>
        <v>4035.3743792224182</v>
      </c>
    </row>
    <row r="17" spans="1:5" x14ac:dyDescent="0.25">
      <c r="A17">
        <v>2030</v>
      </c>
      <c r="C17">
        <f t="shared" si="0"/>
        <v>3772.8970482729674</v>
      </c>
      <c r="D17" s="11">
        <f t="shared" si="1"/>
        <v>3389.8324086245557</v>
      </c>
      <c r="E17" s="11">
        <f t="shared" si="2"/>
        <v>4155.9616879213791</v>
      </c>
    </row>
    <row r="18" spans="1:5" x14ac:dyDescent="0.25">
      <c r="A18">
        <v>2031</v>
      </c>
      <c r="C18">
        <f t="shared" si="0"/>
        <v>3861.228525263029</v>
      </c>
      <c r="D18" s="11">
        <f t="shared" si="1"/>
        <v>3448.357409031868</v>
      </c>
      <c r="E18" s="11">
        <f t="shared" si="2"/>
        <v>4274.0996414941901</v>
      </c>
    </row>
    <row r="19" spans="1:5" x14ac:dyDescent="0.25">
      <c r="A19">
        <v>2032</v>
      </c>
      <c r="C19">
        <f t="shared" si="0"/>
        <v>3949.5600022530916</v>
      </c>
      <c r="D19" s="11">
        <f t="shared" si="1"/>
        <v>3508.8344652807991</v>
      </c>
      <c r="E19" s="11">
        <f t="shared" si="2"/>
        <v>4390.2855392253841</v>
      </c>
    </row>
    <row r="20" spans="1:5" x14ac:dyDescent="0.25">
      <c r="A20">
        <v>2033</v>
      </c>
      <c r="C20">
        <f t="shared" si="0"/>
        <v>4037.8914792431533</v>
      </c>
      <c r="D20" s="11">
        <f t="shared" si="1"/>
        <v>3570.9140740957519</v>
      </c>
      <c r="E20" s="11">
        <f t="shared" si="2"/>
        <v>4504.8688843905547</v>
      </c>
    </row>
    <row r="21" spans="1:5" x14ac:dyDescent="0.25">
      <c r="A21">
        <v>2034</v>
      </c>
      <c r="C21">
        <f t="shared" si="0"/>
        <v>4126.2229562332159</v>
      </c>
      <c r="D21" s="11">
        <f t="shared" si="1"/>
        <v>3634.3395245559541</v>
      </c>
      <c r="E21" s="11">
        <f t="shared" si="2"/>
        <v>4618.1063879104777</v>
      </c>
    </row>
    <row r="22" spans="1:5" x14ac:dyDescent="0.25">
      <c r="A22">
        <v>2035</v>
      </c>
      <c r="C22">
        <f t="shared" si="0"/>
        <v>4214.5544332232776</v>
      </c>
      <c r="D22" s="11">
        <f t="shared" si="1"/>
        <v>3698.9157059487497</v>
      </c>
      <c r="E22" s="11">
        <f t="shared" si="2"/>
        <v>4730.1931604978054</v>
      </c>
    </row>
    <row r="23" spans="1:5" x14ac:dyDescent="0.25">
      <c r="A23">
        <v>2036</v>
      </c>
      <c r="C23">
        <f t="shared" si="0"/>
        <v>4302.8859102133401</v>
      </c>
      <c r="D23" s="11">
        <f t="shared" si="1"/>
        <v>3764.4902240838296</v>
      </c>
      <c r="E23" s="11">
        <f t="shared" si="2"/>
        <v>4841.2815963428511</v>
      </c>
    </row>
    <row r="24" spans="1:5" x14ac:dyDescent="0.25">
      <c r="A24">
        <v>2037</v>
      </c>
      <c r="C24">
        <f t="shared" si="0"/>
        <v>4391.2173872034018</v>
      </c>
      <c r="D24" s="11">
        <f t="shared" si="1"/>
        <v>3830.941364607489</v>
      </c>
      <c r="E24" s="11">
        <f t="shared" si="2"/>
        <v>4951.4934097993146</v>
      </c>
    </row>
    <row r="25" spans="1:5" x14ac:dyDescent="0.25">
      <c r="A25">
        <v>2038</v>
      </c>
      <c r="C25">
        <f t="shared" si="0"/>
        <v>4479.5488641934644</v>
      </c>
      <c r="D25" s="11">
        <f t="shared" si="1"/>
        <v>3898.1700936583138</v>
      </c>
      <c r="E25" s="11">
        <f t="shared" si="2"/>
        <v>5060.927634728615</v>
      </c>
    </row>
    <row r="26" spans="1:5" x14ac:dyDescent="0.25">
      <c r="A26">
        <v>2039</v>
      </c>
      <c r="C26">
        <f t="shared" si="0"/>
        <v>4567.880341183527</v>
      </c>
      <c r="D26" s="11">
        <f t="shared" si="1"/>
        <v>3966.0945548387099</v>
      </c>
      <c r="E26" s="11">
        <f t="shared" si="2"/>
        <v>5169.6661275283441</v>
      </c>
    </row>
    <row r="27" spans="1:5" x14ac:dyDescent="0.25">
      <c r="A27">
        <v>2040</v>
      </c>
      <c r="C27">
        <f t="shared" si="0"/>
        <v>4656.2118181735887</v>
      </c>
      <c r="D27" s="11">
        <f t="shared" si="1"/>
        <v>4034.6461717986167</v>
      </c>
      <c r="E27" s="11">
        <f t="shared" si="2"/>
        <v>5277.7774645485606</v>
      </c>
    </row>
    <row r="28" spans="1:5" x14ac:dyDescent="0.25">
      <c r="A28">
        <v>2041</v>
      </c>
      <c r="C28">
        <f t="shared" si="0"/>
        <v>4744.5432951636503</v>
      </c>
      <c r="D28" s="11">
        <f t="shared" si="1"/>
        <v>4103.7668185712246</v>
      </c>
      <c r="E28" s="11">
        <f t="shared" si="2"/>
        <v>5385.3197717560761</v>
      </c>
    </row>
    <row r="29" spans="1:5" x14ac:dyDescent="0.25">
      <c r="A29">
        <v>2042</v>
      </c>
      <c r="C29">
        <f t="shared" si="0"/>
        <v>4832.8747721537129</v>
      </c>
      <c r="D29" s="11">
        <f t="shared" si="1"/>
        <v>4173.4067205748415</v>
      </c>
      <c r="E29" s="11">
        <f t="shared" si="2"/>
        <v>5492.3428237325843</v>
      </c>
    </row>
    <row r="30" spans="1:5" x14ac:dyDescent="0.25">
      <c r="A30">
        <v>2043</v>
      </c>
      <c r="C30">
        <f t="shared" si="0"/>
        <v>4921.2062491437755</v>
      </c>
      <c r="D30" s="11">
        <f t="shared" si="1"/>
        <v>4243.5228681647186</v>
      </c>
      <c r="E30" s="11">
        <f t="shared" si="2"/>
        <v>5598.8896301228324</v>
      </c>
    </row>
    <row r="31" spans="1:5" x14ac:dyDescent="0.25">
      <c r="A31">
        <v>2044</v>
      </c>
      <c r="C31">
        <f t="shared" si="0"/>
        <v>5009.5377261338372</v>
      </c>
      <c r="D31" s="11">
        <f t="shared" si="1"/>
        <v>4314.0777976227109</v>
      </c>
      <c r="E31" s="11">
        <f t="shared" si="2"/>
        <v>5704.9976546449634</v>
      </c>
    </row>
    <row r="34" spans="4:8" x14ac:dyDescent="0.25">
      <c r="D34" s="12" t="s">
        <v>21</v>
      </c>
      <c r="E34" s="12"/>
      <c r="F34" s="12"/>
      <c r="G34" s="12"/>
      <c r="H34" s="12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9B99-0013-426F-88E0-0C76D5F4C8BF}">
  <dimension ref="A1:M35"/>
  <sheetViews>
    <sheetView tabSelected="1" workbookViewId="0">
      <selection activeCell="E37" sqref="E37"/>
    </sheetView>
  </sheetViews>
  <sheetFormatPr defaultRowHeight="15" x14ac:dyDescent="0.25"/>
  <cols>
    <col min="1" max="1" width="9.85546875" customWidth="1"/>
    <col min="2" max="2" width="13.28515625" customWidth="1"/>
    <col min="3" max="3" width="22.140625" customWidth="1"/>
    <col min="4" max="4" width="32.140625" customWidth="1"/>
  </cols>
  <sheetData>
    <row r="1" spans="1:4" x14ac:dyDescent="0.25">
      <c r="A1" t="s">
        <v>1</v>
      </c>
      <c r="B1" t="s">
        <v>3</v>
      </c>
      <c r="C1" t="s">
        <v>10</v>
      </c>
      <c r="D1" t="s">
        <v>11</v>
      </c>
    </row>
    <row r="2" spans="1:4" x14ac:dyDescent="0.25">
      <c r="A2">
        <v>2015</v>
      </c>
      <c r="B2">
        <v>919.23983999999984</v>
      </c>
    </row>
    <row r="3" spans="1:4" x14ac:dyDescent="0.25">
      <c r="A3">
        <v>2016</v>
      </c>
      <c r="B3">
        <v>905.54376000000013</v>
      </c>
    </row>
    <row r="4" spans="1:4" x14ac:dyDescent="0.25">
      <c r="A4">
        <v>2017</v>
      </c>
      <c r="B4">
        <v>884.15009000000009</v>
      </c>
    </row>
    <row r="5" spans="1:4" x14ac:dyDescent="0.25">
      <c r="A5">
        <v>2018</v>
      </c>
      <c r="B5">
        <v>904.06784999999991</v>
      </c>
    </row>
    <row r="6" spans="1:4" x14ac:dyDescent="0.25">
      <c r="A6">
        <v>2019</v>
      </c>
      <c r="B6">
        <v>986.38531</v>
      </c>
    </row>
    <row r="7" spans="1:4" x14ac:dyDescent="0.25">
      <c r="A7">
        <v>2020</v>
      </c>
      <c r="B7">
        <v>890.93214999999987</v>
      </c>
    </row>
    <row r="8" spans="1:4" x14ac:dyDescent="0.25">
      <c r="A8">
        <v>2021</v>
      </c>
      <c r="B8">
        <v>946.44519999999989</v>
      </c>
    </row>
    <row r="9" spans="1:4" x14ac:dyDescent="0.25">
      <c r="A9">
        <v>2022</v>
      </c>
      <c r="B9">
        <v>967.45202999999992</v>
      </c>
    </row>
    <row r="10" spans="1:4" x14ac:dyDescent="0.25">
      <c r="A10">
        <v>2023</v>
      </c>
      <c r="B10">
        <v>1034.1759</v>
      </c>
    </row>
    <row r="11" spans="1:4" x14ac:dyDescent="0.25">
      <c r="A11">
        <v>2024</v>
      </c>
      <c r="B11">
        <v>1256.6798999999999</v>
      </c>
    </row>
    <row r="12" spans="1:4" x14ac:dyDescent="0.25">
      <c r="A12">
        <v>2025</v>
      </c>
      <c r="C12">
        <f t="shared" ref="C12:C31" si="0">_xlfn.FORECAST.ETS(A12,$B$2:$B$11,$A$2:$A$11,1,1)</f>
        <v>1263.3440332586588</v>
      </c>
      <c r="D12">
        <f t="shared" ref="D12:D31" si="1">_xlfn.FORECAST.ETS.CONFINT(A12,$B$2:$B$11,$A$2:$A$11,0.95,1,1)</f>
        <v>155.50435089812984</v>
      </c>
    </row>
    <row r="13" spans="1:4" x14ac:dyDescent="0.25">
      <c r="A13">
        <v>2026</v>
      </c>
      <c r="C13">
        <f t="shared" si="0"/>
        <v>1290.0111461615757</v>
      </c>
      <c r="D13">
        <f t="shared" si="1"/>
        <v>209.31376630694916</v>
      </c>
    </row>
    <row r="14" spans="1:4" x14ac:dyDescent="0.25">
      <c r="A14">
        <v>2027</v>
      </c>
      <c r="C14">
        <f t="shared" si="0"/>
        <v>1316.6782590644925</v>
      </c>
      <c r="D14">
        <f t="shared" si="1"/>
        <v>251.96527898388672</v>
      </c>
    </row>
    <row r="15" spans="1:4" x14ac:dyDescent="0.25">
      <c r="A15">
        <v>2028</v>
      </c>
      <c r="C15">
        <f t="shared" si="0"/>
        <v>1343.3453719674094</v>
      </c>
      <c r="D15">
        <f t="shared" si="1"/>
        <v>288.45172673246071</v>
      </c>
    </row>
    <row r="16" spans="1:4" x14ac:dyDescent="0.25">
      <c r="A16">
        <v>2029</v>
      </c>
      <c r="C16">
        <f t="shared" si="0"/>
        <v>1370.0124848703263</v>
      </c>
      <c r="D16">
        <f t="shared" si="1"/>
        <v>320.88314329882991</v>
      </c>
    </row>
    <row r="17" spans="1:4" x14ac:dyDescent="0.25">
      <c r="A17">
        <v>2030</v>
      </c>
      <c r="C17">
        <f t="shared" si="0"/>
        <v>1396.6795977732431</v>
      </c>
      <c r="D17">
        <f t="shared" si="1"/>
        <v>350.38739870582077</v>
      </c>
    </row>
    <row r="18" spans="1:4" x14ac:dyDescent="0.25">
      <c r="A18">
        <v>2031</v>
      </c>
      <c r="C18">
        <f t="shared" si="0"/>
        <v>1423.34671067616</v>
      </c>
      <c r="D18">
        <f t="shared" si="1"/>
        <v>377.65124066210575</v>
      </c>
    </row>
    <row r="19" spans="1:4" x14ac:dyDescent="0.25">
      <c r="A19">
        <v>2032</v>
      </c>
      <c r="C19">
        <f t="shared" si="0"/>
        <v>1450.0138235790769</v>
      </c>
      <c r="D19">
        <f t="shared" si="1"/>
        <v>403.12954645117657</v>
      </c>
    </row>
    <row r="20" spans="1:4" x14ac:dyDescent="0.25">
      <c r="A20">
        <v>2033</v>
      </c>
      <c r="C20">
        <f t="shared" si="0"/>
        <v>1476.6809364819937</v>
      </c>
      <c r="D20">
        <f t="shared" si="1"/>
        <v>427.14200505212443</v>
      </c>
    </row>
    <row r="21" spans="1:4" x14ac:dyDescent="0.25">
      <c r="A21">
        <v>2034</v>
      </c>
      <c r="C21">
        <f t="shared" si="0"/>
        <v>1503.3480493849106</v>
      </c>
      <c r="D21">
        <f t="shared" si="1"/>
        <v>449.92342871969578</v>
      </c>
    </row>
    <row r="22" spans="1:4" x14ac:dyDescent="0.25">
      <c r="A22">
        <v>2035</v>
      </c>
      <c r="C22">
        <f t="shared" si="0"/>
        <v>1530.0151622878275</v>
      </c>
      <c r="D22">
        <f t="shared" si="1"/>
        <v>471.65228429209571</v>
      </c>
    </row>
    <row r="23" spans="1:4" x14ac:dyDescent="0.25">
      <c r="A23">
        <v>2036</v>
      </c>
      <c r="C23">
        <f t="shared" si="0"/>
        <v>1556.6822751907443</v>
      </c>
      <c r="D23">
        <f t="shared" si="1"/>
        <v>492.46796600829737</v>
      </c>
    </row>
    <row r="24" spans="1:4" x14ac:dyDescent="0.25">
      <c r="A24">
        <v>2037</v>
      </c>
      <c r="C24">
        <f t="shared" si="0"/>
        <v>1583.3493880936612</v>
      </c>
      <c r="D24">
        <f t="shared" si="1"/>
        <v>512.48180540706664</v>
      </c>
    </row>
    <row r="25" spans="1:4" x14ac:dyDescent="0.25">
      <c r="A25">
        <v>2038</v>
      </c>
      <c r="C25">
        <f t="shared" si="0"/>
        <v>1610.0165009965783</v>
      </c>
      <c r="D25">
        <f t="shared" si="1"/>
        <v>531.78438828905939</v>
      </c>
    </row>
    <row r="26" spans="1:4" x14ac:dyDescent="0.25">
      <c r="A26">
        <v>2039</v>
      </c>
      <c r="C26">
        <f t="shared" si="0"/>
        <v>1636.6836138994952</v>
      </c>
      <c r="D26">
        <f t="shared" si="1"/>
        <v>550.45058831070696</v>
      </c>
    </row>
    <row r="27" spans="1:4" x14ac:dyDescent="0.25">
      <c r="A27">
        <v>2040</v>
      </c>
      <c r="C27">
        <f t="shared" si="0"/>
        <v>1663.3507268024121</v>
      </c>
      <c r="D27">
        <f t="shared" si="1"/>
        <v>568.54313193230632</v>
      </c>
    </row>
    <row r="28" spans="1:4" x14ac:dyDescent="0.25">
      <c r="A28">
        <v>2041</v>
      </c>
      <c r="C28">
        <f t="shared" si="0"/>
        <v>1690.0178397053289</v>
      </c>
      <c r="D28">
        <f t="shared" si="1"/>
        <v>586.11518669844486</v>
      </c>
    </row>
    <row r="29" spans="1:4" x14ac:dyDescent="0.25">
      <c r="A29">
        <v>2042</v>
      </c>
      <c r="C29">
        <f t="shared" si="0"/>
        <v>1716.6849526082458</v>
      </c>
      <c r="D29">
        <f t="shared" si="1"/>
        <v>603.21228118157592</v>
      </c>
    </row>
    <row r="30" spans="1:4" x14ac:dyDescent="0.25">
      <c r="A30">
        <v>2043</v>
      </c>
      <c r="C30">
        <f t="shared" si="0"/>
        <v>1743.3520655111627</v>
      </c>
      <c r="D30">
        <f t="shared" si="1"/>
        <v>619.87375609859896</v>
      </c>
    </row>
    <row r="31" spans="1:4" x14ac:dyDescent="0.25">
      <c r="A31">
        <v>2044</v>
      </c>
      <c r="C31">
        <f t="shared" si="0"/>
        <v>1770.0191784140795</v>
      </c>
      <c r="D31">
        <f t="shared" si="1"/>
        <v>636.13387933380307</v>
      </c>
    </row>
    <row r="35" spans="4:13" x14ac:dyDescent="0.25">
      <c r="D35" s="12" t="s">
        <v>22</v>
      </c>
      <c r="E35" s="12"/>
      <c r="F35" s="12"/>
      <c r="G35" s="12"/>
      <c r="H35" s="12"/>
      <c r="I35" s="12"/>
      <c r="J35" s="12"/>
      <c r="K35" s="12"/>
      <c r="L35" s="12"/>
      <c r="M35" s="12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F2D06-F210-4C30-9C9B-B4B8985CC47A}">
  <dimension ref="A1:H34"/>
  <sheetViews>
    <sheetView topLeftCell="A11" workbookViewId="0">
      <selection activeCell="C34" sqref="C34:H34"/>
    </sheetView>
  </sheetViews>
  <sheetFormatPr defaultRowHeight="15" x14ac:dyDescent="0.25"/>
  <cols>
    <col min="1" max="1" width="9.85546875" customWidth="1"/>
    <col min="2" max="2" width="18.7109375" customWidth="1"/>
    <col min="3" max="3" width="27.5703125" customWidth="1"/>
    <col min="4" max="4" width="22.7109375" customWidth="1"/>
    <col min="5" max="5" width="23.28515625" customWidth="1"/>
  </cols>
  <sheetData>
    <row r="1" spans="1:5" x14ac:dyDescent="0.25">
      <c r="A1" t="s">
        <v>1</v>
      </c>
      <c r="B1" t="s">
        <v>4</v>
      </c>
      <c r="C1" t="s">
        <v>12</v>
      </c>
      <c r="D1" t="s">
        <v>13</v>
      </c>
      <c r="E1" t="s">
        <v>14</v>
      </c>
    </row>
    <row r="2" spans="1:5" x14ac:dyDescent="0.25">
      <c r="A2">
        <v>2015</v>
      </c>
      <c r="B2">
        <v>380.79792999999995</v>
      </c>
    </row>
    <row r="3" spans="1:5" x14ac:dyDescent="0.25">
      <c r="A3">
        <v>2016</v>
      </c>
      <c r="B3">
        <v>354.90715</v>
      </c>
    </row>
    <row r="4" spans="1:5" x14ac:dyDescent="0.25">
      <c r="A4">
        <v>2017</v>
      </c>
      <c r="B4">
        <v>396.51859999999999</v>
      </c>
    </row>
    <row r="5" spans="1:5" x14ac:dyDescent="0.25">
      <c r="A5">
        <v>2018</v>
      </c>
      <c r="B5">
        <v>445.31190000000004</v>
      </c>
    </row>
    <row r="6" spans="1:5" x14ac:dyDescent="0.25">
      <c r="A6">
        <v>2019</v>
      </c>
      <c r="B6">
        <v>438.70904999999999</v>
      </c>
    </row>
    <row r="7" spans="1:5" x14ac:dyDescent="0.25">
      <c r="A7">
        <v>2020</v>
      </c>
      <c r="B7">
        <v>330.40643999999998</v>
      </c>
    </row>
    <row r="8" spans="1:5" x14ac:dyDescent="0.25">
      <c r="A8">
        <v>2021</v>
      </c>
      <c r="B8">
        <v>401.65671000000003</v>
      </c>
    </row>
    <row r="9" spans="1:5" x14ac:dyDescent="0.25">
      <c r="A9">
        <v>2022</v>
      </c>
      <c r="B9">
        <v>478.48816999999997</v>
      </c>
    </row>
    <row r="10" spans="1:5" x14ac:dyDescent="0.25">
      <c r="A10">
        <v>2023</v>
      </c>
      <c r="B10">
        <v>370.92918000000003</v>
      </c>
    </row>
    <row r="11" spans="1:5" x14ac:dyDescent="0.25">
      <c r="A11">
        <v>2024</v>
      </c>
      <c r="B11">
        <v>486.42171622130223</v>
      </c>
      <c r="C11">
        <v>486.42171622130223</v>
      </c>
      <c r="D11" s="11">
        <v>486.42171622130223</v>
      </c>
      <c r="E11" s="11">
        <v>486.42171622130223</v>
      </c>
    </row>
    <row r="12" spans="1:5" x14ac:dyDescent="0.25">
      <c r="A12">
        <v>2025</v>
      </c>
      <c r="C12">
        <f t="shared" ref="C12:C31" si="0">_xlfn.FORECAST.ETS(A12,$B$2:$B$11,$A$2:$A$11,1,1)</f>
        <v>443.61686317607791</v>
      </c>
      <c r="D12" s="11">
        <f t="shared" ref="D12:D31" si="1">C12-_xlfn.FORECAST.ETS.CONFINT(A12,$B$2:$B$11,$A$2:$A$11,0.95,1,1)</f>
        <v>363.13992745000184</v>
      </c>
      <c r="E12" s="11">
        <f t="shared" ref="E12:E31" si="2">C12+_xlfn.FORECAST.ETS.CONFINT(A12,$B$2:$B$11,$A$2:$A$11,0.95,1,1)</f>
        <v>524.09379890215405</v>
      </c>
    </row>
    <row r="13" spans="1:5" x14ac:dyDescent="0.25">
      <c r="A13">
        <v>2026</v>
      </c>
      <c r="C13">
        <f t="shared" si="0"/>
        <v>420.84608365330303</v>
      </c>
      <c r="D13" s="11">
        <f t="shared" si="1"/>
        <v>340.36878578183098</v>
      </c>
      <c r="E13" s="11">
        <f t="shared" si="2"/>
        <v>501.32338152477507</v>
      </c>
    </row>
    <row r="14" spans="1:5" x14ac:dyDescent="0.25">
      <c r="A14">
        <v>2027</v>
      </c>
      <c r="C14">
        <f t="shared" si="0"/>
        <v>473.12728663554117</v>
      </c>
      <c r="D14" s="11">
        <f t="shared" si="1"/>
        <v>392.64934495405566</v>
      </c>
      <c r="E14" s="11">
        <f t="shared" si="2"/>
        <v>553.60522831702667</v>
      </c>
    </row>
    <row r="15" spans="1:5" x14ac:dyDescent="0.25">
      <c r="A15">
        <v>2028</v>
      </c>
      <c r="C15">
        <f t="shared" si="0"/>
        <v>465.01892071954825</v>
      </c>
      <c r="D15" s="11">
        <f t="shared" si="1"/>
        <v>383.8638064278673</v>
      </c>
      <c r="E15" s="11">
        <f t="shared" si="2"/>
        <v>546.17403501122919</v>
      </c>
    </row>
    <row r="16" spans="1:5" x14ac:dyDescent="0.25">
      <c r="A16">
        <v>2029</v>
      </c>
      <c r="C16">
        <f t="shared" si="0"/>
        <v>442.24814119677342</v>
      </c>
      <c r="D16" s="11">
        <f t="shared" si="1"/>
        <v>361.09159043816607</v>
      </c>
      <c r="E16" s="11">
        <f t="shared" si="2"/>
        <v>523.40469195538083</v>
      </c>
    </row>
    <row r="17" spans="1:5" x14ac:dyDescent="0.25">
      <c r="A17">
        <v>2030</v>
      </c>
      <c r="C17">
        <f t="shared" si="0"/>
        <v>494.52934417901156</v>
      </c>
      <c r="D17" s="11">
        <f t="shared" si="1"/>
        <v>413.37083827016414</v>
      </c>
      <c r="E17" s="11">
        <f t="shared" si="2"/>
        <v>575.68785008785903</v>
      </c>
    </row>
    <row r="18" spans="1:5" x14ac:dyDescent="0.25">
      <c r="A18">
        <v>2031</v>
      </c>
      <c r="C18">
        <f t="shared" si="0"/>
        <v>486.42097826301864</v>
      </c>
      <c r="D18" s="11">
        <f t="shared" si="1"/>
        <v>404.55971423905123</v>
      </c>
      <c r="E18" s="11">
        <f t="shared" si="2"/>
        <v>568.28224228698605</v>
      </c>
    </row>
    <row r="19" spans="1:5" x14ac:dyDescent="0.25">
      <c r="A19">
        <v>2032</v>
      </c>
      <c r="C19">
        <f t="shared" si="0"/>
        <v>463.65019874024381</v>
      </c>
      <c r="D19" s="11">
        <f t="shared" si="1"/>
        <v>381.78573058028081</v>
      </c>
      <c r="E19" s="11">
        <f t="shared" si="2"/>
        <v>545.51466690020686</v>
      </c>
    </row>
    <row r="20" spans="1:5" x14ac:dyDescent="0.25">
      <c r="A20">
        <v>2033</v>
      </c>
      <c r="C20">
        <f t="shared" si="0"/>
        <v>515.93140172248184</v>
      </c>
      <c r="D20" s="11">
        <f t="shared" si="1"/>
        <v>434.06297801204278</v>
      </c>
      <c r="E20" s="11">
        <f t="shared" si="2"/>
        <v>597.7998254329209</v>
      </c>
    </row>
    <row r="21" spans="1:5" x14ac:dyDescent="0.25">
      <c r="A21">
        <v>2034</v>
      </c>
      <c r="C21">
        <f t="shared" si="0"/>
        <v>507.82303580648903</v>
      </c>
      <c r="D21" s="11">
        <f t="shared" si="1"/>
        <v>425.22625116819552</v>
      </c>
      <c r="E21" s="11">
        <f t="shared" si="2"/>
        <v>590.41982044478254</v>
      </c>
    </row>
    <row r="22" spans="1:5" x14ac:dyDescent="0.25">
      <c r="A22">
        <v>2035</v>
      </c>
      <c r="C22">
        <f t="shared" si="0"/>
        <v>485.05225628371414</v>
      </c>
      <c r="D22" s="11">
        <f t="shared" si="1"/>
        <v>402.44982621086996</v>
      </c>
      <c r="E22" s="11">
        <f t="shared" si="2"/>
        <v>567.65468635655839</v>
      </c>
    </row>
    <row r="23" spans="1:5" x14ac:dyDescent="0.25">
      <c r="A23">
        <v>2036</v>
      </c>
      <c r="C23">
        <f t="shared" si="0"/>
        <v>537.33345926595223</v>
      </c>
      <c r="D23" s="11">
        <f t="shared" si="1"/>
        <v>454.72440414048071</v>
      </c>
      <c r="E23" s="11">
        <f t="shared" si="2"/>
        <v>619.94251439142374</v>
      </c>
    </row>
    <row r="24" spans="1:5" x14ac:dyDescent="0.25">
      <c r="A24">
        <v>2037</v>
      </c>
      <c r="C24">
        <f t="shared" si="0"/>
        <v>529.22509334995948</v>
      </c>
      <c r="D24" s="11">
        <f t="shared" si="1"/>
        <v>445.86209698075186</v>
      </c>
      <c r="E24" s="11">
        <f t="shared" si="2"/>
        <v>612.5880897191671</v>
      </c>
    </row>
    <row r="25" spans="1:5" x14ac:dyDescent="0.25">
      <c r="A25">
        <v>2038</v>
      </c>
      <c r="C25">
        <f t="shared" si="0"/>
        <v>506.45431382718454</v>
      </c>
      <c r="D25" s="11">
        <f t="shared" si="1"/>
        <v>423.08257770205103</v>
      </c>
      <c r="E25" s="11">
        <f t="shared" si="2"/>
        <v>589.82604995231804</v>
      </c>
    </row>
    <row r="26" spans="1:5" x14ac:dyDescent="0.25">
      <c r="A26">
        <v>2039</v>
      </c>
      <c r="C26">
        <f t="shared" si="0"/>
        <v>558.73551680942262</v>
      </c>
      <c r="D26" s="11">
        <f t="shared" si="1"/>
        <v>475.35383789829751</v>
      </c>
      <c r="E26" s="11">
        <f t="shared" si="2"/>
        <v>642.11719572054767</v>
      </c>
    </row>
    <row r="27" spans="1:5" x14ac:dyDescent="0.25">
      <c r="A27">
        <v>2040</v>
      </c>
      <c r="C27">
        <f t="shared" si="0"/>
        <v>550.62715089342987</v>
      </c>
      <c r="D27" s="11">
        <f t="shared" si="1"/>
        <v>466.46601215461948</v>
      </c>
      <c r="E27" s="11">
        <f t="shared" si="2"/>
        <v>634.78828963224032</v>
      </c>
    </row>
    <row r="28" spans="1:5" x14ac:dyDescent="0.25">
      <c r="A28">
        <v>2041</v>
      </c>
      <c r="C28">
        <f t="shared" si="0"/>
        <v>527.85637137065498</v>
      </c>
      <c r="D28" s="11">
        <f t="shared" si="1"/>
        <v>443.68276700526701</v>
      </c>
      <c r="E28" s="11">
        <f t="shared" si="2"/>
        <v>612.02997573604296</v>
      </c>
    </row>
    <row r="29" spans="1:5" x14ac:dyDescent="0.25">
      <c r="A29">
        <v>2042</v>
      </c>
      <c r="C29">
        <f t="shared" si="0"/>
        <v>580.13757435289301</v>
      </c>
      <c r="D29" s="11">
        <f t="shared" si="1"/>
        <v>495.95008299114596</v>
      </c>
      <c r="E29" s="11">
        <f t="shared" si="2"/>
        <v>664.32506571464012</v>
      </c>
    </row>
    <row r="30" spans="1:5" x14ac:dyDescent="0.25">
      <c r="A30">
        <v>2043</v>
      </c>
      <c r="C30">
        <f t="shared" si="0"/>
        <v>572.02920843690026</v>
      </c>
      <c r="D30" s="11">
        <f t="shared" si="1"/>
        <v>487.03683880247445</v>
      </c>
      <c r="E30" s="11">
        <f t="shared" si="2"/>
        <v>657.02157807132608</v>
      </c>
    </row>
    <row r="31" spans="1:5" x14ac:dyDescent="0.25">
      <c r="A31">
        <v>2044</v>
      </c>
      <c r="C31">
        <f t="shared" si="0"/>
        <v>549.25842891412537</v>
      </c>
      <c r="D31" s="11">
        <f t="shared" si="1"/>
        <v>464.24925853249562</v>
      </c>
      <c r="E31" s="11">
        <f t="shared" si="2"/>
        <v>634.26759929575508</v>
      </c>
    </row>
    <row r="34" spans="3:8" x14ac:dyDescent="0.25">
      <c r="C34" s="12" t="s">
        <v>21</v>
      </c>
      <c r="D34" s="12"/>
      <c r="E34" s="12"/>
      <c r="F34" s="12"/>
      <c r="G34" s="12"/>
      <c r="H34" s="12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C550-FB0B-43D8-A8B8-69BFF302DB04}">
  <dimension ref="A1:H35"/>
  <sheetViews>
    <sheetView topLeftCell="A10" workbookViewId="0">
      <selection activeCell="D35" sqref="D35:H35"/>
    </sheetView>
  </sheetViews>
  <sheetFormatPr defaultRowHeight="15" x14ac:dyDescent="0.25"/>
  <cols>
    <col min="1" max="1" width="9.85546875" customWidth="1"/>
    <col min="2" max="2" width="9.7109375" customWidth="1"/>
    <col min="3" max="3" width="18.5703125" customWidth="1"/>
    <col min="4" max="4" width="33.28515625" customWidth="1"/>
    <col min="5" max="5" width="33.42578125" customWidth="1"/>
  </cols>
  <sheetData>
    <row r="1" spans="1:5" x14ac:dyDescent="0.25">
      <c r="A1" t="s">
        <v>1</v>
      </c>
      <c r="B1" t="s">
        <v>5</v>
      </c>
      <c r="C1" t="s">
        <v>15</v>
      </c>
      <c r="D1" t="s">
        <v>16</v>
      </c>
      <c r="E1" t="s">
        <v>17</v>
      </c>
    </row>
    <row r="2" spans="1:5" x14ac:dyDescent="0.25">
      <c r="A2">
        <v>2015</v>
      </c>
      <c r="B2">
        <v>110.41379999999999</v>
      </c>
    </row>
    <row r="3" spans="1:5" x14ac:dyDescent="0.25">
      <c r="A3">
        <v>2016</v>
      </c>
      <c r="B3">
        <v>103.03406</v>
      </c>
    </row>
    <row r="4" spans="1:5" x14ac:dyDescent="0.25">
      <c r="A4">
        <v>2017</v>
      </c>
      <c r="B4">
        <v>111.90432</v>
      </c>
    </row>
    <row r="5" spans="1:5" x14ac:dyDescent="0.25">
      <c r="A5">
        <v>2018</v>
      </c>
      <c r="B5">
        <v>117.86631999999999</v>
      </c>
    </row>
    <row r="6" spans="1:5" x14ac:dyDescent="0.25">
      <c r="A6">
        <v>2019</v>
      </c>
      <c r="B6">
        <v>113.83571999999998</v>
      </c>
    </row>
    <row r="7" spans="1:5" x14ac:dyDescent="0.25">
      <c r="A7">
        <v>2020</v>
      </c>
      <c r="B7">
        <v>110.64659999999999</v>
      </c>
    </row>
    <row r="8" spans="1:5" x14ac:dyDescent="0.25">
      <c r="A8">
        <v>2021</v>
      </c>
      <c r="B8">
        <v>116.08143</v>
      </c>
    </row>
    <row r="9" spans="1:5" x14ac:dyDescent="0.25">
      <c r="A9">
        <v>2022</v>
      </c>
      <c r="B9">
        <v>110.2</v>
      </c>
    </row>
    <row r="10" spans="1:5" x14ac:dyDescent="0.25">
      <c r="A10">
        <v>2023</v>
      </c>
      <c r="B10">
        <v>109.17820000000002</v>
      </c>
    </row>
    <row r="11" spans="1:5" x14ac:dyDescent="0.25">
      <c r="A11">
        <v>2024</v>
      </c>
      <c r="B11">
        <v>113.46377320000001</v>
      </c>
      <c r="C11">
        <v>113.46377320000001</v>
      </c>
      <c r="D11" s="11">
        <v>113.46377320000001</v>
      </c>
      <c r="E11" s="11">
        <v>113.46377320000001</v>
      </c>
    </row>
    <row r="12" spans="1:5" x14ac:dyDescent="0.25">
      <c r="A12">
        <v>2025</v>
      </c>
      <c r="C12">
        <f t="shared" ref="C12:C31" si="0">_xlfn.FORECAST.ETS(A12,$B$2:$B$11,$A$2:$A$11,1,1)</f>
        <v>107.79074977120921</v>
      </c>
      <c r="D12" s="11">
        <f t="shared" ref="D12:D31" si="1">C12-_xlfn.FORECAST.ETS.CONFINT(A12,$B$2:$B$11,$A$2:$A$11,0.95,1,1)</f>
        <v>101.66143596725456</v>
      </c>
      <c r="E12" s="11">
        <f t="shared" ref="E12:E31" si="2">C12+_xlfn.FORECAST.ETS.CONFINT(A12,$B$2:$B$11,$A$2:$A$11,0.95,1,1)</f>
        <v>113.92006357516385</v>
      </c>
    </row>
    <row r="13" spans="1:5" x14ac:dyDescent="0.25">
      <c r="A13">
        <v>2026</v>
      </c>
      <c r="C13">
        <f t="shared" si="0"/>
        <v>110.15927227356146</v>
      </c>
      <c r="D13" s="11">
        <f t="shared" si="1"/>
        <v>102.49026857165821</v>
      </c>
      <c r="E13" s="11">
        <f t="shared" si="2"/>
        <v>117.82827597546471</v>
      </c>
    </row>
    <row r="14" spans="1:5" x14ac:dyDescent="0.25">
      <c r="A14">
        <v>2027</v>
      </c>
      <c r="C14">
        <f t="shared" si="0"/>
        <v>113.79163072377285</v>
      </c>
      <c r="D14" s="11">
        <f t="shared" si="1"/>
        <v>104.84091631506435</v>
      </c>
      <c r="E14" s="11">
        <f t="shared" si="2"/>
        <v>122.74234513248136</v>
      </c>
    </row>
    <row r="15" spans="1:5" x14ac:dyDescent="0.25">
      <c r="A15">
        <v>2028</v>
      </c>
      <c r="C15">
        <f t="shared" si="0"/>
        <v>108.07125891235759</v>
      </c>
      <c r="D15" s="11">
        <f t="shared" si="1"/>
        <v>97.995036126430136</v>
      </c>
      <c r="E15" s="11">
        <f t="shared" si="2"/>
        <v>118.14748169828505</v>
      </c>
    </row>
    <row r="16" spans="1:5" x14ac:dyDescent="0.25">
      <c r="A16">
        <v>2029</v>
      </c>
      <c r="C16">
        <f t="shared" si="0"/>
        <v>110.43978141470986</v>
      </c>
      <c r="D16" s="11">
        <f t="shared" si="1"/>
        <v>99.351713826666156</v>
      </c>
      <c r="E16" s="11">
        <f t="shared" si="2"/>
        <v>121.52784900275356</v>
      </c>
    </row>
    <row r="17" spans="1:5" x14ac:dyDescent="0.25">
      <c r="A17">
        <v>2030</v>
      </c>
      <c r="C17">
        <f t="shared" si="0"/>
        <v>114.07213986492124</v>
      </c>
      <c r="D17" s="11">
        <f t="shared" si="1"/>
        <v>102.05477800687049</v>
      </c>
      <c r="E17" s="11">
        <f t="shared" si="2"/>
        <v>126.08950172297199</v>
      </c>
    </row>
    <row r="18" spans="1:5" x14ac:dyDescent="0.25">
      <c r="A18">
        <v>2031</v>
      </c>
      <c r="C18">
        <f t="shared" si="0"/>
        <v>108.35176805350598</v>
      </c>
      <c r="D18" s="11">
        <f t="shared" si="1"/>
        <v>95.467572828408748</v>
      </c>
      <c r="E18" s="11">
        <f t="shared" si="2"/>
        <v>121.23596327860321</v>
      </c>
    </row>
    <row r="19" spans="1:5" x14ac:dyDescent="0.25">
      <c r="A19">
        <v>2032</v>
      </c>
      <c r="C19">
        <f t="shared" si="0"/>
        <v>110.72029055585824</v>
      </c>
      <c r="D19" s="11">
        <f t="shared" si="1"/>
        <v>97.024014157891401</v>
      </c>
      <c r="E19" s="11">
        <f t="shared" si="2"/>
        <v>124.41656695382508</v>
      </c>
    </row>
    <row r="20" spans="1:5" x14ac:dyDescent="0.25">
      <c r="A20">
        <v>2033</v>
      </c>
      <c r="C20">
        <f t="shared" si="0"/>
        <v>114.35264900606964</v>
      </c>
      <c r="D20" s="11">
        <f t="shared" si="1"/>
        <v>99.887847620069181</v>
      </c>
      <c r="E20" s="11">
        <f t="shared" si="2"/>
        <v>128.8174503920701</v>
      </c>
    </row>
    <row r="21" spans="1:5" x14ac:dyDescent="0.25">
      <c r="A21">
        <v>2034</v>
      </c>
      <c r="C21">
        <f t="shared" si="0"/>
        <v>108.63227719465436</v>
      </c>
      <c r="D21" s="11">
        <f t="shared" si="1"/>
        <v>93.434014816803128</v>
      </c>
      <c r="E21" s="11">
        <f t="shared" si="2"/>
        <v>123.8305395725056</v>
      </c>
    </row>
    <row r="22" spans="1:5" x14ac:dyDescent="0.25">
      <c r="A22">
        <v>2035</v>
      </c>
      <c r="C22">
        <f t="shared" si="0"/>
        <v>111.00079969700663</v>
      </c>
      <c r="D22" s="11">
        <f t="shared" si="1"/>
        <v>95.10287909475251</v>
      </c>
      <c r="E22" s="11">
        <f t="shared" si="2"/>
        <v>126.89872029926075</v>
      </c>
    </row>
    <row r="23" spans="1:5" x14ac:dyDescent="0.25">
      <c r="A23">
        <v>2036</v>
      </c>
      <c r="C23">
        <f t="shared" si="0"/>
        <v>114.63315814721803</v>
      </c>
      <c r="D23" s="11">
        <f t="shared" si="1"/>
        <v>98.063372498274887</v>
      </c>
      <c r="E23" s="11">
        <f t="shared" si="2"/>
        <v>131.20294379616118</v>
      </c>
    </row>
    <row r="24" spans="1:5" x14ac:dyDescent="0.25">
      <c r="A24">
        <v>2037</v>
      </c>
      <c r="C24">
        <f t="shared" si="0"/>
        <v>108.91278633580276</v>
      </c>
      <c r="D24" s="11">
        <f t="shared" si="1"/>
        <v>91.694006691102302</v>
      </c>
      <c r="E24" s="11">
        <f t="shared" si="2"/>
        <v>126.13156598050323</v>
      </c>
    </row>
    <row r="25" spans="1:5" x14ac:dyDescent="0.25">
      <c r="A25">
        <v>2038</v>
      </c>
      <c r="C25">
        <f t="shared" si="0"/>
        <v>111.28130883815501</v>
      </c>
      <c r="D25" s="11">
        <f t="shared" si="1"/>
        <v>93.43712355404692</v>
      </c>
      <c r="E25" s="11">
        <f t="shared" si="2"/>
        <v>129.12549412226309</v>
      </c>
    </row>
    <row r="26" spans="1:5" x14ac:dyDescent="0.25">
      <c r="A26">
        <v>2039</v>
      </c>
      <c r="C26">
        <f t="shared" si="0"/>
        <v>114.91366728836641</v>
      </c>
      <c r="D26" s="11">
        <f t="shared" si="1"/>
        <v>96.463708842014483</v>
      </c>
      <c r="E26" s="11">
        <f t="shared" si="2"/>
        <v>133.36362573471834</v>
      </c>
    </row>
    <row r="27" spans="1:5" x14ac:dyDescent="0.25">
      <c r="A27">
        <v>2040</v>
      </c>
      <c r="C27">
        <f t="shared" si="0"/>
        <v>109.19329547695115</v>
      </c>
      <c r="D27" s="11">
        <f t="shared" si="1"/>
        <v>90.153807701882684</v>
      </c>
      <c r="E27" s="11">
        <f t="shared" si="2"/>
        <v>128.23278325201963</v>
      </c>
    </row>
    <row r="28" spans="1:5" x14ac:dyDescent="0.25">
      <c r="A28">
        <v>2041</v>
      </c>
      <c r="C28">
        <f t="shared" si="0"/>
        <v>111.56181797930341</v>
      </c>
      <c r="D28" s="11">
        <f t="shared" si="1"/>
        <v>91.950514534558835</v>
      </c>
      <c r="E28" s="11">
        <f t="shared" si="2"/>
        <v>131.17312142404799</v>
      </c>
    </row>
    <row r="29" spans="1:5" x14ac:dyDescent="0.25">
      <c r="A29">
        <v>2042</v>
      </c>
      <c r="C29">
        <f t="shared" si="0"/>
        <v>115.1941764295148</v>
      </c>
      <c r="D29" s="11">
        <f t="shared" si="1"/>
        <v>95.0258344427438</v>
      </c>
      <c r="E29" s="11">
        <f t="shared" si="2"/>
        <v>135.36251841628581</v>
      </c>
    </row>
    <row r="30" spans="1:5" x14ac:dyDescent="0.25">
      <c r="A30">
        <v>2043</v>
      </c>
      <c r="C30">
        <f t="shared" si="0"/>
        <v>109.47380461809954</v>
      </c>
      <c r="D30" s="11">
        <f t="shared" si="1"/>
        <v>88.760611362180811</v>
      </c>
      <c r="E30" s="11">
        <f t="shared" si="2"/>
        <v>130.18699787401826</v>
      </c>
    </row>
    <row r="31" spans="1:5" x14ac:dyDescent="0.25">
      <c r="A31">
        <v>2044</v>
      </c>
      <c r="C31">
        <f t="shared" si="0"/>
        <v>111.8423271204518</v>
      </c>
      <c r="D31" s="11">
        <f t="shared" si="1"/>
        <v>90.598251917734117</v>
      </c>
      <c r="E31" s="11">
        <f t="shared" si="2"/>
        <v>133.08640232316947</v>
      </c>
    </row>
    <row r="35" spans="4:8" x14ac:dyDescent="0.25">
      <c r="D35" s="12" t="s">
        <v>21</v>
      </c>
      <c r="E35" s="12"/>
      <c r="F35" s="12"/>
      <c r="G35" s="12"/>
      <c r="H35" s="12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5FF5-2EB2-44AA-B22D-F42D99A69D6D}">
  <dimension ref="A1:I35"/>
  <sheetViews>
    <sheetView topLeftCell="A25" workbookViewId="0">
      <selection activeCell="D35" sqref="D35"/>
    </sheetView>
  </sheetViews>
  <sheetFormatPr defaultRowHeight="15" x14ac:dyDescent="0.25"/>
  <cols>
    <col min="1" max="1" width="9.85546875" customWidth="1"/>
    <col min="3" max="3" width="15.7109375" customWidth="1"/>
    <col min="4" max="4" width="30.42578125" customWidth="1"/>
    <col min="5" max="5" width="30.5703125" customWidth="1"/>
  </cols>
  <sheetData>
    <row r="1" spans="1:5" x14ac:dyDescent="0.25">
      <c r="A1" t="s">
        <v>1</v>
      </c>
      <c r="B1" t="s">
        <v>6</v>
      </c>
      <c r="C1" t="s">
        <v>18</v>
      </c>
      <c r="D1" t="s">
        <v>19</v>
      </c>
      <c r="E1" t="s">
        <v>20</v>
      </c>
    </row>
    <row r="2" spans="1:5" x14ac:dyDescent="0.25">
      <c r="A2">
        <v>2015</v>
      </c>
      <c r="B2">
        <v>440.28152999999998</v>
      </c>
    </row>
    <row r="3" spans="1:5" x14ac:dyDescent="0.25">
      <c r="A3">
        <v>2016</v>
      </c>
      <c r="B3">
        <v>482.80019999999996</v>
      </c>
    </row>
    <row r="4" spans="1:5" x14ac:dyDescent="0.25">
      <c r="A4">
        <v>2017</v>
      </c>
      <c r="B4">
        <v>451.75020000000001</v>
      </c>
    </row>
    <row r="5" spans="1:5" x14ac:dyDescent="0.25">
      <c r="A5">
        <v>2018</v>
      </c>
      <c r="B5">
        <v>437.58350000000002</v>
      </c>
    </row>
    <row r="6" spans="1:5" x14ac:dyDescent="0.25">
      <c r="A6">
        <v>2019</v>
      </c>
      <c r="B6">
        <v>455.61152000000004</v>
      </c>
    </row>
    <row r="7" spans="1:5" x14ac:dyDescent="0.25">
      <c r="A7">
        <v>2020</v>
      </c>
      <c r="B7">
        <v>427.13580000000002</v>
      </c>
    </row>
    <row r="8" spans="1:5" x14ac:dyDescent="0.25">
      <c r="A8">
        <v>2021</v>
      </c>
      <c r="B8">
        <v>502.68894</v>
      </c>
    </row>
    <row r="9" spans="1:5" x14ac:dyDescent="0.25">
      <c r="A9">
        <v>2022</v>
      </c>
      <c r="B9">
        <v>674.23695999999995</v>
      </c>
    </row>
    <row r="10" spans="1:5" x14ac:dyDescent="0.25">
      <c r="A10">
        <v>2023</v>
      </c>
      <c r="B10">
        <v>680.00378000000001</v>
      </c>
    </row>
    <row r="11" spans="1:5" x14ac:dyDescent="0.25">
      <c r="A11">
        <v>2024</v>
      </c>
      <c r="B11">
        <v>520.32402000000002</v>
      </c>
      <c r="C11">
        <v>520.32402000000002</v>
      </c>
      <c r="D11" s="11">
        <v>520.32402000000002</v>
      </c>
      <c r="E11" s="11">
        <v>520.32402000000002</v>
      </c>
    </row>
    <row r="12" spans="1:5" x14ac:dyDescent="0.25">
      <c r="A12">
        <v>2025</v>
      </c>
      <c r="C12">
        <f t="shared" ref="C12:C31" si="0">_xlfn.FORECAST.ETS(A12,$B$2:$B$11,$A$2:$A$11,1,1)</f>
        <v>643.27002619884922</v>
      </c>
      <c r="D12" s="11">
        <f t="shared" ref="D12:D31" si="1">C12-_xlfn.FORECAST.ETS.CONFINT(A12,$B$2:$B$11,$A$2:$A$11,0.95,1,1)</f>
        <v>502.35049370654446</v>
      </c>
      <c r="E12" s="11">
        <f t="shared" ref="E12:E31" si="2">C12+_xlfn.FORECAST.ETS.CONFINT(A12,$B$2:$B$11,$A$2:$A$11,0.95,1,1)</f>
        <v>784.18955869115393</v>
      </c>
    </row>
    <row r="13" spans="1:5" x14ac:dyDescent="0.25">
      <c r="A13">
        <v>2026</v>
      </c>
      <c r="C13">
        <f t="shared" si="0"/>
        <v>663.50891598132375</v>
      </c>
      <c r="D13" s="11">
        <f t="shared" si="1"/>
        <v>522.5887493525496</v>
      </c>
      <c r="E13" s="11">
        <f t="shared" si="2"/>
        <v>804.42908261009791</v>
      </c>
    </row>
    <row r="14" spans="1:5" x14ac:dyDescent="0.25">
      <c r="A14">
        <v>2027</v>
      </c>
      <c r="C14">
        <f t="shared" si="0"/>
        <v>683.74780576379817</v>
      </c>
      <c r="D14" s="11">
        <f t="shared" si="1"/>
        <v>542.82651178834647</v>
      </c>
      <c r="E14" s="11">
        <f t="shared" si="2"/>
        <v>824.66909973924987</v>
      </c>
    </row>
    <row r="15" spans="1:5" x14ac:dyDescent="0.25">
      <c r="A15">
        <v>2028</v>
      </c>
      <c r="C15">
        <f t="shared" si="0"/>
        <v>703.9866955462727</v>
      </c>
      <c r="D15" s="11">
        <f t="shared" si="1"/>
        <v>563.06364010969185</v>
      </c>
      <c r="E15" s="11">
        <f t="shared" si="2"/>
        <v>844.90975098285355</v>
      </c>
    </row>
    <row r="16" spans="1:5" x14ac:dyDescent="0.25">
      <c r="A16">
        <v>2029</v>
      </c>
      <c r="C16">
        <f t="shared" si="0"/>
        <v>724.22558532874712</v>
      </c>
      <c r="D16" s="11">
        <f t="shared" si="1"/>
        <v>583.2999934268197</v>
      </c>
      <c r="E16" s="11">
        <f t="shared" si="2"/>
        <v>865.15117723067453</v>
      </c>
    </row>
    <row r="17" spans="1:5" x14ac:dyDescent="0.25">
      <c r="A17">
        <v>2030</v>
      </c>
      <c r="C17">
        <f t="shared" si="0"/>
        <v>744.46447511122165</v>
      </c>
      <c r="D17" s="11">
        <f t="shared" si="1"/>
        <v>603.53543087148432</v>
      </c>
      <c r="E17" s="11">
        <f t="shared" si="2"/>
        <v>885.39351935095897</v>
      </c>
    </row>
    <row r="18" spans="1:5" x14ac:dyDescent="0.25">
      <c r="A18">
        <v>2031</v>
      </c>
      <c r="C18">
        <f t="shared" si="0"/>
        <v>764.70336489369606</v>
      </c>
      <c r="D18" s="11">
        <f t="shared" si="1"/>
        <v>623.76981160540822</v>
      </c>
      <c r="E18" s="11">
        <f t="shared" si="2"/>
        <v>905.6369181819839</v>
      </c>
    </row>
    <row r="19" spans="1:5" x14ac:dyDescent="0.25">
      <c r="A19">
        <v>2032</v>
      </c>
      <c r="C19">
        <f t="shared" si="0"/>
        <v>784.94225467617048</v>
      </c>
      <c r="D19" s="11">
        <f t="shared" si="1"/>
        <v>644.00299483013487</v>
      </c>
      <c r="E19" s="11">
        <f t="shared" si="2"/>
        <v>925.88151452220609</v>
      </c>
    </row>
    <row r="20" spans="1:5" x14ac:dyDescent="0.25">
      <c r="A20">
        <v>2033</v>
      </c>
      <c r="C20">
        <f t="shared" si="0"/>
        <v>805.18114445864501</v>
      </c>
      <c r="D20" s="11">
        <f t="shared" si="1"/>
        <v>664.23483979828109</v>
      </c>
      <c r="E20" s="11">
        <f t="shared" si="2"/>
        <v>946.12744911900893</v>
      </c>
    </row>
    <row r="21" spans="1:5" x14ac:dyDescent="0.25">
      <c r="A21">
        <v>2034</v>
      </c>
      <c r="C21">
        <f t="shared" si="0"/>
        <v>825.42003424111954</v>
      </c>
      <c r="D21" s="11">
        <f t="shared" si="1"/>
        <v>684.46520582618621</v>
      </c>
      <c r="E21" s="11">
        <f t="shared" si="2"/>
        <v>966.37486265605287</v>
      </c>
    </row>
    <row r="22" spans="1:5" x14ac:dyDescent="0.25">
      <c r="A22">
        <v>2035</v>
      </c>
      <c r="C22">
        <f t="shared" si="0"/>
        <v>845.65892402359395</v>
      </c>
      <c r="D22" s="11">
        <f t="shared" si="1"/>
        <v>704.69395230795408</v>
      </c>
      <c r="E22" s="11">
        <f t="shared" si="2"/>
        <v>986.62389573923383</v>
      </c>
    </row>
    <row r="23" spans="1:5" x14ac:dyDescent="0.25">
      <c r="A23">
        <v>2036</v>
      </c>
      <c r="C23">
        <f t="shared" si="0"/>
        <v>865.89781380606837</v>
      </c>
      <c r="D23" s="11">
        <f t="shared" si="1"/>
        <v>724.92093873088118</v>
      </c>
      <c r="E23" s="11">
        <f t="shared" si="2"/>
        <v>1006.8746888812556</v>
      </c>
    </row>
    <row r="24" spans="1:5" x14ac:dyDescent="0.25">
      <c r="A24">
        <v>2037</v>
      </c>
      <c r="C24">
        <f t="shared" si="0"/>
        <v>886.13670358854279</v>
      </c>
      <c r="D24" s="11">
        <f t="shared" si="1"/>
        <v>745.1460246922627</v>
      </c>
      <c r="E24" s="11">
        <f t="shared" si="2"/>
        <v>1027.1273824848229</v>
      </c>
    </row>
    <row r="25" spans="1:5" x14ac:dyDescent="0.25">
      <c r="A25">
        <v>2038</v>
      </c>
      <c r="C25">
        <f t="shared" si="0"/>
        <v>906.37559337101732</v>
      </c>
      <c r="D25" s="11">
        <f t="shared" si="1"/>
        <v>765.36906991757041</v>
      </c>
      <c r="E25" s="11">
        <f t="shared" si="2"/>
        <v>1047.3821168244642</v>
      </c>
    </row>
    <row r="26" spans="1:5" x14ac:dyDescent="0.25">
      <c r="A26">
        <v>2039</v>
      </c>
      <c r="C26">
        <f t="shared" si="0"/>
        <v>926.61448315349185</v>
      </c>
      <c r="D26" s="11">
        <f t="shared" si="1"/>
        <v>785.58993427998985</v>
      </c>
      <c r="E26" s="11">
        <f t="shared" si="2"/>
        <v>1067.6390320269938</v>
      </c>
    </row>
    <row r="27" spans="1:5" x14ac:dyDescent="0.25">
      <c r="A27">
        <v>2040</v>
      </c>
      <c r="C27">
        <f t="shared" si="0"/>
        <v>946.85337293596626</v>
      </c>
      <c r="D27" s="11">
        <f t="shared" si="1"/>
        <v>805.80847782130741</v>
      </c>
      <c r="E27" s="11">
        <f t="shared" si="2"/>
        <v>1087.8982680506251</v>
      </c>
    </row>
    <row r="28" spans="1:5" x14ac:dyDescent="0.25">
      <c r="A28">
        <v>2041</v>
      </c>
      <c r="C28">
        <f t="shared" si="0"/>
        <v>967.09226271844068</v>
      </c>
      <c r="D28" s="11">
        <f t="shared" si="1"/>
        <v>826.02456077413387</v>
      </c>
      <c r="E28" s="11">
        <f t="shared" si="2"/>
        <v>1108.1599646627474</v>
      </c>
    </row>
    <row r="29" spans="1:5" x14ac:dyDescent="0.25">
      <c r="A29">
        <v>2042</v>
      </c>
      <c r="C29">
        <f t="shared" si="0"/>
        <v>987.33115250091521</v>
      </c>
      <c r="D29" s="11">
        <f t="shared" si="1"/>
        <v>846.23804358544749</v>
      </c>
      <c r="E29" s="11">
        <f t="shared" si="2"/>
        <v>1128.4242614163829</v>
      </c>
    </row>
    <row r="30" spans="1:5" x14ac:dyDescent="0.25">
      <c r="A30">
        <v>2043</v>
      </c>
      <c r="C30">
        <f t="shared" si="0"/>
        <v>1007.5700422833897</v>
      </c>
      <c r="D30" s="11">
        <f t="shared" si="1"/>
        <v>866.44878694144211</v>
      </c>
      <c r="E30" s="11">
        <f t="shared" si="2"/>
        <v>1148.6912976253373</v>
      </c>
    </row>
    <row r="31" spans="1:5" x14ac:dyDescent="0.25">
      <c r="A31">
        <v>2044</v>
      </c>
      <c r="C31">
        <f t="shared" si="0"/>
        <v>1027.8089320658642</v>
      </c>
      <c r="D31" s="11">
        <f t="shared" si="1"/>
        <v>886.65665179366147</v>
      </c>
      <c r="E31" s="11">
        <f t="shared" si="2"/>
        <v>1168.9612123380668</v>
      </c>
    </row>
    <row r="35" spans="4:9" x14ac:dyDescent="0.25">
      <c r="D35" s="12" t="s">
        <v>21</v>
      </c>
      <c r="E35" s="12"/>
      <c r="F35" s="12"/>
      <c r="G35" s="12"/>
      <c r="H35" s="12"/>
      <c r="I35" s="1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Données</vt:lpstr>
      <vt:lpstr>Prevision coût.u électricité</vt:lpstr>
      <vt:lpstr>Prévision coût.u gaz naturel</vt:lpstr>
      <vt:lpstr>Prévision coût.u fioul</vt:lpstr>
      <vt:lpstr>Prévision coût.u petrole</vt:lpstr>
      <vt:lpstr>Prévision coût.u bois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DVE ICAMPUS</dc:creator>
  <cp:lastModifiedBy>DVE ICAMPUS</cp:lastModifiedBy>
  <dcterms:created xsi:type="dcterms:W3CDTF">2025-06-25T14:38:06Z</dcterms:created>
  <dcterms:modified xsi:type="dcterms:W3CDTF">2025-07-28T10:38:40Z</dcterms:modified>
</cp:coreProperties>
</file>