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E ICAMPUS\Documents\Stage\Dossier_Stage_GAEL\Fichiers_EXCEL\"/>
    </mc:Choice>
  </mc:AlternateContent>
  <xr:revisionPtr revIDLastSave="0" documentId="13_ncr:1_{38DF16DA-AAB4-458E-BB10-5C0FCF4F2EFB}" xr6:coauthVersionLast="47" xr6:coauthVersionMax="47" xr10:uidLastSave="{00000000-0000-0000-0000-000000000000}"/>
  <bookViews>
    <workbookView xWindow="-120" yWindow="-120" windowWidth="24240" windowHeight="13140" firstSheet="3" activeTab="5" xr2:uid="{2D08DA50-3AE6-4720-8BA7-264B5BFA03A8}"/>
  </bookViews>
  <sheets>
    <sheet name="Données " sheetId="1" r:id="rId1"/>
    <sheet name="Prévision du prix.u électricité" sheetId="3" r:id="rId2"/>
    <sheet name="Prévision prix.u du Gaz Naturel" sheetId="4" r:id="rId3"/>
    <sheet name="Prévision Prix fioul domestique" sheetId="5" r:id="rId4"/>
    <sheet name="Préviosion Prix.u du pétrole" sheetId="6" r:id="rId5"/>
    <sheet name="Prévision du prix.u Boi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9" l="1"/>
  <c r="C16" i="9"/>
  <c r="C20" i="9"/>
  <c r="C24" i="9"/>
  <c r="C28" i="9"/>
  <c r="C23" i="9"/>
  <c r="C31" i="9"/>
  <c r="C13" i="9"/>
  <c r="C17" i="9"/>
  <c r="C21" i="9"/>
  <c r="C25" i="9"/>
  <c r="C29" i="9"/>
  <c r="C19" i="9"/>
  <c r="C14" i="9"/>
  <c r="C18" i="9"/>
  <c r="C22" i="9"/>
  <c r="C26" i="9"/>
  <c r="C30" i="9"/>
  <c r="C15" i="9"/>
  <c r="C27" i="9"/>
  <c r="C12" i="6"/>
  <c r="C16" i="6"/>
  <c r="C20" i="6"/>
  <c r="C24" i="6"/>
  <c r="C28" i="6"/>
  <c r="D12" i="6"/>
  <c r="D16" i="6"/>
  <c r="D20" i="6"/>
  <c r="D24" i="6"/>
  <c r="D28" i="6"/>
  <c r="C13" i="6"/>
  <c r="C17" i="6"/>
  <c r="C21" i="6"/>
  <c r="C25" i="6"/>
  <c r="C29" i="6"/>
  <c r="D13" i="6"/>
  <c r="D17" i="6"/>
  <c r="D21" i="6"/>
  <c r="D25" i="6"/>
  <c r="D29" i="6"/>
  <c r="C14" i="6"/>
  <c r="C18" i="6"/>
  <c r="C22" i="6"/>
  <c r="C26" i="6"/>
  <c r="C30" i="6"/>
  <c r="D14" i="6"/>
  <c r="D18" i="6"/>
  <c r="D22" i="6"/>
  <c r="D26" i="6"/>
  <c r="D30" i="6"/>
  <c r="C15" i="6"/>
  <c r="C19" i="6"/>
  <c r="C23" i="6"/>
  <c r="C27" i="6"/>
  <c r="C31" i="6"/>
  <c r="D15" i="6"/>
  <c r="D19" i="6"/>
  <c r="D23" i="6"/>
  <c r="D27" i="6"/>
  <c r="D31" i="6"/>
  <c r="C12" i="4"/>
  <c r="C28" i="4"/>
  <c r="D24" i="4"/>
  <c r="D23" i="4"/>
  <c r="C21" i="4"/>
  <c r="D17" i="4"/>
  <c r="C23" i="4"/>
  <c r="C18" i="4"/>
  <c r="D14" i="4"/>
  <c r="D30" i="4"/>
  <c r="C24" i="4"/>
  <c r="C17" i="4"/>
  <c r="C14" i="4"/>
  <c r="D19" i="4"/>
  <c r="C16" i="4"/>
  <c r="D12" i="4"/>
  <c r="D28" i="4"/>
  <c r="D31" i="4"/>
  <c r="C25" i="4"/>
  <c r="D21" i="4"/>
  <c r="D15" i="4"/>
  <c r="C22" i="4"/>
  <c r="D18" i="4"/>
  <c r="C15" i="4"/>
  <c r="C31" i="4"/>
  <c r="D20" i="4"/>
  <c r="D13" i="4"/>
  <c r="C30" i="4"/>
  <c r="C20" i="4"/>
  <c r="D16" i="4"/>
  <c r="C19" i="4"/>
  <c r="C13" i="4"/>
  <c r="C29" i="4"/>
  <c r="D25" i="4"/>
  <c r="D27" i="4"/>
  <c r="C26" i="4"/>
  <c r="D22" i="4"/>
  <c r="C27" i="4"/>
  <c r="D29" i="4"/>
  <c r="D26" i="4"/>
  <c r="C12" i="3"/>
  <c r="C27" i="3"/>
  <c r="C24" i="3"/>
  <c r="C21" i="3"/>
  <c r="C18" i="3"/>
  <c r="C16" i="3"/>
  <c r="C29" i="3"/>
  <c r="C23" i="3"/>
  <c r="C17" i="3"/>
  <c r="C30" i="3"/>
  <c r="C15" i="3"/>
  <c r="C31" i="3"/>
  <c r="C28" i="3"/>
  <c r="C25" i="3"/>
  <c r="C22" i="3"/>
  <c r="C19" i="3"/>
  <c r="C13" i="3"/>
  <c r="C26" i="3"/>
  <c r="C20" i="3"/>
  <c r="C14" i="3"/>
  <c r="C13" i="5"/>
  <c r="C16" i="5"/>
  <c r="C17" i="5"/>
  <c r="C22" i="5"/>
  <c r="C20" i="5"/>
  <c r="C19" i="5"/>
  <c r="C12" i="5"/>
  <c r="C26" i="5"/>
  <c r="C28" i="5"/>
  <c r="C23" i="5"/>
  <c r="C24" i="5"/>
  <c r="C31" i="5"/>
  <c r="C29" i="5"/>
  <c r="C14" i="5"/>
  <c r="C30" i="5"/>
  <c r="C21" i="5"/>
  <c r="C27" i="5"/>
  <c r="C25" i="5"/>
  <c r="C18" i="5"/>
  <c r="C15" i="5"/>
  <c r="D27" i="9" l="1"/>
  <c r="D30" i="9"/>
  <c r="D22" i="9"/>
  <c r="D14" i="9"/>
  <c r="D29" i="9"/>
  <c r="D21" i="9"/>
  <c r="D13" i="9"/>
  <c r="D23" i="9"/>
  <c r="D24" i="9"/>
  <c r="D16" i="9"/>
  <c r="D18" i="9"/>
  <c r="D17" i="9"/>
  <c r="D28" i="9"/>
  <c r="D12" i="9"/>
  <c r="E26" i="9"/>
  <c r="E19" i="9"/>
  <c r="E17" i="9"/>
  <c r="E28" i="9"/>
  <c r="E12" i="9"/>
  <c r="E27" i="9"/>
  <c r="E30" i="9"/>
  <c r="E22" i="9"/>
  <c r="E14" i="9"/>
  <c r="E29" i="9"/>
  <c r="E21" i="9"/>
  <c r="E13" i="9"/>
  <c r="E23" i="9"/>
  <c r="E24" i="9"/>
  <c r="E16" i="9"/>
  <c r="D15" i="9"/>
  <c r="D26" i="9"/>
  <c r="D19" i="9"/>
  <c r="D25" i="9"/>
  <c r="D31" i="9"/>
  <c r="D20" i="9"/>
  <c r="E15" i="9"/>
  <c r="E18" i="9"/>
  <c r="E25" i="9"/>
  <c r="E31" i="9"/>
  <c r="E20" i="9"/>
  <c r="D22" i="3"/>
  <c r="E25" i="3"/>
  <c r="D29" i="3"/>
  <c r="D16" i="3"/>
  <c r="E26" i="3"/>
  <c r="E13" i="3"/>
  <c r="E23" i="3"/>
  <c r="D25" i="3"/>
  <c r="D12" i="3"/>
  <c r="E14" i="3"/>
  <c r="E19" i="3"/>
  <c r="D13" i="3"/>
  <c r="E16" i="3"/>
  <c r="D28" i="3"/>
  <c r="E28" i="3"/>
  <c r="E30" i="3"/>
  <c r="D24" i="3"/>
  <c r="E31" i="3"/>
  <c r="D20" i="3"/>
  <c r="E27" i="3"/>
  <c r="E20" i="3"/>
  <c r="E12" i="3"/>
  <c r="D21" i="3"/>
  <c r="D31" i="3"/>
  <c r="E18" i="3"/>
  <c r="E24" i="3"/>
  <c r="E15" i="3"/>
  <c r="D17" i="3"/>
  <c r="D27" i="3"/>
  <c r="E17" i="3"/>
  <c r="D26" i="3"/>
  <c r="D23" i="3"/>
  <c r="E29" i="3"/>
  <c r="D30" i="3"/>
  <c r="D19" i="3"/>
  <c r="D18" i="3"/>
  <c r="D15" i="3"/>
  <c r="E21" i="3"/>
  <c r="D14" i="3"/>
  <c r="E22" i="3"/>
  <c r="D25" i="5"/>
  <c r="D21" i="5"/>
  <c r="D14" i="5"/>
  <c r="E28" i="5"/>
  <c r="E12" i="5"/>
  <c r="E20" i="5"/>
  <c r="E17" i="5"/>
  <c r="E18" i="5"/>
  <c r="D15" i="5"/>
  <c r="D13" i="5"/>
  <c r="D31" i="5"/>
  <c r="D22" i="5"/>
  <c r="E25" i="5"/>
  <c r="E14" i="5"/>
  <c r="D23" i="5"/>
  <c r="D12" i="5"/>
  <c r="D20" i="5"/>
  <c r="D17" i="5"/>
  <c r="E26" i="5"/>
  <c r="E27" i="5"/>
  <c r="E30" i="5"/>
  <c r="D18" i="5"/>
  <c r="E24" i="5"/>
  <c r="D28" i="5"/>
  <c r="E23" i="5"/>
  <c r="E16" i="5"/>
  <c r="D19" i="5"/>
  <c r="D24" i="5"/>
  <c r="E21" i="5"/>
  <c r="E15" i="5"/>
  <c r="E29" i="5"/>
  <c r="D27" i="5"/>
  <c r="D30" i="5"/>
  <c r="D29" i="5"/>
  <c r="E13" i="5"/>
  <c r="E19" i="5"/>
  <c r="E22" i="5"/>
  <c r="E31" i="5"/>
  <c r="D16" i="5"/>
  <c r="D26" i="5"/>
</calcChain>
</file>

<file path=xl/sharedStrings.xml><?xml version="1.0" encoding="utf-8"?>
<sst xmlns="http://schemas.openxmlformats.org/spreadsheetml/2006/main" count="48" uniqueCount="26">
  <si>
    <t>Évolution des Prix des Énergies  en €/Kwh PCI</t>
  </si>
  <si>
    <t xml:space="preserve">Années </t>
  </si>
  <si>
    <t>Electricité</t>
  </si>
  <si>
    <t>Gaz natuel</t>
  </si>
  <si>
    <t>Fioul domestique</t>
  </si>
  <si>
    <t xml:space="preserve">Petrole </t>
  </si>
  <si>
    <t>Bois</t>
  </si>
  <si>
    <t>Forecast(Electricité)</t>
  </si>
  <si>
    <t>Lower Confidence Bound(Electricité)</t>
  </si>
  <si>
    <t>Upper Confidence Bound(Electricité)</t>
  </si>
  <si>
    <t>Interpretaion de la previon du prix d'électricité sur 20 ans</t>
  </si>
  <si>
    <t>Forecast(Gaz natuel)</t>
  </si>
  <si>
    <t>Confidence Interval(Gaz natuel)</t>
  </si>
  <si>
    <t>Timeline</t>
  </si>
  <si>
    <t>Values</t>
  </si>
  <si>
    <t>Forecast</t>
  </si>
  <si>
    <t>Lower Confidence Bound</t>
  </si>
  <si>
    <t>Upper Confidence Bound</t>
  </si>
  <si>
    <t>Interpretaion de la previon du prix du gaz naturel sur 20 ans</t>
  </si>
  <si>
    <t>Interpretaion de la prévion du prix du Fioul domestique sur 20 ans</t>
  </si>
  <si>
    <t>Confidence Interval</t>
  </si>
  <si>
    <t>Forecast(Bois)</t>
  </si>
  <si>
    <t>Lower Confidence Bound(Bois)</t>
  </si>
  <si>
    <t>Upper Confidence Bound(Bois)</t>
  </si>
  <si>
    <r>
      <t xml:space="preserve">Les prix prévues  sont dans la colonne </t>
    </r>
    <r>
      <rPr>
        <b/>
        <sz val="11"/>
        <color rgb="FFFF0000"/>
        <rFont val="Calibri"/>
        <family val="2"/>
        <scheme val="minor"/>
      </rPr>
      <t xml:space="preserve">C </t>
    </r>
    <r>
      <rPr>
        <b/>
        <sz val="11"/>
        <color theme="1"/>
        <rFont val="Calibri"/>
        <family val="2"/>
        <scheme val="minor"/>
      </rPr>
      <t xml:space="preserve">et l’intervalle de confiance à </t>
    </r>
    <r>
      <rPr>
        <b/>
        <sz val="11"/>
        <color rgb="FFFF0000"/>
        <rFont val="Calibri"/>
        <family val="2"/>
        <scheme val="minor"/>
      </rPr>
      <t>95 %</t>
    </r>
    <r>
      <rPr>
        <b/>
        <sz val="11"/>
        <color theme="1"/>
        <rFont val="Calibri"/>
        <family val="2"/>
        <scheme val="minor"/>
      </rPr>
      <t xml:space="preserve"> pour les prévisions sont </t>
    </r>
    <r>
      <rPr>
        <b/>
        <sz val="11"/>
        <color rgb="FFFF0000"/>
        <rFont val="Calibri"/>
        <family val="2"/>
        <scheme val="minor"/>
      </rPr>
      <t xml:space="preserve"> [D; E]</t>
    </r>
    <r>
      <rPr>
        <b/>
        <sz val="11"/>
        <color theme="1"/>
        <rFont val="Calibri"/>
        <family val="2"/>
        <scheme val="minor"/>
      </rPr>
      <t>.</t>
    </r>
  </si>
  <si>
    <r>
      <t xml:space="preserve">Les prix prévues  sont dans la colonne </t>
    </r>
    <r>
      <rPr>
        <b/>
        <sz val="11"/>
        <color rgb="FFFF0000"/>
        <rFont val="Calibri"/>
        <family val="2"/>
        <scheme val="minor"/>
      </rPr>
      <t xml:space="preserve">C </t>
    </r>
    <r>
      <rPr>
        <b/>
        <sz val="11"/>
        <color theme="1"/>
        <rFont val="Calibri"/>
        <family val="2"/>
        <scheme val="minor"/>
      </rPr>
      <t xml:space="preserve">et l'écart de l’intervalle de confiance à </t>
    </r>
    <r>
      <rPr>
        <b/>
        <sz val="11"/>
        <color rgb="FFFF0000"/>
        <rFont val="Calibri"/>
        <family val="2"/>
        <scheme val="minor"/>
      </rPr>
      <t>95 %</t>
    </r>
    <r>
      <rPr>
        <b/>
        <sz val="11"/>
        <color theme="1"/>
        <rFont val="Calibri"/>
        <family val="2"/>
        <scheme val="minor"/>
      </rPr>
      <t xml:space="preserve"> pour les prévisions est dans la colonne 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</si>
</sst>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/>
    <xf numFmtId="0" fontId="3" fillId="4" borderId="2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0" xfId="0" applyNumberForma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" fillId="2" borderId="0" xfId="1" applyFill="1" applyBorder="1" applyAlignment="1">
      <alignment horizontal="center" vertical="center"/>
    </xf>
    <xf numFmtId="0" fontId="1" fillId="0" borderId="1" xfId="1" applyAlignment="1">
      <alignment horizont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2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64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'Prévision du prix.u électricité'!$B$1</c:f>
              <c:strCache>
                <c:ptCount val="1"/>
                <c:pt idx="0">
                  <c:v>Electricité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'Prévision du prix.u électricité'!$B$2:$B$31</c:f>
              <c:numCache>
                <c:formatCode>0.000</c:formatCode>
                <c:ptCount val="30"/>
                <c:pt idx="0">
                  <c:v>0.17</c:v>
                </c:pt>
                <c:pt idx="1">
                  <c:v>0.17</c:v>
                </c:pt>
                <c:pt idx="2">
                  <c:v>0.17299999999999999</c:v>
                </c:pt>
                <c:pt idx="3">
                  <c:v>0.17699999999999999</c:v>
                </c:pt>
                <c:pt idx="4">
                  <c:v>0.185</c:v>
                </c:pt>
                <c:pt idx="5">
                  <c:v>0.19400000000000001</c:v>
                </c:pt>
                <c:pt idx="6">
                  <c:v>0.19800000000000001</c:v>
                </c:pt>
                <c:pt idx="7">
                  <c:v>0.215</c:v>
                </c:pt>
                <c:pt idx="8">
                  <c:v>0.245</c:v>
                </c:pt>
                <c:pt idx="9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471E-B2DB-5EA746301204}"/>
            </c:ext>
          </c:extLst>
        </c:ser>
        <c:ser>
          <c:idx val="1"/>
          <c:order val="1"/>
          <c:tx>
            <c:strRef>
              <c:f>'Prévision du prix.u électricité'!$C$1</c:f>
              <c:strCache>
                <c:ptCount val="1"/>
                <c:pt idx="0">
                  <c:v>Forecast(Electricité)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du prix.u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électricité'!$C$2:$C$31</c:f>
              <c:numCache>
                <c:formatCode>General</c:formatCode>
                <c:ptCount val="30"/>
                <c:pt idx="9" formatCode="0.000">
                  <c:v>0.252</c:v>
                </c:pt>
                <c:pt idx="10" formatCode="0.000">
                  <c:v>0.26138373509990775</c:v>
                </c:pt>
                <c:pt idx="11" formatCode="0.000">
                  <c:v>0.27074504315754</c:v>
                </c:pt>
                <c:pt idx="12" formatCode="0.000">
                  <c:v>0.28010635121517224</c:v>
                </c:pt>
                <c:pt idx="13" formatCode="0.000">
                  <c:v>0.28946765927280449</c:v>
                </c:pt>
                <c:pt idx="14" formatCode="0.000">
                  <c:v>0.29882896733043673</c:v>
                </c:pt>
                <c:pt idx="15" formatCode="0.000">
                  <c:v>0.30819027538806898</c:v>
                </c:pt>
                <c:pt idx="16" formatCode="0.000">
                  <c:v>0.31755158344570122</c:v>
                </c:pt>
                <c:pt idx="17" formatCode="0.000">
                  <c:v>0.32691289150333347</c:v>
                </c:pt>
                <c:pt idx="18" formatCode="0.000">
                  <c:v>0.33627419956096571</c:v>
                </c:pt>
                <c:pt idx="19" formatCode="0.000">
                  <c:v>0.34563550761859796</c:v>
                </c:pt>
                <c:pt idx="20" formatCode="0.000">
                  <c:v>0.35499681567623026</c:v>
                </c:pt>
                <c:pt idx="21" formatCode="0.000">
                  <c:v>0.3643581237338625</c:v>
                </c:pt>
                <c:pt idx="22" formatCode="0.000">
                  <c:v>0.37371943179149475</c:v>
                </c:pt>
                <c:pt idx="23" formatCode="0.000">
                  <c:v>0.38308073984912699</c:v>
                </c:pt>
                <c:pt idx="24" formatCode="0.000">
                  <c:v>0.39244204790675924</c:v>
                </c:pt>
                <c:pt idx="25" formatCode="0.000">
                  <c:v>0.40180335596439148</c:v>
                </c:pt>
                <c:pt idx="26" formatCode="0.000">
                  <c:v>0.41116466402202373</c:v>
                </c:pt>
                <c:pt idx="27" formatCode="0.000">
                  <c:v>0.42052597207965597</c:v>
                </c:pt>
                <c:pt idx="28" formatCode="0.000">
                  <c:v>0.42988728013728822</c:v>
                </c:pt>
                <c:pt idx="29" formatCode="0.000">
                  <c:v>0.43924858819492046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3-471E-B2DB-5EA746301204}"/>
            </c:ext>
          </c:extLst>
        </c:ser>
        <c:ser>
          <c:idx val="2"/>
          <c:order val="2"/>
          <c:tx>
            <c:strRef>
              <c:f>'Prévision du prix.u électricité'!$D$1</c:f>
              <c:strCache>
                <c:ptCount val="1"/>
                <c:pt idx="0">
                  <c:v>Lower Confidence Bound(Electricité)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du prix.u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électricité'!$D$2:$D$31</c:f>
              <c:numCache>
                <c:formatCode>General</c:formatCode>
                <c:ptCount val="30"/>
                <c:pt idx="9" formatCode="0.000">
                  <c:v>0.252</c:v>
                </c:pt>
                <c:pt idx="10" formatCode="0.000">
                  <c:v>0.24476967754754453</c:v>
                </c:pt>
                <c:pt idx="11" formatCode="0.000">
                  <c:v>0.2483819971087276</c:v>
                </c:pt>
                <c:pt idx="12" formatCode="0.000">
                  <c:v>0.25318642503910088</c:v>
                </c:pt>
                <c:pt idx="13" formatCode="0.000">
                  <c:v>0.25864952742419078</c:v>
                </c:pt>
                <c:pt idx="14" formatCode="0.000">
                  <c:v>0.26454586862895796</c:v>
                </c:pt>
                <c:pt idx="15" formatCode="0.000">
                  <c:v>0.27075494721815241</c:v>
                </c:pt>
                <c:pt idx="16" formatCode="0.000">
                  <c:v>0.277203391187133</c:v>
                </c:pt>
                <c:pt idx="17" formatCode="0.000">
                  <c:v>0.28384260152678153</c:v>
                </c:pt>
                <c:pt idx="18" formatCode="0.000">
                  <c:v>0.29063842272269097</c:v>
                </c:pt>
                <c:pt idx="19" formatCode="0.000">
                  <c:v>0.29756576747478364</c:v>
                </c:pt>
                <c:pt idx="20" formatCode="0.000">
                  <c:v>0.30460556841739422</c:v>
                </c:pt>
                <c:pt idx="21" formatCode="0.000">
                  <c:v>0.31174293269450032</c:v>
                </c:pt>
                <c:pt idx="22" formatCode="0.000">
                  <c:v>0.31896596566404367</c:v>
                </c:pt>
                <c:pt idx="23" formatCode="0.000">
                  <c:v>0.32626498915498381</c:v>
                </c:pt>
                <c:pt idx="24" formatCode="0.000">
                  <c:v>0.33363200367901108</c:v>
                </c:pt>
                <c:pt idx="25" formatCode="0.000">
                  <c:v>0.34106030755211852</c:v>
                </c:pt>
                <c:pt idx="26" formatCode="0.000">
                  <c:v>0.34854422036317562</c:v>
                </c:pt>
                <c:pt idx="27" formatCode="0.000">
                  <c:v>0.35607887784749359</c:v>
                </c:pt>
                <c:pt idx="28" formatCode="0.000">
                  <c:v>0.36366007684978491</c:v>
                </c:pt>
                <c:pt idx="29" formatCode="0.000">
                  <c:v>0.37128415619530752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3-471E-B2DB-5EA746301204}"/>
            </c:ext>
          </c:extLst>
        </c:ser>
        <c:ser>
          <c:idx val="3"/>
          <c:order val="3"/>
          <c:tx>
            <c:strRef>
              <c:f>'Prévision du prix.u électricité'!$E$1</c:f>
              <c:strCache>
                <c:ptCount val="1"/>
                <c:pt idx="0">
                  <c:v>Upper Confidence Bound(Electricité)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du prix.u électricité'!$A$2:$A$31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électricité'!$E$2:$E$31</c:f>
              <c:numCache>
                <c:formatCode>General</c:formatCode>
                <c:ptCount val="30"/>
                <c:pt idx="9" formatCode="0.000">
                  <c:v>0.252</c:v>
                </c:pt>
                <c:pt idx="10" formatCode="0.000">
                  <c:v>0.27799779265227098</c:v>
                </c:pt>
                <c:pt idx="11" formatCode="0.000">
                  <c:v>0.2931080892063524</c:v>
                </c:pt>
                <c:pt idx="12" formatCode="0.000">
                  <c:v>0.30702627739124361</c:v>
                </c:pt>
                <c:pt idx="13" formatCode="0.000">
                  <c:v>0.3202857911214182</c:v>
                </c:pt>
                <c:pt idx="14" formatCode="0.000">
                  <c:v>0.33311206603191551</c:v>
                </c:pt>
                <c:pt idx="15" formatCode="0.000">
                  <c:v>0.34562560355798555</c:v>
                </c:pt>
                <c:pt idx="16" formatCode="0.000">
                  <c:v>0.35789977570426945</c:v>
                </c:pt>
                <c:pt idx="17" formatCode="0.000">
                  <c:v>0.3699831814798854</c:v>
                </c:pt>
                <c:pt idx="18" formatCode="0.000">
                  <c:v>0.38190997639924046</c:v>
                </c:pt>
                <c:pt idx="19" formatCode="0.000">
                  <c:v>0.39370524776241228</c:v>
                </c:pt>
                <c:pt idx="20" formatCode="0.000">
                  <c:v>0.4053880629350663</c:v>
                </c:pt>
                <c:pt idx="21" formatCode="0.000">
                  <c:v>0.41697331477322469</c:v>
                </c:pt>
                <c:pt idx="22" formatCode="0.000">
                  <c:v>0.42847289791894583</c:v>
                </c:pt>
                <c:pt idx="23" formatCode="0.000">
                  <c:v>0.43989649054327018</c:v>
                </c:pt>
                <c:pt idx="24" formatCode="0.000">
                  <c:v>0.4512520921345074</c:v>
                </c:pt>
                <c:pt idx="25" formatCode="0.000">
                  <c:v>0.46254640437666444</c:v>
                </c:pt>
                <c:pt idx="26" formatCode="0.000">
                  <c:v>0.47378510768087184</c:v>
                </c:pt>
                <c:pt idx="27" formatCode="0.000">
                  <c:v>0.48497306631181836</c:v>
                </c:pt>
                <c:pt idx="28" formatCode="0.000">
                  <c:v>0.49611448342479153</c:v>
                </c:pt>
                <c:pt idx="29" formatCode="0.000">
                  <c:v>0.5072130201945334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3-471E-B2DB-5EA74630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77904"/>
        <c:axId val="1181801616"/>
      </c:lineChart>
      <c:catAx>
        <c:axId val="1181777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801616"/>
        <c:crosses val="autoZero"/>
        <c:auto val="1"/>
        <c:lblAlgn val="ctr"/>
        <c:lblOffset val="100"/>
        <c:noMultiLvlLbl val="0"/>
      </c:catAx>
      <c:valAx>
        <c:axId val="1181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7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07605027632409E-2"/>
          <c:y val="3.424654418197725E-2"/>
          <c:w val="0.90407003472392033"/>
          <c:h val="0.8531316026914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'Prévision prix.u du Gaz Naturel'!$B$1</c:f>
              <c:strCache>
                <c:ptCount val="1"/>
                <c:pt idx="0">
                  <c:v>Gaz natuel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'Prévision prix.u du Gaz Naturel'!$B$2:$B$31</c:f>
              <c:numCache>
                <c:formatCode>0.000</c:formatCode>
                <c:ptCount val="30"/>
                <c:pt idx="0">
                  <c:v>7.1999999999999995E-2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7.9000000000000001E-2</c:v>
                </c:pt>
                <c:pt idx="5">
                  <c:v>7.2999999999999995E-2</c:v>
                </c:pt>
                <c:pt idx="6">
                  <c:v>7.3999999999999996E-2</c:v>
                </c:pt>
                <c:pt idx="7">
                  <c:v>9.2999999999999999E-2</c:v>
                </c:pt>
                <c:pt idx="8">
                  <c:v>0.111</c:v>
                </c:pt>
                <c:pt idx="9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B-45B6-B85F-9191044AC52D}"/>
            </c:ext>
          </c:extLst>
        </c:ser>
        <c:ser>
          <c:idx val="1"/>
          <c:order val="1"/>
          <c:tx>
            <c:strRef>
              <c:f>'Prévision prix.u du Gaz Naturel'!$C$1</c:f>
              <c:strCache>
                <c:ptCount val="1"/>
                <c:pt idx="0">
                  <c:v>Forecast(Gaz natuel)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'Prévision prix.u du Gaz Naturel'!$D$2:$D$31</c:f>
                <c:numCache>
                  <c:formatCode>General</c:formatCode>
                  <c:ptCount val="30"/>
                  <c:pt idx="10">
                    <c:v>1.6768994225855736E-2</c:v>
                  </c:pt>
                  <c:pt idx="11">
                    <c:v>2.3703084557880644E-2</c:v>
                  </c:pt>
                  <c:pt idx="12">
                    <c:v>2.9035071635951287E-2</c:v>
                  </c:pt>
                  <c:pt idx="13">
                    <c:v>3.3537996836207534E-2</c:v>
                  </c:pt>
                  <c:pt idx="14">
                    <c:v>3.7511629138152702E-2</c:v>
                  </c:pt>
                  <c:pt idx="15">
                    <c:v>4.1109745970288804E-2</c:v>
                  </c:pt>
                  <c:pt idx="16">
                    <c:v>4.4423692705738808E-2</c:v>
                  </c:pt>
                  <c:pt idx="17">
                    <c:v>4.7512973624193905E-2</c:v>
                  </c:pt>
                  <c:pt idx="18">
                    <c:v>5.0418908587337698E-2</c:v>
                  </c:pt>
                  <c:pt idx="19">
                    <c:v>5.3171572081208512E-2</c:v>
                  </c:pt>
                  <c:pt idx="20">
                    <c:v>5.5793659392068873E-2</c:v>
                  </c:pt>
                  <c:pt idx="21">
                    <c:v>5.8302795454847407E-2</c:v>
                  </c:pt>
                  <c:pt idx="22">
                    <c:v>6.0712990607119897E-2</c:v>
                  </c:pt>
                  <c:pt idx="23">
                    <c:v>6.303559948622596E-2</c:v>
                  </c:pt>
                  <c:pt idx="24">
                    <c:v>6.5279975816716518E-2</c:v>
                  </c:pt>
                  <c:pt idx="25">
                    <c:v>6.7453933250687284E-2</c:v>
                  </c:pt>
                  <c:pt idx="26">
                    <c:v>6.9564078158611917E-2</c:v>
                  </c:pt>
                  <c:pt idx="27">
                    <c:v>7.1616055338431669E-2</c:v>
                  </c:pt>
                  <c:pt idx="28">
                    <c:v>7.3614732967837548E-2</c:v>
                  </c:pt>
                  <c:pt idx="29">
                    <c:v>7.5564344207582221E-2</c:v>
                  </c:pt>
                </c:numCache>
              </c:numRef>
            </c:plus>
            <c:minus>
              <c:numRef>
                <c:f>'Prévision prix.u du Gaz Naturel'!$D$2:$D$31</c:f>
                <c:numCache>
                  <c:formatCode>General</c:formatCode>
                  <c:ptCount val="30"/>
                  <c:pt idx="10">
                    <c:v>1.6768994225855736E-2</c:v>
                  </c:pt>
                  <c:pt idx="11">
                    <c:v>2.3703084557880644E-2</c:v>
                  </c:pt>
                  <c:pt idx="12">
                    <c:v>2.9035071635951287E-2</c:v>
                  </c:pt>
                  <c:pt idx="13">
                    <c:v>3.3537996836207534E-2</c:v>
                  </c:pt>
                  <c:pt idx="14">
                    <c:v>3.7511629138152702E-2</c:v>
                  </c:pt>
                  <c:pt idx="15">
                    <c:v>4.1109745970288804E-2</c:v>
                  </c:pt>
                  <c:pt idx="16">
                    <c:v>4.4423692705738808E-2</c:v>
                  </c:pt>
                  <c:pt idx="17">
                    <c:v>4.7512973624193905E-2</c:v>
                  </c:pt>
                  <c:pt idx="18">
                    <c:v>5.0418908587337698E-2</c:v>
                  </c:pt>
                  <c:pt idx="19">
                    <c:v>5.3171572081208512E-2</c:v>
                  </c:pt>
                  <c:pt idx="20">
                    <c:v>5.5793659392068873E-2</c:v>
                  </c:pt>
                  <c:pt idx="21">
                    <c:v>5.8302795454847407E-2</c:v>
                  </c:pt>
                  <c:pt idx="22">
                    <c:v>6.0712990607119897E-2</c:v>
                  </c:pt>
                  <c:pt idx="23">
                    <c:v>6.303559948622596E-2</c:v>
                  </c:pt>
                  <c:pt idx="24">
                    <c:v>6.5279975816716518E-2</c:v>
                  </c:pt>
                  <c:pt idx="25">
                    <c:v>6.7453933250687284E-2</c:v>
                  </c:pt>
                  <c:pt idx="26">
                    <c:v>6.9564078158611917E-2</c:v>
                  </c:pt>
                  <c:pt idx="27">
                    <c:v>7.1616055338431669E-2</c:v>
                  </c:pt>
                  <c:pt idx="28">
                    <c:v>7.3614732967837548E-2</c:v>
                  </c:pt>
                  <c:pt idx="29">
                    <c:v>7.5564344207582221E-2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'Prévision prix.u du Gaz Naturel'!$A$2:$A$31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prix.u du Gaz Naturel'!$C$2:$C$31</c:f>
              <c:numCache>
                <c:formatCode>General</c:formatCode>
                <c:ptCount val="30"/>
                <c:pt idx="10" formatCode="0.000">
                  <c:v>0.13166060606060606</c:v>
                </c:pt>
                <c:pt idx="11" formatCode="0.000">
                  <c:v>0.13732121212121212</c:v>
                </c:pt>
                <c:pt idx="12" formatCode="0.000">
                  <c:v>0.14298181818181818</c:v>
                </c:pt>
                <c:pt idx="13" formatCode="0.000">
                  <c:v>0.14864242424242424</c:v>
                </c:pt>
                <c:pt idx="14" formatCode="0.000">
                  <c:v>0.15430303030303033</c:v>
                </c:pt>
                <c:pt idx="15" formatCode="0.000">
                  <c:v>0.15996363636363636</c:v>
                </c:pt>
                <c:pt idx="16" formatCode="0.000">
                  <c:v>0.16562424242424245</c:v>
                </c:pt>
                <c:pt idx="17" formatCode="0.000">
                  <c:v>0.17128484848484851</c:v>
                </c:pt>
                <c:pt idx="18" formatCode="0.000">
                  <c:v>0.17694545454545457</c:v>
                </c:pt>
                <c:pt idx="19" formatCode="0.000">
                  <c:v>0.18260606060606063</c:v>
                </c:pt>
                <c:pt idx="20" formatCode="0.000">
                  <c:v>0.18826666666666669</c:v>
                </c:pt>
                <c:pt idx="21" formatCode="0.000">
                  <c:v>0.19392727272727275</c:v>
                </c:pt>
                <c:pt idx="22" formatCode="0.000">
                  <c:v>0.19958787878787881</c:v>
                </c:pt>
                <c:pt idx="23" formatCode="0.000">
                  <c:v>0.2052484848484849</c:v>
                </c:pt>
                <c:pt idx="24" formatCode="0.000">
                  <c:v>0.21090909090909093</c:v>
                </c:pt>
                <c:pt idx="25" formatCode="0.000">
                  <c:v>0.21656969696969702</c:v>
                </c:pt>
                <c:pt idx="26" formatCode="0.000">
                  <c:v>0.22223030303030306</c:v>
                </c:pt>
                <c:pt idx="27" formatCode="0.000">
                  <c:v>0.22789090909090914</c:v>
                </c:pt>
                <c:pt idx="28" formatCode="0.000">
                  <c:v>0.2335515151515152</c:v>
                </c:pt>
                <c:pt idx="29" formatCode="0.000">
                  <c:v>0.23921212121212126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B-45B6-B85F-9191044A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3902976"/>
        <c:axId val="1213914208"/>
      </c:barChart>
      <c:catAx>
        <c:axId val="1213902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914208"/>
        <c:crosses val="autoZero"/>
        <c:auto val="1"/>
        <c:lblAlgn val="ctr"/>
        <c:lblOffset val="100"/>
        <c:noMultiLvlLbl val="0"/>
      </c:catAx>
      <c:valAx>
        <c:axId val="1213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9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86516359368117"/>
          <c:y val="0.20694418197725289"/>
          <c:w val="0.32732571538313804"/>
          <c:h val="3.7500262467191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77998402373623E-2"/>
          <c:y val="5.1948051948051951E-2"/>
          <c:w val="0.90407003472392033"/>
          <c:h val="0.72152230971128606"/>
        </c:manualLayout>
      </c:layout>
      <c:lineChart>
        <c:grouping val="standard"/>
        <c:varyColors val="0"/>
        <c:ser>
          <c:idx val="0"/>
          <c:order val="0"/>
          <c:tx>
            <c:strRef>
              <c:f>'Prévision Prix fioul domestique'!$B$1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'Prévision Prix fioul domestique'!$B$2:$B$31</c:f>
              <c:numCache>
                <c:formatCode>0.000</c:formatCode>
                <c:ptCount val="30"/>
                <c:pt idx="0">
                  <c:v>7.2999999999999995E-2</c:v>
                </c:pt>
                <c:pt idx="1">
                  <c:v>6.5000000000000002E-2</c:v>
                </c:pt>
                <c:pt idx="2">
                  <c:v>7.5999999999999998E-2</c:v>
                </c:pt>
                <c:pt idx="3">
                  <c:v>9.2999999999999999E-2</c:v>
                </c:pt>
                <c:pt idx="4">
                  <c:v>9.5000000000000001E-2</c:v>
                </c:pt>
                <c:pt idx="5">
                  <c:v>7.8E-2</c:v>
                </c:pt>
                <c:pt idx="6">
                  <c:v>9.0999999999999998E-2</c:v>
                </c:pt>
                <c:pt idx="7">
                  <c:v>0.14899999999999999</c:v>
                </c:pt>
                <c:pt idx="8">
                  <c:v>0.129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B-4603-9C95-A9B3D669B253}"/>
            </c:ext>
          </c:extLst>
        </c:ser>
        <c:ser>
          <c:idx val="1"/>
          <c:order val="1"/>
          <c:tx>
            <c:strRef>
              <c:f>'Prévision Prix fioul domestique'!$C$1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Prix fioul domestique'!$A$2:$A$31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Prix fioul domestique'!$C$2:$C$31</c:f>
              <c:numCache>
                <c:formatCode>General</c:formatCode>
                <c:ptCount val="30"/>
                <c:pt idx="9" formatCode="0.000">
                  <c:v>0.123</c:v>
                </c:pt>
                <c:pt idx="10" formatCode="0.000">
                  <c:v>0.14088228319604756</c:v>
                </c:pt>
                <c:pt idx="11" formatCode="0.000">
                  <c:v>0.14834271253215225</c:v>
                </c:pt>
                <c:pt idx="12" formatCode="0.000">
                  <c:v>0.15580314186825694</c:v>
                </c:pt>
                <c:pt idx="13" formatCode="0.000">
                  <c:v>0.16326357120436166</c:v>
                </c:pt>
                <c:pt idx="14" formatCode="0.000">
                  <c:v>0.17072400054046635</c:v>
                </c:pt>
                <c:pt idx="15" formatCode="0.000">
                  <c:v>0.17818442987657104</c:v>
                </c:pt>
                <c:pt idx="16" formatCode="0.000">
                  <c:v>0.18564485921267573</c:v>
                </c:pt>
                <c:pt idx="17" formatCode="0.000">
                  <c:v>0.19310528854878045</c:v>
                </c:pt>
                <c:pt idx="18" formatCode="0.000">
                  <c:v>0.20056571788488514</c:v>
                </c:pt>
                <c:pt idx="19" formatCode="0.000">
                  <c:v>0.20802614722098983</c:v>
                </c:pt>
                <c:pt idx="20" formatCode="0.000">
                  <c:v>0.21548657655709452</c:v>
                </c:pt>
                <c:pt idx="21" formatCode="0.000">
                  <c:v>0.22294700589319921</c:v>
                </c:pt>
                <c:pt idx="22" formatCode="0.000">
                  <c:v>0.2304074352293039</c:v>
                </c:pt>
                <c:pt idx="23" formatCode="0.000">
                  <c:v>0.23786786456540859</c:v>
                </c:pt>
                <c:pt idx="24" formatCode="0.000">
                  <c:v>0.24532829390151331</c:v>
                </c:pt>
                <c:pt idx="25" formatCode="0.000">
                  <c:v>0.25278872323761803</c:v>
                </c:pt>
                <c:pt idx="26" formatCode="0.000">
                  <c:v>0.26024915257372272</c:v>
                </c:pt>
                <c:pt idx="27" formatCode="0.000">
                  <c:v>0.26770958190982741</c:v>
                </c:pt>
                <c:pt idx="28" formatCode="0.000">
                  <c:v>0.2751700112459321</c:v>
                </c:pt>
                <c:pt idx="29" formatCode="0.000">
                  <c:v>0.28263044058203679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603-9C95-A9B3D669B253}"/>
            </c:ext>
          </c:extLst>
        </c:ser>
        <c:ser>
          <c:idx val="2"/>
          <c:order val="2"/>
          <c:tx>
            <c:strRef>
              <c:f>'Prévision Prix fioul domestique'!$D$1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Prix fioul domestique'!$A$2:$A$31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Prix fioul domestique'!$D$2:$D$31</c:f>
              <c:numCache>
                <c:formatCode>General</c:formatCode>
                <c:ptCount val="30"/>
                <c:pt idx="9" formatCode="0.000">
                  <c:v>0.123</c:v>
                </c:pt>
                <c:pt idx="10" formatCode="0.000">
                  <c:v>0.10785485855055951</c:v>
                </c:pt>
                <c:pt idx="11" formatCode="0.000">
                  <c:v>0.11505000363420795</c:v>
                </c:pt>
                <c:pt idx="12" formatCode="0.000">
                  <c:v>0.12224310149936436</c:v>
                </c:pt>
                <c:pt idx="13" formatCode="0.000">
                  <c:v>0.12943416843502106</c:v>
                </c:pt>
                <c:pt idx="14" formatCode="0.000">
                  <c:v>0.13662322058031695</c:v>
                </c:pt>
                <c:pt idx="15" formatCode="0.000">
                  <c:v>0.14381027392091117</c:v>
                </c:pt>
                <c:pt idx="16" formatCode="0.000">
                  <c:v>0.15099534428573441</c:v>
                </c:pt>
                <c:pt idx="17" formatCode="0.000">
                  <c:v>0.15817844734409964</c:v>
                </c:pt>
                <c:pt idx="18" formatCode="0.000">
                  <c:v>0.16535959860315277</c:v>
                </c:pt>
                <c:pt idx="19" formatCode="0.000">
                  <c:v>0.17253881340564636</c:v>
                </c:pt>
                <c:pt idx="20" formatCode="0.000">
                  <c:v>0.17971610692801776</c:v>
                </c:pt>
                <c:pt idx="21" formatCode="0.000">
                  <c:v>0.1868914941787557</c:v>
                </c:pt>
                <c:pt idx="22" formatCode="0.000">
                  <c:v>0.19406498999703875</c:v>
                </c:pt>
                <c:pt idx="23" formatCode="0.000">
                  <c:v>0.20123660905163029</c:v>
                </c:pt>
                <c:pt idx="24" formatCode="0.000">
                  <c:v>0.20840636584001448</c:v>
                </c:pt>
                <c:pt idx="25" formatCode="0.000">
                  <c:v>0.21557427468775911</c:v>
                </c:pt>
                <c:pt idx="26" formatCode="0.000">
                  <c:v>0.22274034974809159</c:v>
                </c:pt>
                <c:pt idx="27" formatCode="0.000">
                  <c:v>0.22990460500167439</c:v>
                </c:pt>
                <c:pt idx="28" formatCode="0.000">
                  <c:v>0.23706705425656729</c:v>
                </c:pt>
                <c:pt idx="29" formatCode="0.000">
                  <c:v>0.24422771114836458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B-4603-9C95-A9B3D669B253}"/>
            </c:ext>
          </c:extLst>
        </c:ser>
        <c:ser>
          <c:idx val="3"/>
          <c:order val="3"/>
          <c:tx>
            <c:strRef>
              <c:f>'Prévision Prix fioul domestique'!$E$1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'Prévision Prix fioul domestique'!$A$2:$A$31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Prix fioul domestique'!$E$2:$E$31</c:f>
              <c:numCache>
                <c:formatCode>General</c:formatCode>
                <c:ptCount val="30"/>
                <c:pt idx="9" formatCode="0.000">
                  <c:v>0.123</c:v>
                </c:pt>
                <c:pt idx="10" formatCode="0.000">
                  <c:v>0.17390970784153562</c:v>
                </c:pt>
                <c:pt idx="11" formatCode="0.000">
                  <c:v>0.18163542143009656</c:v>
                </c:pt>
                <c:pt idx="12" formatCode="0.000">
                  <c:v>0.18936318223714954</c:v>
                </c:pt>
                <c:pt idx="13" formatCode="0.000">
                  <c:v>0.19709297397370226</c:v>
                </c:pt>
                <c:pt idx="14" formatCode="0.000">
                  <c:v>0.20482478050061576</c:v>
                </c:pt>
                <c:pt idx="15" formatCode="0.000">
                  <c:v>0.21255858583223092</c:v>
                </c:pt>
                <c:pt idx="16" formatCode="0.000">
                  <c:v>0.22029437413961706</c:v>
                </c:pt>
                <c:pt idx="17" formatCode="0.000">
                  <c:v>0.22803212975346127</c:v>
                </c:pt>
                <c:pt idx="18" formatCode="0.000">
                  <c:v>0.23577183716661751</c:v>
                </c:pt>
                <c:pt idx="19" formatCode="0.000">
                  <c:v>0.2435134810363333</c:v>
                </c:pt>
                <c:pt idx="20" formatCode="0.000">
                  <c:v>0.25125704618617128</c:v>
                </c:pt>
                <c:pt idx="21" formatCode="0.000">
                  <c:v>0.25900251760764276</c:v>
                </c:pt>
                <c:pt idx="22" formatCode="0.000">
                  <c:v>0.26674988046156906</c:v>
                </c:pt>
                <c:pt idx="23" formatCode="0.000">
                  <c:v>0.27449912007918686</c:v>
                </c:pt>
                <c:pt idx="24" formatCode="0.000">
                  <c:v>0.28225022196301214</c:v>
                </c:pt>
                <c:pt idx="25" formatCode="0.000">
                  <c:v>0.29000317178747692</c:v>
                </c:pt>
                <c:pt idx="26" formatCode="0.000">
                  <c:v>0.29775795539935385</c:v>
                </c:pt>
                <c:pt idx="27" formatCode="0.000">
                  <c:v>0.30551455881798045</c:v>
                </c:pt>
                <c:pt idx="28" formatCode="0.000">
                  <c:v>0.31327296823529693</c:v>
                </c:pt>
                <c:pt idx="29" formatCode="0.000">
                  <c:v>0.32103317001570897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B-4603-9C95-A9B3D669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169284320"/>
        <c:axId val="1169280992"/>
      </c:lineChart>
      <c:catAx>
        <c:axId val="1169284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80992"/>
        <c:crosses val="autoZero"/>
        <c:auto val="1"/>
        <c:lblAlgn val="ctr"/>
        <c:lblOffset val="100"/>
        <c:noMultiLvlLbl val="0"/>
      </c:catAx>
      <c:valAx>
        <c:axId val="11692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2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13954777391956"/>
          <c:y val="0.86741095507391475"/>
          <c:w val="0.83284719844802013"/>
          <c:h val="7.7606227056669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'Préviosion Prix.u du pétrole'!$B$1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'Préviosion Prix.u du pétrole'!$B$2:$B$31</c:f>
              <c:numCache>
                <c:formatCode>0.000</c:formatCode>
                <c:ptCount val="30"/>
                <c:pt idx="0">
                  <c:v>0.127</c:v>
                </c:pt>
                <c:pt idx="1">
                  <c:v>0.11799999999999999</c:v>
                </c:pt>
                <c:pt idx="2">
                  <c:v>0.13200000000000001</c:v>
                </c:pt>
                <c:pt idx="3">
                  <c:v>0.14299999999999999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0.14899999999999999</c:v>
                </c:pt>
                <c:pt idx="7">
                  <c:v>0.16</c:v>
                </c:pt>
                <c:pt idx="8">
                  <c:v>0.16600000000000001</c:v>
                </c:pt>
                <c:pt idx="9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8-4CA6-964D-78FF6EA8AA49}"/>
            </c:ext>
          </c:extLst>
        </c:ser>
        <c:ser>
          <c:idx val="1"/>
          <c:order val="1"/>
          <c:tx>
            <c:strRef>
              <c:f>'Préviosion Prix.u du pétrole'!$C$1</c:f>
              <c:strCache>
                <c:ptCount val="1"/>
                <c:pt idx="0">
                  <c:v>Forecast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'Préviosion Prix.u du pétrole'!$D$2:$D$31</c:f>
                <c:numCache>
                  <c:formatCode>General</c:formatCode>
                  <c:ptCount val="30"/>
                  <c:pt idx="10">
                    <c:v>1.083535234291803E-2</c:v>
                  </c:pt>
                  <c:pt idx="11">
                    <c:v>1.117145845469319E-2</c:v>
                  </c:pt>
                  <c:pt idx="12">
                    <c:v>1.1500311398369673E-2</c:v>
                  </c:pt>
                  <c:pt idx="13">
                    <c:v>1.1822526378422951E-2</c:v>
                  </c:pt>
                  <c:pt idx="14">
                    <c:v>1.2138641684379758E-2</c:v>
                  </c:pt>
                  <c:pt idx="15">
                    <c:v>1.2449131415040905E-2</c:v>
                  </c:pt>
                  <c:pt idx="16">
                    <c:v>1.2754415624395218E-2</c:v>
                  </c:pt>
                  <c:pt idx="17">
                    <c:v>1.3054868499684629E-2</c:v>
                  </c:pt>
                  <c:pt idx="18">
                    <c:v>1.3350825018380055E-2</c:v>
                  </c:pt>
                  <c:pt idx="19">
                    <c:v>1.3642586415763392E-2</c:v>
                  </c:pt>
                  <c:pt idx="20">
                    <c:v>1.3930424712631196E-2</c:v>
                  </c:pt>
                  <c:pt idx="21">
                    <c:v>1.4214586493080477E-2</c:v>
                  </c:pt>
                  <c:pt idx="22">
                    <c:v>1.4495296078598485E-2</c:v>
                  </c:pt>
                  <c:pt idx="23">
                    <c:v>1.4772758212158852E-2</c:v>
                  </c:pt>
                  <c:pt idx="24">
                    <c:v>1.5047160341573065E-2</c:v>
                  </c:pt>
                  <c:pt idx="25">
                    <c:v>1.5318674572764469E-2</c:v>
                  </c:pt>
                  <c:pt idx="26">
                    <c:v>1.558745934937384E-2</c:v>
                  </c:pt>
                  <c:pt idx="27">
                    <c:v>1.585366090406547E-2</c:v>
                  </c:pt>
                  <c:pt idx="28">
                    <c:v>1.6117414518281685E-2</c:v>
                  </c:pt>
                  <c:pt idx="29">
                    <c:v>1.6378845620408443E-2</c:v>
                  </c:pt>
                </c:numCache>
              </c:numRef>
            </c:plus>
            <c:minus>
              <c:numRef>
                <c:f>'Préviosion Prix.u du pétrole'!$D$2:$D$31</c:f>
                <c:numCache>
                  <c:formatCode>General</c:formatCode>
                  <c:ptCount val="30"/>
                  <c:pt idx="10">
                    <c:v>1.083535234291803E-2</c:v>
                  </c:pt>
                  <c:pt idx="11">
                    <c:v>1.117145845469319E-2</c:v>
                  </c:pt>
                  <c:pt idx="12">
                    <c:v>1.1500311398369673E-2</c:v>
                  </c:pt>
                  <c:pt idx="13">
                    <c:v>1.1822526378422951E-2</c:v>
                  </c:pt>
                  <c:pt idx="14">
                    <c:v>1.2138641684379758E-2</c:v>
                  </c:pt>
                  <c:pt idx="15">
                    <c:v>1.2449131415040905E-2</c:v>
                  </c:pt>
                  <c:pt idx="16">
                    <c:v>1.2754415624395218E-2</c:v>
                  </c:pt>
                  <c:pt idx="17">
                    <c:v>1.3054868499684629E-2</c:v>
                  </c:pt>
                  <c:pt idx="18">
                    <c:v>1.3350825018380055E-2</c:v>
                  </c:pt>
                  <c:pt idx="19">
                    <c:v>1.3642586415763392E-2</c:v>
                  </c:pt>
                  <c:pt idx="20">
                    <c:v>1.3930424712631196E-2</c:v>
                  </c:pt>
                  <c:pt idx="21">
                    <c:v>1.4214586493080477E-2</c:v>
                  </c:pt>
                  <c:pt idx="22">
                    <c:v>1.4495296078598485E-2</c:v>
                  </c:pt>
                  <c:pt idx="23">
                    <c:v>1.4772758212158852E-2</c:v>
                  </c:pt>
                  <c:pt idx="24">
                    <c:v>1.5047160341573065E-2</c:v>
                  </c:pt>
                  <c:pt idx="25">
                    <c:v>1.5318674572764469E-2</c:v>
                  </c:pt>
                  <c:pt idx="26">
                    <c:v>1.558745934937384E-2</c:v>
                  </c:pt>
                  <c:pt idx="27">
                    <c:v>1.585366090406547E-2</c:v>
                  </c:pt>
                  <c:pt idx="28">
                    <c:v>1.6117414518281685E-2</c:v>
                  </c:pt>
                  <c:pt idx="29">
                    <c:v>1.6378845620408443E-2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'Préviosion Prix.u du pétrole'!$A$2:$A$31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'Préviosion Prix.u du pétrole'!$C$2:$C$31</c:f>
              <c:numCache>
                <c:formatCode>General</c:formatCode>
                <c:ptCount val="30"/>
                <c:pt idx="10" formatCode="0.000">
                  <c:v>0.17604402408857922</c:v>
                </c:pt>
                <c:pt idx="11" formatCode="0.000">
                  <c:v>0.18148892077795778</c:v>
                </c:pt>
                <c:pt idx="12" formatCode="0.000">
                  <c:v>0.18693381746733634</c:v>
                </c:pt>
                <c:pt idx="13" formatCode="0.000">
                  <c:v>0.19237871415671487</c:v>
                </c:pt>
                <c:pt idx="14" formatCode="0.000">
                  <c:v>0.19782361084609343</c:v>
                </c:pt>
                <c:pt idx="15" formatCode="0.000">
                  <c:v>0.20326850753547199</c:v>
                </c:pt>
                <c:pt idx="16" formatCode="0.000">
                  <c:v>0.20871340422485055</c:v>
                </c:pt>
                <c:pt idx="17" formatCode="0.000">
                  <c:v>0.2141583009142291</c:v>
                </c:pt>
                <c:pt idx="18" formatCode="0.000">
                  <c:v>0.21960319760360766</c:v>
                </c:pt>
                <c:pt idx="19" formatCode="0.000">
                  <c:v>0.22504809429298622</c:v>
                </c:pt>
                <c:pt idx="20" formatCode="0.000">
                  <c:v>0.23049299098236475</c:v>
                </c:pt>
                <c:pt idx="21" formatCode="0.000">
                  <c:v>0.23593788767174334</c:v>
                </c:pt>
                <c:pt idx="22" formatCode="0.000">
                  <c:v>0.24138278436112187</c:v>
                </c:pt>
                <c:pt idx="23" formatCode="0.000">
                  <c:v>0.24682768105050043</c:v>
                </c:pt>
                <c:pt idx="24" formatCode="0.000">
                  <c:v>0.25227257773987899</c:v>
                </c:pt>
                <c:pt idx="25" formatCode="0.000">
                  <c:v>0.25771747442925752</c:v>
                </c:pt>
                <c:pt idx="26" formatCode="0.000">
                  <c:v>0.26316237111863611</c:v>
                </c:pt>
                <c:pt idx="27" formatCode="0.000">
                  <c:v>0.26860726780801469</c:v>
                </c:pt>
                <c:pt idx="28" formatCode="0.000">
                  <c:v>0.27405216449739322</c:v>
                </c:pt>
                <c:pt idx="29" formatCode="0.000">
                  <c:v>0.27949706118677176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8-4CA6-964D-78FF6EA8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93186688"/>
        <c:axId val="1193203744"/>
      </c:barChart>
      <c:catAx>
        <c:axId val="119318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203744"/>
        <c:crosses val="autoZero"/>
        <c:auto val="1"/>
        <c:lblAlgn val="ctr"/>
        <c:lblOffset val="100"/>
        <c:noMultiLvlLbl val="0"/>
      </c:catAx>
      <c:valAx>
        <c:axId val="119320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31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37211652891209E-2"/>
          <c:y val="6.2738180454715894E-2"/>
          <c:w val="0.90407003472392033"/>
          <c:h val="0.72152230971128606"/>
        </c:manualLayout>
      </c:layout>
      <c:lineChart>
        <c:grouping val="standard"/>
        <c:varyColors val="0"/>
        <c:ser>
          <c:idx val="0"/>
          <c:order val="0"/>
          <c:tx>
            <c:strRef>
              <c:f>'Prévision du prix.u Bois'!$B$1</c:f>
              <c:strCache>
                <c:ptCount val="1"/>
                <c:pt idx="0">
                  <c:v>Bois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'Prévision du prix.u Bois'!$B$2:$B$31</c:f>
              <c:numCache>
                <c:formatCode>0.000</c:formatCode>
                <c:ptCount val="30"/>
                <c:pt idx="0">
                  <c:v>6.0999999999999999E-2</c:v>
                </c:pt>
                <c:pt idx="1">
                  <c:v>0.06</c:v>
                </c:pt>
                <c:pt idx="2">
                  <c:v>0.06</c:v>
                </c:pt>
                <c:pt idx="3">
                  <c:v>6.0999999999999999E-2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6.7000000000000004E-2</c:v>
                </c:pt>
                <c:pt idx="7">
                  <c:v>0.107</c:v>
                </c:pt>
                <c:pt idx="8">
                  <c:v>0.106</c:v>
                </c:pt>
                <c:pt idx="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D-4264-BF52-5606DA907A39}"/>
            </c:ext>
          </c:extLst>
        </c:ser>
        <c:ser>
          <c:idx val="1"/>
          <c:order val="1"/>
          <c:tx>
            <c:strRef>
              <c:f>'Prévision du prix.u Bois'!$C$1</c:f>
              <c:strCache>
                <c:ptCount val="1"/>
                <c:pt idx="0">
                  <c:v>Forecast(Bois)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'Prévision du prix.u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Bois'!$C$2:$C$31</c:f>
              <c:numCache>
                <c:formatCode>General</c:formatCode>
                <c:ptCount val="30"/>
                <c:pt idx="9" formatCode="0.000">
                  <c:v>7.9000000000000001E-2</c:v>
                </c:pt>
                <c:pt idx="10" formatCode="0.000">
                  <c:v>9.960110589311244E-2</c:v>
                </c:pt>
                <c:pt idx="11" formatCode="0.000">
                  <c:v>0.10402773050871555</c:v>
                </c:pt>
                <c:pt idx="12" formatCode="0.000">
                  <c:v>0.10845435512431865</c:v>
                </c:pt>
                <c:pt idx="13" formatCode="0.000">
                  <c:v>0.11288097973992177</c:v>
                </c:pt>
                <c:pt idx="14" formatCode="0.000">
                  <c:v>0.11730760435552487</c:v>
                </c:pt>
                <c:pt idx="15" formatCode="0.000">
                  <c:v>0.12173422897112798</c:v>
                </c:pt>
                <c:pt idx="16" formatCode="0.000">
                  <c:v>0.12616085358673107</c:v>
                </c:pt>
                <c:pt idx="17" formatCode="0.000">
                  <c:v>0.13058747820233418</c:v>
                </c:pt>
                <c:pt idx="18" formatCode="0.000">
                  <c:v>0.1350141028179373</c:v>
                </c:pt>
                <c:pt idx="19" formatCode="0.000">
                  <c:v>0.13944072743354041</c:v>
                </c:pt>
                <c:pt idx="20" formatCode="0.000">
                  <c:v>0.14386735204914353</c:v>
                </c:pt>
                <c:pt idx="21" formatCode="0.000">
                  <c:v>0.14829397666474661</c:v>
                </c:pt>
                <c:pt idx="22" formatCode="0.000">
                  <c:v>0.15272060128034973</c:v>
                </c:pt>
                <c:pt idx="23" formatCode="0.000">
                  <c:v>0.15714722589595281</c:v>
                </c:pt>
                <c:pt idx="24" formatCode="0.000">
                  <c:v>0.16157385051155593</c:v>
                </c:pt>
                <c:pt idx="25" formatCode="0.000">
                  <c:v>0.16600047512715904</c:v>
                </c:pt>
                <c:pt idx="26" formatCode="0.000">
                  <c:v>0.17042709974276216</c:v>
                </c:pt>
                <c:pt idx="27" formatCode="0.000">
                  <c:v>0.17485372435836527</c:v>
                </c:pt>
                <c:pt idx="28" formatCode="0.000">
                  <c:v>0.17928034897396836</c:v>
                </c:pt>
                <c:pt idx="29" formatCode="0.000">
                  <c:v>0.18370697358957147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D-4264-BF52-5606DA907A39}"/>
            </c:ext>
          </c:extLst>
        </c:ser>
        <c:ser>
          <c:idx val="2"/>
          <c:order val="2"/>
          <c:tx>
            <c:strRef>
              <c:f>'Prévision du prix.u Bois'!$D$1</c:f>
              <c:strCache>
                <c:ptCount val="1"/>
                <c:pt idx="0">
                  <c:v>Lower Confidence Bound(Bois)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'Prévision du prix.u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Bois'!$D$2:$D$31</c:f>
              <c:numCache>
                <c:formatCode>General</c:formatCode>
                <c:ptCount val="30"/>
                <c:pt idx="9" formatCode="0.000">
                  <c:v>7.9000000000000001E-2</c:v>
                </c:pt>
                <c:pt idx="10" formatCode="0.000">
                  <c:v>7.2836431181630606E-2</c:v>
                </c:pt>
                <c:pt idx="11" formatCode="0.000">
                  <c:v>7.7048075465001253E-2</c:v>
                </c:pt>
                <c:pt idx="12" formatCode="0.000">
                  <c:v>8.1258060729008708E-2</c:v>
                </c:pt>
                <c:pt idx="13" formatCode="0.000">
                  <c:v>8.5466400173882351E-2</c:v>
                </c:pt>
                <c:pt idx="14" formatCode="0.000">
                  <c:v>8.9673106878413761E-2</c:v>
                </c:pt>
                <c:pt idx="15" formatCode="0.000">
                  <c:v>9.3878193797018006E-2</c:v>
                </c:pt>
                <c:pt idx="16" formatCode="0.000">
                  <c:v>9.8081673757100918E-2</c:v>
                </c:pt>
                <c:pt idx="17" formatCode="0.000">
                  <c:v>0.10228355945671778</c:v>
                </c:pt>
                <c:pt idx="18" formatCode="0.000">
                  <c:v>0.10648386346250752</c:v>
                </c:pt>
                <c:pt idx="19" formatCode="0.000">
                  <c:v>0.11068259820788817</c:v>
                </c:pt>
                <c:pt idx="20" formatCode="0.000">
                  <c:v>0.11487977599149987</c:v>
                </c:pt>
                <c:pt idx="21" formatCode="0.000">
                  <c:v>0.11907540897588093</c:v>
                </c:pt>
                <c:pt idx="22" formatCode="0.000">
                  <c:v>0.12326950918636467</c:v>
                </c:pt>
                <c:pt idx="23" formatCode="0.000">
                  <c:v>0.12746208851018365</c:v>
                </c:pt>
                <c:pt idx="24" formatCode="0.000">
                  <c:v>0.13165315869576974</c:v>
                </c:pt>
                <c:pt idx="25" formatCode="0.000">
                  <c:v>0.13584273135223771</c:v>
                </c:pt>
                <c:pt idx="26" formatCode="0.000">
                  <c:v>0.14003081794904154</c:v>
                </c:pt>
                <c:pt idx="27" formatCode="0.000">
                  <c:v>0.14421742981579252</c:v>
                </c:pt>
                <c:pt idx="28" formatCode="0.000">
                  <c:v>0.14840257814222865</c:v>
                </c:pt>
                <c:pt idx="29" formatCode="0.000">
                  <c:v>0.1525862739783258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D-4264-BF52-5606DA907A39}"/>
            </c:ext>
          </c:extLst>
        </c:ser>
        <c:ser>
          <c:idx val="3"/>
          <c:order val="3"/>
          <c:tx>
            <c:strRef>
              <c:f>'Prévision du prix.u Bois'!$E$1</c:f>
              <c:strCache>
                <c:ptCount val="1"/>
                <c:pt idx="0">
                  <c:v>Upper Confidence Bound(Bois)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'Prévision du prix.u Bois'!$A$2:$A$31</c:f>
              <c:numCache>
                <c:formatCode>General</c:formatCode>
                <c:ptCount val="3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</c:numCache>
            </c:numRef>
          </c:cat>
          <c:val>
            <c:numRef>
              <c:f>'Prévision du prix.u Bois'!$E$2:$E$31</c:f>
              <c:numCache>
                <c:formatCode>General</c:formatCode>
                <c:ptCount val="30"/>
                <c:pt idx="9" formatCode="0.000">
                  <c:v>7.9000000000000001E-2</c:v>
                </c:pt>
                <c:pt idx="10" formatCode="0.000">
                  <c:v>0.12636578060459427</c:v>
                </c:pt>
                <c:pt idx="11" formatCode="0.000">
                  <c:v>0.13100738555242986</c:v>
                </c:pt>
                <c:pt idx="12" formatCode="0.000">
                  <c:v>0.1356506495196286</c:v>
                </c:pt>
                <c:pt idx="13" formatCode="0.000">
                  <c:v>0.14029555930596119</c:v>
                </c:pt>
                <c:pt idx="14" formatCode="0.000">
                  <c:v>0.14494210183263598</c:v>
                </c:pt>
                <c:pt idx="15" formatCode="0.000">
                  <c:v>0.14959026414523796</c:v>
                </c:pt>
                <c:pt idx="16" formatCode="0.000">
                  <c:v>0.15424003341636122</c:v>
                </c:pt>
                <c:pt idx="17" formatCode="0.000">
                  <c:v>0.15889139694795057</c:v>
                </c:pt>
                <c:pt idx="18" formatCode="0.000">
                  <c:v>0.16354434217336708</c:v>
                </c:pt>
                <c:pt idx="19" formatCode="0.000">
                  <c:v>0.16819885665919265</c:v>
                </c:pt>
                <c:pt idx="20" formatCode="0.000">
                  <c:v>0.17285492810678718</c:v>
                </c:pt>
                <c:pt idx="21" formatCode="0.000">
                  <c:v>0.1775125443536123</c:v>
                </c:pt>
                <c:pt idx="22" formatCode="0.000">
                  <c:v>0.18217169337433478</c:v>
                </c:pt>
                <c:pt idx="23" formatCode="0.000">
                  <c:v>0.18683236328172198</c:v>
                </c:pt>
                <c:pt idx="24" formatCode="0.000">
                  <c:v>0.19149454232734212</c:v>
                </c:pt>
                <c:pt idx="25" formatCode="0.000">
                  <c:v>0.19615821890208038</c:v>
                </c:pt>
                <c:pt idx="26" formatCode="0.000">
                  <c:v>0.20082338153648277</c:v>
                </c:pt>
                <c:pt idx="27" formatCode="0.000">
                  <c:v>0.20549001890093802</c:v>
                </c:pt>
                <c:pt idx="28" formatCode="0.000">
                  <c:v>0.21015811980570806</c:v>
                </c:pt>
                <c:pt idx="29" formatCode="0.000">
                  <c:v>0.21482767320081714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D-4264-BF52-5606DA90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17936"/>
        <c:axId val="1169314192"/>
      </c:lineChart>
      <c:catAx>
        <c:axId val="1169317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14192"/>
        <c:crosses val="autoZero"/>
        <c:auto val="1"/>
        <c:lblAlgn val="ctr"/>
        <c:lblOffset val="100"/>
        <c:noMultiLvlLbl val="0"/>
      </c:catAx>
      <c:valAx>
        <c:axId val="11693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93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185735</xdr:rowOff>
    </xdr:from>
    <xdr:to>
      <xdr:col>15</xdr:col>
      <xdr:colOff>476250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68BE8-83E0-4396-A2D6-FABB3CD7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123825</xdr:rowOff>
    </xdr:from>
    <xdr:to>
      <xdr:col>14</xdr:col>
      <xdr:colOff>104775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CB734-CB27-4B30-972A-9228AA69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133350</xdr:rowOff>
    </xdr:from>
    <xdr:to>
      <xdr:col>15</xdr:col>
      <xdr:colOff>176212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907E3-9AF7-4833-A117-D96ECECA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0</xdr:row>
      <xdr:rowOff>85724</xdr:rowOff>
    </xdr:from>
    <xdr:to>
      <xdr:col>18</xdr:col>
      <xdr:colOff>581025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67A1B-493C-4445-8799-7D6DA4EC8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66675</xdr:rowOff>
    </xdr:from>
    <xdr:to>
      <xdr:col>16</xdr:col>
      <xdr:colOff>200024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27EA1-7900-431C-A385-87211370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F74C7-5264-4865-A432-801745C6B9B4}" name="Tableau1" displayName="Tableau1" ref="A4:F14" totalsRowShown="0" headerRowDxfId="20" dataDxfId="19">
  <autoFilter ref="A4:F14" xr:uid="{CE5F74C7-5264-4865-A432-801745C6B9B4}"/>
  <tableColumns count="6">
    <tableColumn id="1" xr3:uid="{885D3F51-2AB8-404D-BB4E-BD469094B5B5}" name="Années " dataDxfId="18"/>
    <tableColumn id="2" xr3:uid="{45379C16-6ADF-47D3-BB16-CAFAB475DAB2}" name="Electricité" dataDxfId="17"/>
    <tableColumn id="3" xr3:uid="{442065B1-3644-4103-B7D6-0544CF84329D}" name="Gaz natuel" dataDxfId="16"/>
    <tableColumn id="4" xr3:uid="{28726045-5374-4586-8B79-2E83E9C3E8DA}" name="Fioul domestique" dataDxfId="15"/>
    <tableColumn id="5" xr3:uid="{A608F29F-490A-4586-A81E-0951688B23C5}" name="Petrole " dataDxfId="14"/>
    <tableColumn id="6" xr3:uid="{77A4C6E4-C12F-4AFC-AC39-0B9076DB0B40}" name="Bois" dataDxfId="1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A0E6CA-CA18-4AF4-B1AF-F9725BBC51F5}" name="Table2" displayName="Table2" ref="A1:E31" totalsRowShown="0">
  <autoFilter ref="A1:E31" xr:uid="{E5A0E6CA-CA18-4AF4-B1AF-F9725BBC51F5}"/>
  <tableColumns count="5">
    <tableColumn id="1" xr3:uid="{23619BE8-BC43-4389-BFDD-E858DFE1D0F6}" name="Années "/>
    <tableColumn id="2" xr3:uid="{04F18C59-D007-4256-8E9C-A30AC6E530E8}" name="Electricité"/>
    <tableColumn id="3" xr3:uid="{35F4EFD9-0E99-4917-BAD0-5069C4B39F2E}" name="Forecast(Electricité)" dataDxfId="12">
      <calculatedColumnFormula>_xlfn.FORECAST.ETS(A2,$B$2:$B$11,$A$2:$A$11,1,1)</calculatedColumnFormula>
    </tableColumn>
    <tableColumn id="4" xr3:uid="{07170F75-7BF1-46FE-BC4B-51FD0800B23F}" name="Lower Confidence Bound(Electricité)" dataDxfId="11">
      <calculatedColumnFormula>C2-_xlfn.FORECAST.ETS.CONFINT(A2,$B$2:$B$11,$A$2:$A$11,0.95,1,1)</calculatedColumnFormula>
    </tableColumn>
    <tableColumn id="5" xr3:uid="{1140B0D0-9C2E-495C-B6C1-7A4D1A326D3A}" name="Upper Confidence Bound(Electricité)" dataDxfId="1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AD7F6-DA79-4D1D-B30A-93307B4CBF3B}" name="Table3" displayName="Table3" ref="A1:D31" totalsRowShown="0">
  <autoFilter ref="A1:D31" xr:uid="{D40AD7F6-DA79-4D1D-B30A-93307B4CBF3B}"/>
  <tableColumns count="4">
    <tableColumn id="1" xr3:uid="{0558287C-E7DC-44FC-A01C-C55F816B6C05}" name="Années "/>
    <tableColumn id="2" xr3:uid="{A75E6AAA-1D97-4D24-8AA8-AA64C6B98FEE}" name="Gaz natuel"/>
    <tableColumn id="3" xr3:uid="{6E2E2F28-4533-45EE-B3B9-EA6B4345E771}" name="Forecast(Gaz natuel)" dataDxfId="9">
      <calculatedColumnFormula>_xlfn.FORECAST.ETS(A2,$B$2:$B$11,$A$2:$A$11,1,1)</calculatedColumnFormula>
    </tableColumn>
    <tableColumn id="4" xr3:uid="{7F07BCEB-B431-49A4-B204-B3EBE84575E9}" name="Confidence Interval(Gaz natuel)" dataDxfId="8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D4F3ED-EB87-4959-9E97-24A4ED539130}" name="Table4" displayName="Table4" ref="A1:E31" totalsRowShown="0">
  <autoFilter ref="A1:E31" xr:uid="{42D4F3ED-EB87-4959-9E97-24A4ED539130}"/>
  <tableColumns count="5">
    <tableColumn id="1" xr3:uid="{68E6C23E-E4F5-429B-9365-8DD4DCCD4E96}" name="Timeline"/>
    <tableColumn id="2" xr3:uid="{1EDE89B4-759F-413C-A4A2-9C67A2B41EDE}" name="Values"/>
    <tableColumn id="3" xr3:uid="{8B0F7A30-B446-4F3C-B757-D24CDB3BBEF4}" name="Forecast" dataDxfId="7">
      <calculatedColumnFormula>_xlfn.FORECAST.ETS(A2,$B$2:$B$11,$A$2:$A$11,1,1)</calculatedColumnFormula>
    </tableColumn>
    <tableColumn id="4" xr3:uid="{EBA89989-795B-4CE5-ACBD-AE2486EA3AFE}" name="Lower Confidence Bound" dataDxfId="6">
      <calculatedColumnFormula>C2-_xlfn.FORECAST.ETS.CONFINT(A2,$B$2:$B$11,$A$2:$A$11,0.95,1,1)</calculatedColumnFormula>
    </tableColumn>
    <tableColumn id="5" xr3:uid="{529F3FEB-3B1D-473C-B9CD-A4D97AF84AC9}" name="Upper Confidence Bound" dataDxfId="5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6B0F3A-6562-4818-8BD7-C4D05A7A50C9}" name="Table5" displayName="Table5" ref="A1:D31" totalsRowShown="0">
  <autoFilter ref="A1:D31" xr:uid="{1A6B0F3A-6562-4818-8BD7-C4D05A7A50C9}"/>
  <tableColumns count="4">
    <tableColumn id="1" xr3:uid="{331A571A-AA4B-4847-8794-CA8DA8DD932A}" name="Timeline"/>
    <tableColumn id="2" xr3:uid="{B5FEE5F5-E542-4A6A-B2F2-6FC39A3EB924}" name="Values"/>
    <tableColumn id="3" xr3:uid="{47260467-3D81-4C12-BCB0-38E1941CFDF2}" name="Forecast" dataDxfId="4">
      <calculatedColumnFormula>_xlfn.FORECAST.ETS(A2,$B$2:$B$11,$A$2:$A$11,1,1)</calculatedColumnFormula>
    </tableColumn>
    <tableColumn id="4" xr3:uid="{AD961EAE-C54F-4275-AECE-637B1FF13C13}" name="Confidence Interval" dataDxfId="3">
      <calculatedColumnFormula>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176C81-9703-4A98-B954-4F9B47E9AFA3}" name="Table8" displayName="Table8" ref="A1:E31" totalsRowShown="0">
  <autoFilter ref="A1:E31" xr:uid="{8F176C81-9703-4A98-B954-4F9B47E9AFA3}"/>
  <tableColumns count="5">
    <tableColumn id="1" xr3:uid="{049887FF-7EF7-47A1-BB35-9D3DEF7C105D}" name="Années "/>
    <tableColumn id="2" xr3:uid="{0157EF84-FC4C-4146-AEE0-4D15C5971634}" name="Bois"/>
    <tableColumn id="3" xr3:uid="{B92E4F49-BDCE-404F-9A3E-A5BFDE3C352F}" name="Forecast(Bois)" dataDxfId="2">
      <calculatedColumnFormula>_xlfn.FORECAST.ETS(A2,$B$2:$B$11,$A$2:$A$11,1,1)</calculatedColumnFormula>
    </tableColumn>
    <tableColumn id="4" xr3:uid="{C1781D80-1E76-4E18-ADF0-B50B884F0637}" name="Lower Confidence Bound(Bois)" dataDxfId="1">
      <calculatedColumnFormula>C2-_xlfn.FORECAST.ETS.CONFINT(A2,$B$2:$B$11,$A$2:$A$11,0.95,1,1)</calculatedColumnFormula>
    </tableColumn>
    <tableColumn id="5" xr3:uid="{4115C7C2-359D-40F6-B204-092876F82097}" name="Upper Confidence Bound(Bois)" dataDxfId="0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7CD3-F722-441A-ABD9-25106C5F0A7C}">
  <dimension ref="A2:N27"/>
  <sheetViews>
    <sheetView topLeftCell="A10" workbookViewId="0">
      <selection activeCell="A2" sqref="A2:F2"/>
    </sheetView>
  </sheetViews>
  <sheetFormatPr defaultRowHeight="15"/>
  <cols>
    <col min="1" max="1" width="17.28515625" customWidth="1"/>
    <col min="2" max="2" width="16.140625" customWidth="1"/>
    <col min="3" max="3" width="15" customWidth="1"/>
    <col min="4" max="4" width="15.28515625" customWidth="1"/>
    <col min="5" max="5" width="16.140625" customWidth="1"/>
    <col min="6" max="6" width="18.28515625" customWidth="1"/>
    <col min="8" max="8" width="18.140625" customWidth="1"/>
  </cols>
  <sheetData>
    <row r="2" spans="1:6" ht="16.5" customHeight="1">
      <c r="A2" s="15" t="s">
        <v>0</v>
      </c>
      <c r="B2" s="15"/>
      <c r="C2" s="15"/>
      <c r="D2" s="15"/>
      <c r="E2" s="15"/>
      <c r="F2" s="15"/>
    </row>
    <row r="3" spans="1:6">
      <c r="A3" s="1"/>
      <c r="B3" s="1"/>
      <c r="C3" s="1"/>
      <c r="D3" s="1"/>
      <c r="E3" s="1"/>
      <c r="F3" s="1"/>
    </row>
    <row r="4" spans="1:6">
      <c r="A4" s="2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2" t="s">
        <v>6</v>
      </c>
    </row>
    <row r="5" spans="1:6">
      <c r="A5" s="2">
        <v>2015</v>
      </c>
      <c r="B5" s="3">
        <v>0.17</v>
      </c>
      <c r="C5" s="3">
        <v>7.1999999999999995E-2</v>
      </c>
      <c r="D5" s="3">
        <v>7.2999999999999995E-2</v>
      </c>
      <c r="E5" s="3">
        <v>0.127</v>
      </c>
      <c r="F5" s="3">
        <v>6.0999999999999999E-2</v>
      </c>
    </row>
    <row r="6" spans="1:6">
      <c r="A6" s="2">
        <v>2016</v>
      </c>
      <c r="B6" s="3">
        <v>0.17</v>
      </c>
      <c r="C6" s="3">
        <v>6.6000000000000003E-2</v>
      </c>
      <c r="D6" s="3">
        <v>6.5000000000000002E-2</v>
      </c>
      <c r="E6" s="3">
        <v>0.11799999999999999</v>
      </c>
      <c r="F6" s="3">
        <v>0.06</v>
      </c>
    </row>
    <row r="7" spans="1:6">
      <c r="A7" s="2">
        <v>2017</v>
      </c>
      <c r="B7" s="3">
        <v>0.17299999999999999</v>
      </c>
      <c r="C7" s="3">
        <v>6.7000000000000004E-2</v>
      </c>
      <c r="D7" s="3">
        <v>7.5999999999999998E-2</v>
      </c>
      <c r="E7" s="3">
        <v>0.13200000000000001</v>
      </c>
      <c r="F7" s="3">
        <v>0.06</v>
      </c>
    </row>
    <row r="8" spans="1:6">
      <c r="A8" s="2">
        <v>2018</v>
      </c>
      <c r="B8" s="3">
        <v>0.17699999999999999</v>
      </c>
      <c r="C8" s="3">
        <v>7.0999999999999994E-2</v>
      </c>
      <c r="D8" s="3">
        <v>9.2999999999999999E-2</v>
      </c>
      <c r="E8" s="3">
        <v>0.14299999999999999</v>
      </c>
      <c r="F8" s="3">
        <v>6.0999999999999999E-2</v>
      </c>
    </row>
    <row r="9" spans="1:6">
      <c r="A9" s="2">
        <v>2019</v>
      </c>
      <c r="B9" s="3">
        <v>0.185</v>
      </c>
      <c r="C9" s="3">
        <v>7.9000000000000001E-2</v>
      </c>
      <c r="D9" s="3">
        <v>9.5000000000000001E-2</v>
      </c>
      <c r="E9" s="3">
        <v>0.14199999999999999</v>
      </c>
      <c r="F9" s="3">
        <v>6.4000000000000001E-2</v>
      </c>
    </row>
    <row r="10" spans="1:6">
      <c r="A10" s="2">
        <v>2020</v>
      </c>
      <c r="B10" s="3">
        <v>0.19400000000000001</v>
      </c>
      <c r="C10" s="3">
        <v>7.2999999999999995E-2</v>
      </c>
      <c r="D10" s="3">
        <v>7.8E-2</v>
      </c>
      <c r="E10" s="3">
        <v>0.14499999999999999</v>
      </c>
      <c r="F10" s="3">
        <v>6.5000000000000002E-2</v>
      </c>
    </row>
    <row r="11" spans="1:6">
      <c r="A11" s="2">
        <v>2021</v>
      </c>
      <c r="B11" s="3">
        <v>0.19800000000000001</v>
      </c>
      <c r="C11" s="3">
        <v>7.3999999999999996E-2</v>
      </c>
      <c r="D11" s="3">
        <v>9.0999999999999998E-2</v>
      </c>
      <c r="E11" s="3">
        <v>0.14899999999999999</v>
      </c>
      <c r="F11" s="3">
        <v>6.7000000000000004E-2</v>
      </c>
    </row>
    <row r="12" spans="1:6">
      <c r="A12" s="2">
        <v>2022</v>
      </c>
      <c r="B12" s="3">
        <v>0.215</v>
      </c>
      <c r="C12" s="3">
        <v>9.2999999999999999E-2</v>
      </c>
      <c r="D12" s="3">
        <v>0.14899999999999999</v>
      </c>
      <c r="E12" s="3">
        <v>0.16</v>
      </c>
      <c r="F12" s="3">
        <v>0.107</v>
      </c>
    </row>
    <row r="13" spans="1:6">
      <c r="A13" s="2">
        <v>2023</v>
      </c>
      <c r="B13" s="3">
        <v>0.245</v>
      </c>
      <c r="C13" s="3">
        <v>0.111</v>
      </c>
      <c r="D13" s="3">
        <v>0.129</v>
      </c>
      <c r="E13" s="3">
        <v>0.16600000000000001</v>
      </c>
      <c r="F13" s="3">
        <v>0.106</v>
      </c>
    </row>
    <row r="14" spans="1:6">
      <c r="A14" s="2">
        <v>2024</v>
      </c>
      <c r="B14" s="3">
        <v>0.252</v>
      </c>
      <c r="C14" s="3">
        <v>0.126</v>
      </c>
      <c r="D14" s="3">
        <v>0.123</v>
      </c>
      <c r="E14" s="3">
        <v>0.17199999999999999</v>
      </c>
      <c r="F14" s="3">
        <v>7.9000000000000001E-2</v>
      </c>
    </row>
    <row r="17" spans="1:14">
      <c r="A17" s="4" t="s">
        <v>1</v>
      </c>
      <c r="B17" s="5" t="s">
        <v>2</v>
      </c>
      <c r="D17" s="4" t="s">
        <v>1</v>
      </c>
      <c r="E17" s="5" t="s">
        <v>3</v>
      </c>
      <c r="G17" s="4" t="s">
        <v>1</v>
      </c>
      <c r="H17" s="5" t="s">
        <v>4</v>
      </c>
      <c r="J17" s="4" t="s">
        <v>1</v>
      </c>
      <c r="K17" s="11" t="s">
        <v>5</v>
      </c>
      <c r="M17" s="4" t="s">
        <v>1</v>
      </c>
      <c r="N17" s="12" t="s">
        <v>6</v>
      </c>
    </row>
    <row r="18" spans="1:14">
      <c r="A18" s="6">
        <v>2015</v>
      </c>
      <c r="B18" s="7">
        <v>0.17</v>
      </c>
      <c r="D18" s="6">
        <v>2015</v>
      </c>
      <c r="E18" s="7">
        <v>7.1999999999999995E-2</v>
      </c>
      <c r="G18" s="6">
        <v>2015</v>
      </c>
      <c r="H18" s="7">
        <v>7.2999999999999995E-2</v>
      </c>
      <c r="J18" s="6">
        <v>2015</v>
      </c>
      <c r="K18" s="7">
        <v>0.127</v>
      </c>
      <c r="M18" s="6">
        <v>2015</v>
      </c>
      <c r="N18" s="13">
        <v>6.0999999999999999E-2</v>
      </c>
    </row>
    <row r="19" spans="1:14">
      <c r="A19" s="8">
        <v>2016</v>
      </c>
      <c r="B19" s="9">
        <v>0.17</v>
      </c>
      <c r="D19" s="8">
        <v>2016</v>
      </c>
      <c r="E19" s="9">
        <v>6.6000000000000003E-2</v>
      </c>
      <c r="G19" s="8">
        <v>2016</v>
      </c>
      <c r="H19" s="9">
        <v>6.5000000000000002E-2</v>
      </c>
      <c r="J19" s="8">
        <v>2016</v>
      </c>
      <c r="K19" s="9">
        <v>0.11799999999999999</v>
      </c>
      <c r="M19" s="8">
        <v>2016</v>
      </c>
      <c r="N19" s="14">
        <v>0.06</v>
      </c>
    </row>
    <row r="20" spans="1:14">
      <c r="A20" s="6">
        <v>2017</v>
      </c>
      <c r="B20" s="7">
        <v>0.17299999999999999</v>
      </c>
      <c r="D20" s="6">
        <v>2017</v>
      </c>
      <c r="E20" s="7">
        <v>6.7000000000000004E-2</v>
      </c>
      <c r="G20" s="6">
        <v>2017</v>
      </c>
      <c r="H20" s="7">
        <v>7.5999999999999998E-2</v>
      </c>
      <c r="J20" s="6">
        <v>2017</v>
      </c>
      <c r="K20" s="7">
        <v>0.13200000000000001</v>
      </c>
      <c r="M20" s="6">
        <v>2017</v>
      </c>
      <c r="N20" s="13">
        <v>0.06</v>
      </c>
    </row>
    <row r="21" spans="1:14">
      <c r="A21" s="8">
        <v>2018</v>
      </c>
      <c r="B21" s="9">
        <v>0.17699999999999999</v>
      </c>
      <c r="D21" s="8">
        <v>2018</v>
      </c>
      <c r="E21" s="9">
        <v>7.0999999999999994E-2</v>
      </c>
      <c r="G21" s="8">
        <v>2018</v>
      </c>
      <c r="H21" s="9">
        <v>9.2999999999999999E-2</v>
      </c>
      <c r="J21" s="8">
        <v>2018</v>
      </c>
      <c r="K21" s="9">
        <v>0.14299999999999999</v>
      </c>
      <c r="M21" s="8">
        <v>2018</v>
      </c>
      <c r="N21" s="14">
        <v>6.0999999999999999E-2</v>
      </c>
    </row>
    <row r="22" spans="1:14">
      <c r="A22" s="6">
        <v>2019</v>
      </c>
      <c r="B22" s="7">
        <v>0.185</v>
      </c>
      <c r="D22" s="6">
        <v>2019</v>
      </c>
      <c r="E22" s="7">
        <v>7.9000000000000001E-2</v>
      </c>
      <c r="G22" s="6">
        <v>2019</v>
      </c>
      <c r="H22" s="7">
        <v>9.5000000000000001E-2</v>
      </c>
      <c r="J22" s="6">
        <v>2019</v>
      </c>
      <c r="K22" s="7">
        <v>0.14199999999999999</v>
      </c>
      <c r="M22" s="6">
        <v>2019</v>
      </c>
      <c r="N22" s="13">
        <v>6.4000000000000001E-2</v>
      </c>
    </row>
    <row r="23" spans="1:14">
      <c r="A23" s="8">
        <v>2020</v>
      </c>
      <c r="B23" s="9">
        <v>0.19400000000000001</v>
      </c>
      <c r="D23" s="8">
        <v>2020</v>
      </c>
      <c r="E23" s="9">
        <v>7.2999999999999995E-2</v>
      </c>
      <c r="G23" s="8">
        <v>2020</v>
      </c>
      <c r="H23" s="9">
        <v>7.8E-2</v>
      </c>
      <c r="J23" s="8">
        <v>2020</v>
      </c>
      <c r="K23" s="9">
        <v>0.14499999999999999</v>
      </c>
      <c r="M23" s="8">
        <v>2020</v>
      </c>
      <c r="N23" s="14">
        <v>6.5000000000000002E-2</v>
      </c>
    </row>
    <row r="24" spans="1:14">
      <c r="A24" s="6">
        <v>2021</v>
      </c>
      <c r="B24" s="7">
        <v>0.19800000000000001</v>
      </c>
      <c r="D24" s="6">
        <v>2021</v>
      </c>
      <c r="E24" s="7">
        <v>7.3999999999999996E-2</v>
      </c>
      <c r="G24" s="6">
        <v>2021</v>
      </c>
      <c r="H24" s="7">
        <v>9.0999999999999998E-2</v>
      </c>
      <c r="J24" s="6">
        <v>2021</v>
      </c>
      <c r="K24" s="7">
        <v>0.14899999999999999</v>
      </c>
      <c r="M24" s="6">
        <v>2021</v>
      </c>
      <c r="N24" s="13">
        <v>6.7000000000000004E-2</v>
      </c>
    </row>
    <row r="25" spans="1:14">
      <c r="A25" s="8">
        <v>2022</v>
      </c>
      <c r="B25" s="9">
        <v>0.215</v>
      </c>
      <c r="D25" s="8">
        <v>2022</v>
      </c>
      <c r="E25" s="9">
        <v>9.2999999999999999E-2</v>
      </c>
      <c r="G25" s="8">
        <v>2022</v>
      </c>
      <c r="H25" s="9">
        <v>0.14899999999999999</v>
      </c>
      <c r="J25" s="8">
        <v>2022</v>
      </c>
      <c r="K25" s="9">
        <v>0.16</v>
      </c>
      <c r="M25" s="8">
        <v>2022</v>
      </c>
      <c r="N25" s="14">
        <v>0.107</v>
      </c>
    </row>
    <row r="26" spans="1:14">
      <c r="A26" s="6">
        <v>2023</v>
      </c>
      <c r="B26" s="7">
        <v>0.245</v>
      </c>
      <c r="D26" s="6">
        <v>2023</v>
      </c>
      <c r="E26" s="7">
        <v>0.111</v>
      </c>
      <c r="G26" s="6">
        <v>2023</v>
      </c>
      <c r="H26" s="7">
        <v>0.129</v>
      </c>
      <c r="J26" s="6">
        <v>2023</v>
      </c>
      <c r="K26" s="7">
        <v>0.16600000000000001</v>
      </c>
      <c r="M26" s="6">
        <v>2023</v>
      </c>
      <c r="N26" s="13">
        <v>0.106</v>
      </c>
    </row>
    <row r="27" spans="1:14">
      <c r="A27" s="8">
        <v>2024</v>
      </c>
      <c r="B27" s="9">
        <v>0.252</v>
      </c>
      <c r="D27" s="8">
        <v>2024</v>
      </c>
      <c r="E27" s="9">
        <v>0.126</v>
      </c>
      <c r="G27" s="8">
        <v>2024</v>
      </c>
      <c r="H27" s="9">
        <v>0.123</v>
      </c>
      <c r="J27" s="8">
        <v>2024</v>
      </c>
      <c r="K27" s="9">
        <v>0.17199999999999999</v>
      </c>
      <c r="M27" s="8">
        <v>2024</v>
      </c>
      <c r="N27" s="14">
        <v>7.9000000000000001E-2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4AC6-CDC8-42EF-8476-77A917DE39F2}">
  <dimension ref="A1:J36"/>
  <sheetViews>
    <sheetView topLeftCell="A13" workbookViewId="0">
      <selection activeCell="E42" sqref="E42"/>
    </sheetView>
  </sheetViews>
  <sheetFormatPr defaultRowHeight="15"/>
  <cols>
    <col min="1" max="1" width="10.28515625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>
      <c r="A1" t="s">
        <v>1</v>
      </c>
      <c r="B1" t="s">
        <v>2</v>
      </c>
      <c r="C1" t="s">
        <v>7</v>
      </c>
      <c r="D1" t="s">
        <v>8</v>
      </c>
      <c r="E1" t="s">
        <v>9</v>
      </c>
    </row>
    <row r="2" spans="1:5">
      <c r="A2">
        <v>2015</v>
      </c>
      <c r="B2" s="10">
        <v>0.17</v>
      </c>
    </row>
    <row r="3" spans="1:5">
      <c r="A3">
        <v>2016</v>
      </c>
      <c r="B3" s="10">
        <v>0.17</v>
      </c>
    </row>
    <row r="4" spans="1:5">
      <c r="A4">
        <v>2017</v>
      </c>
      <c r="B4" s="10">
        <v>0.17299999999999999</v>
      </c>
    </row>
    <row r="5" spans="1:5">
      <c r="A5">
        <v>2018</v>
      </c>
      <c r="B5" s="10">
        <v>0.17699999999999999</v>
      </c>
    </row>
    <row r="6" spans="1:5">
      <c r="A6">
        <v>2019</v>
      </c>
      <c r="B6" s="10">
        <v>0.185</v>
      </c>
    </row>
    <row r="7" spans="1:5">
      <c r="A7">
        <v>2020</v>
      </c>
      <c r="B7" s="10">
        <v>0.19400000000000001</v>
      </c>
    </row>
    <row r="8" spans="1:5">
      <c r="A8">
        <v>2021</v>
      </c>
      <c r="B8" s="10">
        <v>0.19800000000000001</v>
      </c>
    </row>
    <row r="9" spans="1:5">
      <c r="A9">
        <v>2022</v>
      </c>
      <c r="B9" s="10">
        <v>0.215</v>
      </c>
    </row>
    <row r="10" spans="1:5">
      <c r="A10">
        <v>2023</v>
      </c>
      <c r="B10" s="10">
        <v>0.245</v>
      </c>
    </row>
    <row r="11" spans="1:5">
      <c r="A11">
        <v>2024</v>
      </c>
      <c r="B11" s="10">
        <v>0.252</v>
      </c>
      <c r="C11" s="10">
        <v>0.252</v>
      </c>
      <c r="D11" s="10">
        <v>0.252</v>
      </c>
      <c r="E11" s="10">
        <v>0.252</v>
      </c>
    </row>
    <row r="12" spans="1:5">
      <c r="A12">
        <v>2025</v>
      </c>
      <c r="C12" s="10">
        <f t="shared" ref="C12:C31" si="0">_xlfn.FORECAST.ETS(A12,$B$2:$B$11,$A$2:$A$11,1,1)</f>
        <v>0.26138373509990775</v>
      </c>
      <c r="D12" s="10">
        <f t="shared" ref="D12:D31" si="1">C12-_xlfn.FORECAST.ETS.CONFINT(A12,$B$2:$B$11,$A$2:$A$11,0.95,1,1)</f>
        <v>0.24476967754754453</v>
      </c>
      <c r="E12" s="10">
        <f t="shared" ref="E12:E31" si="2">C12+_xlfn.FORECAST.ETS.CONFINT(A12,$B$2:$B$11,$A$2:$A$11,0.95,1,1)</f>
        <v>0.27799779265227098</v>
      </c>
    </row>
    <row r="13" spans="1:5">
      <c r="A13">
        <v>2026</v>
      </c>
      <c r="C13" s="10">
        <f t="shared" si="0"/>
        <v>0.27074504315754</v>
      </c>
      <c r="D13" s="10">
        <f t="shared" si="1"/>
        <v>0.2483819971087276</v>
      </c>
      <c r="E13" s="10">
        <f t="shared" si="2"/>
        <v>0.2931080892063524</v>
      </c>
    </row>
    <row r="14" spans="1:5">
      <c r="A14">
        <v>2027</v>
      </c>
      <c r="C14" s="10">
        <f t="shared" si="0"/>
        <v>0.28010635121517224</v>
      </c>
      <c r="D14" s="10">
        <f t="shared" si="1"/>
        <v>0.25318642503910088</v>
      </c>
      <c r="E14" s="10">
        <f t="shared" si="2"/>
        <v>0.30702627739124361</v>
      </c>
    </row>
    <row r="15" spans="1:5">
      <c r="A15">
        <v>2028</v>
      </c>
      <c r="C15" s="10">
        <f t="shared" si="0"/>
        <v>0.28946765927280449</v>
      </c>
      <c r="D15" s="10">
        <f t="shared" si="1"/>
        <v>0.25864952742419078</v>
      </c>
      <c r="E15" s="10">
        <f t="shared" si="2"/>
        <v>0.3202857911214182</v>
      </c>
    </row>
    <row r="16" spans="1:5">
      <c r="A16">
        <v>2029</v>
      </c>
      <c r="C16" s="10">
        <f t="shared" si="0"/>
        <v>0.29882896733043673</v>
      </c>
      <c r="D16" s="10">
        <f t="shared" si="1"/>
        <v>0.26454586862895796</v>
      </c>
      <c r="E16" s="10">
        <f t="shared" si="2"/>
        <v>0.33311206603191551</v>
      </c>
    </row>
    <row r="17" spans="1:5">
      <c r="A17">
        <v>2030</v>
      </c>
      <c r="C17" s="10">
        <f t="shared" si="0"/>
        <v>0.30819027538806898</v>
      </c>
      <c r="D17" s="10">
        <f t="shared" si="1"/>
        <v>0.27075494721815241</v>
      </c>
      <c r="E17" s="10">
        <f t="shared" si="2"/>
        <v>0.34562560355798555</v>
      </c>
    </row>
    <row r="18" spans="1:5">
      <c r="A18">
        <v>2031</v>
      </c>
      <c r="C18" s="10">
        <f t="shared" si="0"/>
        <v>0.31755158344570122</v>
      </c>
      <c r="D18" s="10">
        <f t="shared" si="1"/>
        <v>0.277203391187133</v>
      </c>
      <c r="E18" s="10">
        <f t="shared" si="2"/>
        <v>0.35789977570426945</v>
      </c>
    </row>
    <row r="19" spans="1:5">
      <c r="A19">
        <v>2032</v>
      </c>
      <c r="C19" s="10">
        <f t="shared" si="0"/>
        <v>0.32691289150333347</v>
      </c>
      <c r="D19" s="10">
        <f t="shared" si="1"/>
        <v>0.28384260152678153</v>
      </c>
      <c r="E19" s="10">
        <f t="shared" si="2"/>
        <v>0.3699831814798854</v>
      </c>
    </row>
    <row r="20" spans="1:5">
      <c r="A20">
        <v>2033</v>
      </c>
      <c r="C20" s="10">
        <f t="shared" si="0"/>
        <v>0.33627419956096571</v>
      </c>
      <c r="D20" s="10">
        <f t="shared" si="1"/>
        <v>0.29063842272269097</v>
      </c>
      <c r="E20" s="10">
        <f t="shared" si="2"/>
        <v>0.38190997639924046</v>
      </c>
    </row>
    <row r="21" spans="1:5">
      <c r="A21">
        <v>2034</v>
      </c>
      <c r="C21" s="10">
        <f t="shared" si="0"/>
        <v>0.34563550761859796</v>
      </c>
      <c r="D21" s="10">
        <f t="shared" si="1"/>
        <v>0.29756576747478364</v>
      </c>
      <c r="E21" s="10">
        <f t="shared" si="2"/>
        <v>0.39370524776241228</v>
      </c>
    </row>
    <row r="22" spans="1:5">
      <c r="A22">
        <v>2035</v>
      </c>
      <c r="C22" s="10">
        <f t="shared" si="0"/>
        <v>0.35499681567623026</v>
      </c>
      <c r="D22" s="10">
        <f t="shared" si="1"/>
        <v>0.30460556841739422</v>
      </c>
      <c r="E22" s="10">
        <f t="shared" si="2"/>
        <v>0.4053880629350663</v>
      </c>
    </row>
    <row r="23" spans="1:5">
      <c r="A23">
        <v>2036</v>
      </c>
      <c r="C23" s="10">
        <f t="shared" si="0"/>
        <v>0.3643581237338625</v>
      </c>
      <c r="D23" s="10">
        <f t="shared" si="1"/>
        <v>0.31174293269450032</v>
      </c>
      <c r="E23" s="10">
        <f t="shared" si="2"/>
        <v>0.41697331477322469</v>
      </c>
    </row>
    <row r="24" spans="1:5">
      <c r="A24">
        <v>2037</v>
      </c>
      <c r="C24" s="10">
        <f t="shared" si="0"/>
        <v>0.37371943179149475</v>
      </c>
      <c r="D24" s="10">
        <f t="shared" si="1"/>
        <v>0.31896596566404367</v>
      </c>
      <c r="E24" s="10">
        <f t="shared" si="2"/>
        <v>0.42847289791894583</v>
      </c>
    </row>
    <row r="25" spans="1:5">
      <c r="A25">
        <v>2038</v>
      </c>
      <c r="C25" s="10">
        <f t="shared" si="0"/>
        <v>0.38308073984912699</v>
      </c>
      <c r="D25" s="10">
        <f t="shared" si="1"/>
        <v>0.32626498915498381</v>
      </c>
      <c r="E25" s="10">
        <f t="shared" si="2"/>
        <v>0.43989649054327018</v>
      </c>
    </row>
    <row r="26" spans="1:5">
      <c r="A26">
        <v>2039</v>
      </c>
      <c r="C26" s="10">
        <f t="shared" si="0"/>
        <v>0.39244204790675924</v>
      </c>
      <c r="D26" s="10">
        <f t="shared" si="1"/>
        <v>0.33363200367901108</v>
      </c>
      <c r="E26" s="10">
        <f t="shared" si="2"/>
        <v>0.4512520921345074</v>
      </c>
    </row>
    <row r="27" spans="1:5">
      <c r="A27">
        <v>2040</v>
      </c>
      <c r="C27" s="10">
        <f t="shared" si="0"/>
        <v>0.40180335596439148</v>
      </c>
      <c r="D27" s="10">
        <f t="shared" si="1"/>
        <v>0.34106030755211852</v>
      </c>
      <c r="E27" s="10">
        <f t="shared" si="2"/>
        <v>0.46254640437666444</v>
      </c>
    </row>
    <row r="28" spans="1:5">
      <c r="A28">
        <v>2041</v>
      </c>
      <c r="C28" s="10">
        <f t="shared" si="0"/>
        <v>0.41116466402202373</v>
      </c>
      <c r="D28" s="10">
        <f t="shared" si="1"/>
        <v>0.34854422036317562</v>
      </c>
      <c r="E28" s="10">
        <f t="shared" si="2"/>
        <v>0.47378510768087184</v>
      </c>
    </row>
    <row r="29" spans="1:5">
      <c r="A29">
        <v>2042</v>
      </c>
      <c r="C29" s="10">
        <f t="shared" si="0"/>
        <v>0.42052597207965597</v>
      </c>
      <c r="D29" s="10">
        <f t="shared" si="1"/>
        <v>0.35607887784749359</v>
      </c>
      <c r="E29" s="10">
        <f t="shared" si="2"/>
        <v>0.48497306631181836</v>
      </c>
    </row>
    <row r="30" spans="1:5">
      <c r="A30">
        <v>2043</v>
      </c>
      <c r="C30" s="10">
        <f t="shared" si="0"/>
        <v>0.42988728013728822</v>
      </c>
      <c r="D30" s="10">
        <f t="shared" si="1"/>
        <v>0.36366007684978491</v>
      </c>
      <c r="E30" s="10">
        <f t="shared" si="2"/>
        <v>0.49611448342479153</v>
      </c>
    </row>
    <row r="31" spans="1:5">
      <c r="A31">
        <v>2044</v>
      </c>
      <c r="C31" s="10">
        <f t="shared" si="0"/>
        <v>0.43924858819492046</v>
      </c>
      <c r="D31" s="10">
        <f t="shared" si="1"/>
        <v>0.37128415619530752</v>
      </c>
      <c r="E31" s="10">
        <f t="shared" si="2"/>
        <v>0.5072130201945334</v>
      </c>
    </row>
    <row r="34" spans="2:10" ht="20.25" thickBot="1">
      <c r="B34" s="16" t="s">
        <v>10</v>
      </c>
      <c r="C34" s="16"/>
      <c r="D34" s="16"/>
      <c r="E34" s="16"/>
    </row>
    <row r="35" spans="2:10" ht="15.75" thickTop="1"/>
    <row r="36" spans="2:10">
      <c r="B36" s="17" t="s">
        <v>24</v>
      </c>
      <c r="C36" s="17"/>
      <c r="D36" s="17"/>
      <c r="E36" s="17"/>
      <c r="F36" s="17"/>
      <c r="G36" s="17"/>
      <c r="H36" s="17"/>
      <c r="I36" s="17"/>
      <c r="J36" s="17"/>
    </row>
  </sheetData>
  <mergeCells count="1">
    <mergeCell ref="B34:E34"/>
  </mergeCells>
  <conditionalFormatting sqref="B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{034C0947-2202-4DD1-BA2B-EC36C63FABD8}</x14:id>
        </ext>
      </extLs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C0947-2202-4DD1-BA2B-EC36C63FA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CB0A-5DF6-486F-9C9F-B38C8B8FEB08}">
  <dimension ref="A1:J37"/>
  <sheetViews>
    <sheetView topLeftCell="A19" workbookViewId="0">
      <selection activeCell="J41" sqref="J41"/>
    </sheetView>
  </sheetViews>
  <sheetFormatPr defaultRowHeight="15"/>
  <cols>
    <col min="1" max="1" width="10.28515625" customWidth="1"/>
    <col min="2" max="2" width="13.42578125" customWidth="1"/>
    <col min="3" max="3" width="21.42578125" customWidth="1"/>
    <col min="4" max="4" width="31.42578125" customWidth="1"/>
    <col min="8" max="8" width="10.85546875" customWidth="1"/>
  </cols>
  <sheetData>
    <row r="1" spans="1:4">
      <c r="A1" t="s">
        <v>1</v>
      </c>
      <c r="B1" t="s">
        <v>3</v>
      </c>
      <c r="C1" t="s">
        <v>11</v>
      </c>
      <c r="D1" t="s">
        <v>12</v>
      </c>
    </row>
    <row r="2" spans="1:4">
      <c r="A2">
        <v>2015</v>
      </c>
      <c r="B2" s="10">
        <v>7.1999999999999995E-2</v>
      </c>
    </row>
    <row r="3" spans="1:4">
      <c r="A3">
        <v>2016</v>
      </c>
      <c r="B3" s="10">
        <v>6.6000000000000003E-2</v>
      </c>
    </row>
    <row r="4" spans="1:4">
      <c r="A4">
        <v>2017</v>
      </c>
      <c r="B4" s="10">
        <v>6.7000000000000004E-2</v>
      </c>
    </row>
    <row r="5" spans="1:4">
      <c r="A5">
        <v>2018</v>
      </c>
      <c r="B5" s="10">
        <v>7.0999999999999994E-2</v>
      </c>
    </row>
    <row r="6" spans="1:4">
      <c r="A6">
        <v>2019</v>
      </c>
      <c r="B6" s="10">
        <v>7.9000000000000001E-2</v>
      </c>
    </row>
    <row r="7" spans="1:4">
      <c r="A7">
        <v>2020</v>
      </c>
      <c r="B7" s="10">
        <v>7.2999999999999995E-2</v>
      </c>
    </row>
    <row r="8" spans="1:4">
      <c r="A8">
        <v>2021</v>
      </c>
      <c r="B8" s="10">
        <v>7.3999999999999996E-2</v>
      </c>
    </row>
    <row r="9" spans="1:4">
      <c r="A9">
        <v>2022</v>
      </c>
      <c r="B9" s="10">
        <v>9.2999999999999999E-2</v>
      </c>
    </row>
    <row r="10" spans="1:4">
      <c r="A10">
        <v>2023</v>
      </c>
      <c r="B10" s="10">
        <v>0.111</v>
      </c>
    </row>
    <row r="11" spans="1:4">
      <c r="A11">
        <v>2024</v>
      </c>
      <c r="B11" s="10">
        <v>0.126</v>
      </c>
    </row>
    <row r="12" spans="1:4">
      <c r="A12">
        <v>2025</v>
      </c>
      <c r="C12" s="10">
        <f t="shared" ref="C12:C31" si="0">_xlfn.FORECAST.ETS(A12,$B$2:$B$11,$A$2:$A$11,1,1)</f>
        <v>0.13166060606060606</v>
      </c>
      <c r="D12" s="10">
        <f t="shared" ref="D12:D31" si="1">_xlfn.FORECAST.ETS.CONFINT(A12,$B$2:$B$11,$A$2:$A$11,0.95,1,1)</f>
        <v>1.6768994225855736E-2</v>
      </c>
    </row>
    <row r="13" spans="1:4">
      <c r="A13">
        <v>2026</v>
      </c>
      <c r="C13" s="10">
        <f t="shared" si="0"/>
        <v>0.13732121212121212</v>
      </c>
      <c r="D13" s="10">
        <f t="shared" si="1"/>
        <v>2.3703084557880644E-2</v>
      </c>
    </row>
    <row r="14" spans="1:4">
      <c r="A14">
        <v>2027</v>
      </c>
      <c r="C14" s="10">
        <f t="shared" si="0"/>
        <v>0.14298181818181818</v>
      </c>
      <c r="D14" s="10">
        <f t="shared" si="1"/>
        <v>2.9035071635951287E-2</v>
      </c>
    </row>
    <row r="15" spans="1:4">
      <c r="A15">
        <v>2028</v>
      </c>
      <c r="C15" s="10">
        <f t="shared" si="0"/>
        <v>0.14864242424242424</v>
      </c>
      <c r="D15" s="10">
        <f t="shared" si="1"/>
        <v>3.3537996836207534E-2</v>
      </c>
    </row>
    <row r="16" spans="1:4">
      <c r="A16">
        <v>2029</v>
      </c>
      <c r="C16" s="10">
        <f t="shared" si="0"/>
        <v>0.15430303030303033</v>
      </c>
      <c r="D16" s="10">
        <f t="shared" si="1"/>
        <v>3.7511629138152702E-2</v>
      </c>
    </row>
    <row r="17" spans="1:4">
      <c r="A17">
        <v>2030</v>
      </c>
      <c r="C17" s="10">
        <f t="shared" si="0"/>
        <v>0.15996363636363636</v>
      </c>
      <c r="D17" s="10">
        <f t="shared" si="1"/>
        <v>4.1109745970288804E-2</v>
      </c>
    </row>
    <row r="18" spans="1:4">
      <c r="A18">
        <v>2031</v>
      </c>
      <c r="C18" s="10">
        <f t="shared" si="0"/>
        <v>0.16562424242424245</v>
      </c>
      <c r="D18" s="10">
        <f t="shared" si="1"/>
        <v>4.4423692705738808E-2</v>
      </c>
    </row>
    <row r="19" spans="1:4">
      <c r="A19">
        <v>2032</v>
      </c>
      <c r="C19" s="10">
        <f t="shared" si="0"/>
        <v>0.17128484848484851</v>
      </c>
      <c r="D19" s="10">
        <f t="shared" si="1"/>
        <v>4.7512973624193905E-2</v>
      </c>
    </row>
    <row r="20" spans="1:4">
      <c r="A20">
        <v>2033</v>
      </c>
      <c r="C20" s="10">
        <f t="shared" si="0"/>
        <v>0.17694545454545457</v>
      </c>
      <c r="D20" s="10">
        <f t="shared" si="1"/>
        <v>5.0418908587337698E-2</v>
      </c>
    </row>
    <row r="21" spans="1:4">
      <c r="A21">
        <v>2034</v>
      </c>
      <c r="C21" s="10">
        <f t="shared" si="0"/>
        <v>0.18260606060606063</v>
      </c>
      <c r="D21" s="10">
        <f t="shared" si="1"/>
        <v>5.3171572081208512E-2</v>
      </c>
    </row>
    <row r="22" spans="1:4">
      <c r="A22">
        <v>2035</v>
      </c>
      <c r="C22" s="10">
        <f t="shared" si="0"/>
        <v>0.18826666666666669</v>
      </c>
      <c r="D22" s="10">
        <f t="shared" si="1"/>
        <v>5.5793659392068873E-2</v>
      </c>
    </row>
    <row r="23" spans="1:4">
      <c r="A23">
        <v>2036</v>
      </c>
      <c r="C23" s="10">
        <f t="shared" si="0"/>
        <v>0.19392727272727275</v>
      </c>
      <c r="D23" s="10">
        <f t="shared" si="1"/>
        <v>5.8302795454847407E-2</v>
      </c>
    </row>
    <row r="24" spans="1:4">
      <c r="A24">
        <v>2037</v>
      </c>
      <c r="C24" s="10">
        <f t="shared" si="0"/>
        <v>0.19958787878787881</v>
      </c>
      <c r="D24" s="10">
        <f t="shared" si="1"/>
        <v>6.0712990607119897E-2</v>
      </c>
    </row>
    <row r="25" spans="1:4">
      <c r="A25">
        <v>2038</v>
      </c>
      <c r="C25" s="10">
        <f t="shared" si="0"/>
        <v>0.2052484848484849</v>
      </c>
      <c r="D25" s="10">
        <f t="shared" si="1"/>
        <v>6.303559948622596E-2</v>
      </c>
    </row>
    <row r="26" spans="1:4">
      <c r="A26">
        <v>2039</v>
      </c>
      <c r="C26" s="10">
        <f t="shared" si="0"/>
        <v>0.21090909090909093</v>
      </c>
      <c r="D26" s="10">
        <f t="shared" si="1"/>
        <v>6.5279975816716518E-2</v>
      </c>
    </row>
    <row r="27" spans="1:4">
      <c r="A27">
        <v>2040</v>
      </c>
      <c r="C27" s="10">
        <f t="shared" si="0"/>
        <v>0.21656969696969702</v>
      </c>
      <c r="D27" s="10">
        <f t="shared" si="1"/>
        <v>6.7453933250687284E-2</v>
      </c>
    </row>
    <row r="28" spans="1:4">
      <c r="A28">
        <v>2041</v>
      </c>
      <c r="C28" s="10">
        <f t="shared" si="0"/>
        <v>0.22223030303030306</v>
      </c>
      <c r="D28" s="10">
        <f t="shared" si="1"/>
        <v>6.9564078158611917E-2</v>
      </c>
    </row>
    <row r="29" spans="1:4">
      <c r="A29">
        <v>2042</v>
      </c>
      <c r="C29" s="10">
        <f t="shared" si="0"/>
        <v>0.22789090909090914</v>
      </c>
      <c r="D29" s="10">
        <f t="shared" si="1"/>
        <v>7.1616055338431669E-2</v>
      </c>
    </row>
    <row r="30" spans="1:4">
      <c r="A30">
        <v>2043</v>
      </c>
      <c r="C30" s="10">
        <f t="shared" si="0"/>
        <v>0.2335515151515152</v>
      </c>
      <c r="D30" s="10">
        <f t="shared" si="1"/>
        <v>7.3614732967837548E-2</v>
      </c>
    </row>
    <row r="31" spans="1:4">
      <c r="A31">
        <v>2044</v>
      </c>
      <c r="C31" s="10">
        <f t="shared" si="0"/>
        <v>0.23921212121212126</v>
      </c>
      <c r="D31" s="10">
        <f t="shared" si="1"/>
        <v>7.5564344207582221E-2</v>
      </c>
    </row>
    <row r="35" spans="2:10" ht="20.25" thickBot="1">
      <c r="B35" s="16" t="s">
        <v>18</v>
      </c>
      <c r="C35" s="16"/>
      <c r="D35" s="16"/>
      <c r="E35" s="16"/>
      <c r="F35" s="16"/>
      <c r="G35" s="16"/>
      <c r="H35" s="16"/>
    </row>
    <row r="36" spans="2:10" ht="15.75" thickTop="1"/>
    <row r="37" spans="2:10">
      <c r="B37" s="19" t="s">
        <v>25</v>
      </c>
      <c r="C37" s="19"/>
      <c r="D37" s="19"/>
      <c r="E37" s="19"/>
      <c r="F37" s="19"/>
      <c r="G37" s="19"/>
      <c r="H37" s="19"/>
      <c r="I37" s="19"/>
      <c r="J37" s="19"/>
    </row>
  </sheetData>
  <mergeCells count="2">
    <mergeCell ref="B37:J37"/>
    <mergeCell ref="B35:H35"/>
  </mergeCells>
  <conditionalFormatting sqref="B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{7B9F22BA-0D63-4AE2-9D27-363445B0D112}</x14:id>
        </ext>
      </extLs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9F22BA-0D63-4AE2-9D27-363445B0D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331D-C877-4778-857E-7838ACB2AF5A}">
  <dimension ref="A1:J36"/>
  <sheetViews>
    <sheetView topLeftCell="A16" workbookViewId="0">
      <selection activeCell="B36" sqref="B36:J36"/>
    </sheetView>
  </sheetViews>
  <sheetFormatPr defaultRowHeight="1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2015</v>
      </c>
      <c r="B2" s="10">
        <v>7.2999999999999995E-2</v>
      </c>
    </row>
    <row r="3" spans="1:5">
      <c r="A3">
        <v>2016</v>
      </c>
      <c r="B3" s="10">
        <v>6.5000000000000002E-2</v>
      </c>
    </row>
    <row r="4" spans="1:5">
      <c r="A4">
        <v>2017</v>
      </c>
      <c r="B4" s="10">
        <v>7.5999999999999998E-2</v>
      </c>
    </row>
    <row r="5" spans="1:5">
      <c r="A5">
        <v>2018</v>
      </c>
      <c r="B5" s="10">
        <v>9.2999999999999999E-2</v>
      </c>
    </row>
    <row r="6" spans="1:5">
      <c r="A6">
        <v>2019</v>
      </c>
      <c r="B6" s="10">
        <v>9.5000000000000001E-2</v>
      </c>
    </row>
    <row r="7" spans="1:5">
      <c r="A7">
        <v>2020</v>
      </c>
      <c r="B7" s="10">
        <v>7.8E-2</v>
      </c>
    </row>
    <row r="8" spans="1:5">
      <c r="A8">
        <v>2021</v>
      </c>
      <c r="B8" s="10">
        <v>9.0999999999999998E-2</v>
      </c>
    </row>
    <row r="9" spans="1:5">
      <c r="A9">
        <v>2022</v>
      </c>
      <c r="B9" s="10">
        <v>0.14899999999999999</v>
      </c>
    </row>
    <row r="10" spans="1:5">
      <c r="A10">
        <v>2023</v>
      </c>
      <c r="B10" s="10">
        <v>0.129</v>
      </c>
    </row>
    <row r="11" spans="1:5">
      <c r="A11">
        <v>2024</v>
      </c>
      <c r="B11" s="10">
        <v>0.123</v>
      </c>
      <c r="C11" s="10">
        <v>0.123</v>
      </c>
      <c r="D11" s="10">
        <v>0.123</v>
      </c>
      <c r="E11" s="10">
        <v>0.123</v>
      </c>
    </row>
    <row r="12" spans="1:5">
      <c r="A12">
        <v>2025</v>
      </c>
      <c r="C12" s="10">
        <f t="shared" ref="C12:C31" si="0">_xlfn.FORECAST.ETS(A12,$B$2:$B$11,$A$2:$A$11,1,1)</f>
        <v>0.14088228319604756</v>
      </c>
      <c r="D12" s="10">
        <f t="shared" ref="D12:D31" si="1">C12-_xlfn.FORECAST.ETS.CONFINT(A12,$B$2:$B$11,$A$2:$A$11,0.95,1,1)</f>
        <v>0.10785485855055951</v>
      </c>
      <c r="E12" s="10">
        <f t="shared" ref="E12:E31" si="2">C12+_xlfn.FORECAST.ETS.CONFINT(A12,$B$2:$B$11,$A$2:$A$11,0.95,1,1)</f>
        <v>0.17390970784153562</v>
      </c>
    </row>
    <row r="13" spans="1:5">
      <c r="A13">
        <v>2026</v>
      </c>
      <c r="C13" s="10">
        <f t="shared" si="0"/>
        <v>0.14834271253215225</v>
      </c>
      <c r="D13" s="10">
        <f t="shared" si="1"/>
        <v>0.11505000363420795</v>
      </c>
      <c r="E13" s="10">
        <f t="shared" si="2"/>
        <v>0.18163542143009656</v>
      </c>
    </row>
    <row r="14" spans="1:5">
      <c r="A14">
        <v>2027</v>
      </c>
      <c r="C14" s="10">
        <f t="shared" si="0"/>
        <v>0.15580314186825694</v>
      </c>
      <c r="D14" s="10">
        <f t="shared" si="1"/>
        <v>0.12224310149936436</v>
      </c>
      <c r="E14" s="10">
        <f t="shared" si="2"/>
        <v>0.18936318223714954</v>
      </c>
    </row>
    <row r="15" spans="1:5">
      <c r="A15">
        <v>2028</v>
      </c>
      <c r="C15" s="10">
        <f t="shared" si="0"/>
        <v>0.16326357120436166</v>
      </c>
      <c r="D15" s="10">
        <f t="shared" si="1"/>
        <v>0.12943416843502106</v>
      </c>
      <c r="E15" s="10">
        <f t="shared" si="2"/>
        <v>0.19709297397370226</v>
      </c>
    </row>
    <row r="16" spans="1:5">
      <c r="A16">
        <v>2029</v>
      </c>
      <c r="C16" s="10">
        <f t="shared" si="0"/>
        <v>0.17072400054046635</v>
      </c>
      <c r="D16" s="10">
        <f t="shared" si="1"/>
        <v>0.13662322058031695</v>
      </c>
      <c r="E16" s="10">
        <f t="shared" si="2"/>
        <v>0.20482478050061576</v>
      </c>
    </row>
    <row r="17" spans="1:5">
      <c r="A17">
        <v>2030</v>
      </c>
      <c r="C17" s="10">
        <f t="shared" si="0"/>
        <v>0.17818442987657104</v>
      </c>
      <c r="D17" s="10">
        <f t="shared" si="1"/>
        <v>0.14381027392091117</v>
      </c>
      <c r="E17" s="10">
        <f t="shared" si="2"/>
        <v>0.21255858583223092</v>
      </c>
    </row>
    <row r="18" spans="1:5">
      <c r="A18">
        <v>2031</v>
      </c>
      <c r="C18" s="10">
        <f t="shared" si="0"/>
        <v>0.18564485921267573</v>
      </c>
      <c r="D18" s="10">
        <f t="shared" si="1"/>
        <v>0.15099534428573441</v>
      </c>
      <c r="E18" s="10">
        <f t="shared" si="2"/>
        <v>0.22029437413961706</v>
      </c>
    </row>
    <row r="19" spans="1:5">
      <c r="A19">
        <v>2032</v>
      </c>
      <c r="C19" s="10">
        <f t="shared" si="0"/>
        <v>0.19310528854878045</v>
      </c>
      <c r="D19" s="10">
        <f t="shared" si="1"/>
        <v>0.15817844734409964</v>
      </c>
      <c r="E19" s="10">
        <f t="shared" si="2"/>
        <v>0.22803212975346127</v>
      </c>
    </row>
    <row r="20" spans="1:5">
      <c r="A20">
        <v>2033</v>
      </c>
      <c r="C20" s="10">
        <f t="shared" si="0"/>
        <v>0.20056571788488514</v>
      </c>
      <c r="D20" s="10">
        <f t="shared" si="1"/>
        <v>0.16535959860315277</v>
      </c>
      <c r="E20" s="10">
        <f t="shared" si="2"/>
        <v>0.23577183716661751</v>
      </c>
    </row>
    <row r="21" spans="1:5">
      <c r="A21">
        <v>2034</v>
      </c>
      <c r="C21" s="10">
        <f t="shared" si="0"/>
        <v>0.20802614722098983</v>
      </c>
      <c r="D21" s="10">
        <f t="shared" si="1"/>
        <v>0.17253881340564636</v>
      </c>
      <c r="E21" s="10">
        <f t="shared" si="2"/>
        <v>0.2435134810363333</v>
      </c>
    </row>
    <row r="22" spans="1:5">
      <c r="A22">
        <v>2035</v>
      </c>
      <c r="C22" s="10">
        <f t="shared" si="0"/>
        <v>0.21548657655709452</v>
      </c>
      <c r="D22" s="10">
        <f t="shared" si="1"/>
        <v>0.17971610692801776</v>
      </c>
      <c r="E22" s="10">
        <f t="shared" si="2"/>
        <v>0.25125704618617128</v>
      </c>
    </row>
    <row r="23" spans="1:5">
      <c r="A23">
        <v>2036</v>
      </c>
      <c r="C23" s="10">
        <f t="shared" si="0"/>
        <v>0.22294700589319921</v>
      </c>
      <c r="D23" s="10">
        <f t="shared" si="1"/>
        <v>0.1868914941787557</v>
      </c>
      <c r="E23" s="10">
        <f t="shared" si="2"/>
        <v>0.25900251760764276</v>
      </c>
    </row>
    <row r="24" spans="1:5">
      <c r="A24">
        <v>2037</v>
      </c>
      <c r="C24" s="10">
        <f t="shared" si="0"/>
        <v>0.2304074352293039</v>
      </c>
      <c r="D24" s="10">
        <f t="shared" si="1"/>
        <v>0.19406498999703875</v>
      </c>
      <c r="E24" s="10">
        <f t="shared" si="2"/>
        <v>0.26674988046156906</v>
      </c>
    </row>
    <row r="25" spans="1:5">
      <c r="A25">
        <v>2038</v>
      </c>
      <c r="C25" s="10">
        <f t="shared" si="0"/>
        <v>0.23786786456540859</v>
      </c>
      <c r="D25" s="10">
        <f t="shared" si="1"/>
        <v>0.20123660905163029</v>
      </c>
      <c r="E25" s="10">
        <f t="shared" si="2"/>
        <v>0.27449912007918686</v>
      </c>
    </row>
    <row r="26" spans="1:5">
      <c r="A26">
        <v>2039</v>
      </c>
      <c r="C26" s="10">
        <f t="shared" si="0"/>
        <v>0.24532829390151331</v>
      </c>
      <c r="D26" s="10">
        <f t="shared" si="1"/>
        <v>0.20840636584001448</v>
      </c>
      <c r="E26" s="10">
        <f t="shared" si="2"/>
        <v>0.28225022196301214</v>
      </c>
    </row>
    <row r="27" spans="1:5">
      <c r="A27">
        <v>2040</v>
      </c>
      <c r="C27" s="10">
        <f t="shared" si="0"/>
        <v>0.25278872323761803</v>
      </c>
      <c r="D27" s="10">
        <f t="shared" si="1"/>
        <v>0.21557427468775911</v>
      </c>
      <c r="E27" s="10">
        <f t="shared" si="2"/>
        <v>0.29000317178747692</v>
      </c>
    </row>
    <row r="28" spans="1:5">
      <c r="A28">
        <v>2041</v>
      </c>
      <c r="C28" s="10">
        <f t="shared" si="0"/>
        <v>0.26024915257372272</v>
      </c>
      <c r="D28" s="10">
        <f t="shared" si="1"/>
        <v>0.22274034974809159</v>
      </c>
      <c r="E28" s="10">
        <f t="shared" si="2"/>
        <v>0.29775795539935385</v>
      </c>
    </row>
    <row r="29" spans="1:5">
      <c r="A29">
        <v>2042</v>
      </c>
      <c r="C29" s="10">
        <f t="shared" si="0"/>
        <v>0.26770958190982741</v>
      </c>
      <c r="D29" s="10">
        <f t="shared" si="1"/>
        <v>0.22990460500167439</v>
      </c>
      <c r="E29" s="10">
        <f t="shared" si="2"/>
        <v>0.30551455881798045</v>
      </c>
    </row>
    <row r="30" spans="1:5">
      <c r="A30">
        <v>2043</v>
      </c>
      <c r="C30" s="10">
        <f t="shared" si="0"/>
        <v>0.2751700112459321</v>
      </c>
      <c r="D30" s="10">
        <f t="shared" si="1"/>
        <v>0.23706705425656729</v>
      </c>
      <c r="E30" s="10">
        <f t="shared" si="2"/>
        <v>0.31327296823529693</v>
      </c>
    </row>
    <row r="31" spans="1:5">
      <c r="A31">
        <v>2044</v>
      </c>
      <c r="C31" s="10">
        <f t="shared" si="0"/>
        <v>0.28263044058203679</v>
      </c>
      <c r="D31" s="10">
        <f t="shared" si="1"/>
        <v>0.24422771114836458</v>
      </c>
      <c r="E31" s="10">
        <f t="shared" si="2"/>
        <v>0.32103317001570897</v>
      </c>
    </row>
    <row r="34" spans="2:10" ht="20.25" thickBot="1">
      <c r="C34" s="16" t="s">
        <v>19</v>
      </c>
      <c r="D34" s="16"/>
      <c r="E34" s="16"/>
      <c r="F34" s="16"/>
      <c r="G34" s="16"/>
      <c r="H34" s="16"/>
      <c r="I34" s="16"/>
    </row>
    <row r="35" spans="2:10" ht="15.75" thickTop="1"/>
    <row r="36" spans="2:10">
      <c r="B36" s="19" t="s">
        <v>24</v>
      </c>
      <c r="C36" s="19"/>
      <c r="D36" s="19"/>
      <c r="E36" s="19"/>
      <c r="F36" s="19"/>
      <c r="G36" s="19"/>
      <c r="H36" s="19"/>
      <c r="I36" s="19"/>
      <c r="J36" s="19"/>
    </row>
  </sheetData>
  <mergeCells count="2">
    <mergeCell ref="C34:I34"/>
    <mergeCell ref="B36:J36"/>
  </mergeCells>
  <conditionalFormatting sqref="B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{49B0CA2B-77C3-4B0A-980F-02C806C658B0}</x14:id>
        </ext>
      </extLst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0CA2B-77C3-4B0A-980F-02C806C65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0358-E02D-4AA3-BCFB-C7DD94AC2AD4}">
  <dimension ref="A1:N35"/>
  <sheetViews>
    <sheetView topLeftCell="A13" workbookViewId="0">
      <selection activeCell="Q33" sqref="Q33"/>
    </sheetView>
  </sheetViews>
  <sheetFormatPr defaultRowHeight="15"/>
  <cols>
    <col min="1" max="1" width="11" customWidth="1"/>
    <col min="3" max="3" width="10.5703125" customWidth="1"/>
    <col min="4" max="4" width="20.5703125" customWidth="1"/>
  </cols>
  <sheetData>
    <row r="1" spans="1:4">
      <c r="A1" t="s">
        <v>13</v>
      </c>
      <c r="B1" t="s">
        <v>14</v>
      </c>
      <c r="C1" t="s">
        <v>15</v>
      </c>
      <c r="D1" t="s">
        <v>20</v>
      </c>
    </row>
    <row r="2" spans="1:4">
      <c r="A2">
        <v>2015</v>
      </c>
      <c r="B2" s="10">
        <v>0.127</v>
      </c>
    </row>
    <row r="3" spans="1:4">
      <c r="A3">
        <v>2016</v>
      </c>
      <c r="B3" s="10">
        <v>0.11799999999999999</v>
      </c>
    </row>
    <row r="4" spans="1:4">
      <c r="A4">
        <v>2017</v>
      </c>
      <c r="B4" s="10">
        <v>0.13200000000000001</v>
      </c>
    </row>
    <row r="5" spans="1:4">
      <c r="A5">
        <v>2018</v>
      </c>
      <c r="B5" s="10">
        <v>0.14299999999999999</v>
      </c>
    </row>
    <row r="6" spans="1:4">
      <c r="A6">
        <v>2019</v>
      </c>
      <c r="B6" s="10">
        <v>0.14199999999999999</v>
      </c>
    </row>
    <row r="7" spans="1:4">
      <c r="A7">
        <v>2020</v>
      </c>
      <c r="B7" s="10">
        <v>0.14499999999999999</v>
      </c>
    </row>
    <row r="8" spans="1:4">
      <c r="A8">
        <v>2021</v>
      </c>
      <c r="B8" s="10">
        <v>0.14899999999999999</v>
      </c>
    </row>
    <row r="9" spans="1:4">
      <c r="A9">
        <v>2022</v>
      </c>
      <c r="B9" s="10">
        <v>0.16</v>
      </c>
    </row>
    <row r="10" spans="1:4">
      <c r="A10">
        <v>2023</v>
      </c>
      <c r="B10" s="10">
        <v>0.16600000000000001</v>
      </c>
    </row>
    <row r="11" spans="1:4">
      <c r="A11">
        <v>2024</v>
      </c>
      <c r="B11" s="10">
        <v>0.17199999999999999</v>
      </c>
    </row>
    <row r="12" spans="1:4">
      <c r="A12">
        <v>2025</v>
      </c>
      <c r="C12" s="10">
        <f t="shared" ref="C12:C31" si="0">_xlfn.FORECAST.ETS(A12,$B$2:$B$11,$A$2:$A$11,1,1)</f>
        <v>0.17604402408857922</v>
      </c>
      <c r="D12" s="10">
        <f t="shared" ref="D12:D31" si="1">_xlfn.FORECAST.ETS.CONFINT(A12,$B$2:$B$11,$A$2:$A$11,0.95,1,1)</f>
        <v>1.083535234291803E-2</v>
      </c>
    </row>
    <row r="13" spans="1:4">
      <c r="A13">
        <v>2026</v>
      </c>
      <c r="C13" s="10">
        <f t="shared" si="0"/>
        <v>0.18148892077795778</v>
      </c>
      <c r="D13" s="10">
        <f t="shared" si="1"/>
        <v>1.117145845469319E-2</v>
      </c>
    </row>
    <row r="14" spans="1:4">
      <c r="A14">
        <v>2027</v>
      </c>
      <c r="C14" s="10">
        <f t="shared" si="0"/>
        <v>0.18693381746733634</v>
      </c>
      <c r="D14" s="10">
        <f t="shared" si="1"/>
        <v>1.1500311398369673E-2</v>
      </c>
    </row>
    <row r="15" spans="1:4">
      <c r="A15">
        <v>2028</v>
      </c>
      <c r="C15" s="10">
        <f t="shared" si="0"/>
        <v>0.19237871415671487</v>
      </c>
      <c r="D15" s="10">
        <f t="shared" si="1"/>
        <v>1.1822526378422951E-2</v>
      </c>
    </row>
    <row r="16" spans="1:4">
      <c r="A16">
        <v>2029</v>
      </c>
      <c r="C16" s="10">
        <f t="shared" si="0"/>
        <v>0.19782361084609343</v>
      </c>
      <c r="D16" s="10">
        <f t="shared" si="1"/>
        <v>1.2138641684379758E-2</v>
      </c>
    </row>
    <row r="17" spans="1:4">
      <c r="A17">
        <v>2030</v>
      </c>
      <c r="C17" s="10">
        <f t="shared" si="0"/>
        <v>0.20326850753547199</v>
      </c>
      <c r="D17" s="10">
        <f t="shared" si="1"/>
        <v>1.2449131415040905E-2</v>
      </c>
    </row>
    <row r="18" spans="1:4">
      <c r="A18">
        <v>2031</v>
      </c>
      <c r="C18" s="10">
        <f t="shared" si="0"/>
        <v>0.20871340422485055</v>
      </c>
      <c r="D18" s="10">
        <f t="shared" si="1"/>
        <v>1.2754415624395218E-2</v>
      </c>
    </row>
    <row r="19" spans="1:4">
      <c r="A19">
        <v>2032</v>
      </c>
      <c r="C19" s="10">
        <f t="shared" si="0"/>
        <v>0.2141583009142291</v>
      </c>
      <c r="D19" s="10">
        <f t="shared" si="1"/>
        <v>1.3054868499684629E-2</v>
      </c>
    </row>
    <row r="20" spans="1:4">
      <c r="A20">
        <v>2033</v>
      </c>
      <c r="C20" s="10">
        <f t="shared" si="0"/>
        <v>0.21960319760360766</v>
      </c>
      <c r="D20" s="10">
        <f t="shared" si="1"/>
        <v>1.3350825018380055E-2</v>
      </c>
    </row>
    <row r="21" spans="1:4">
      <c r="A21">
        <v>2034</v>
      </c>
      <c r="C21" s="10">
        <f t="shared" si="0"/>
        <v>0.22504809429298622</v>
      </c>
      <c r="D21" s="10">
        <f t="shared" si="1"/>
        <v>1.3642586415763392E-2</v>
      </c>
    </row>
    <row r="22" spans="1:4">
      <c r="A22">
        <v>2035</v>
      </c>
      <c r="C22" s="10">
        <f t="shared" si="0"/>
        <v>0.23049299098236475</v>
      </c>
      <c r="D22" s="10">
        <f t="shared" si="1"/>
        <v>1.3930424712631196E-2</v>
      </c>
    </row>
    <row r="23" spans="1:4">
      <c r="A23">
        <v>2036</v>
      </c>
      <c r="C23" s="10">
        <f t="shared" si="0"/>
        <v>0.23593788767174334</v>
      </c>
      <c r="D23" s="10">
        <f t="shared" si="1"/>
        <v>1.4214586493080477E-2</v>
      </c>
    </row>
    <row r="24" spans="1:4">
      <c r="A24">
        <v>2037</v>
      </c>
      <c r="C24" s="10">
        <f t="shared" si="0"/>
        <v>0.24138278436112187</v>
      </c>
      <c r="D24" s="10">
        <f t="shared" si="1"/>
        <v>1.4495296078598485E-2</v>
      </c>
    </row>
    <row r="25" spans="1:4">
      <c r="A25">
        <v>2038</v>
      </c>
      <c r="C25" s="10">
        <f t="shared" si="0"/>
        <v>0.24682768105050043</v>
      </c>
      <c r="D25" s="10">
        <f t="shared" si="1"/>
        <v>1.4772758212158852E-2</v>
      </c>
    </row>
    <row r="26" spans="1:4">
      <c r="A26">
        <v>2039</v>
      </c>
      <c r="C26" s="10">
        <f t="shared" si="0"/>
        <v>0.25227257773987899</v>
      </c>
      <c r="D26" s="10">
        <f t="shared" si="1"/>
        <v>1.5047160341573065E-2</v>
      </c>
    </row>
    <row r="27" spans="1:4">
      <c r="A27">
        <v>2040</v>
      </c>
      <c r="C27" s="10">
        <f t="shared" si="0"/>
        <v>0.25771747442925752</v>
      </c>
      <c r="D27" s="10">
        <f t="shared" si="1"/>
        <v>1.5318674572764469E-2</v>
      </c>
    </row>
    <row r="28" spans="1:4">
      <c r="A28">
        <v>2041</v>
      </c>
      <c r="C28" s="10">
        <f t="shared" si="0"/>
        <v>0.26316237111863611</v>
      </c>
      <c r="D28" s="10">
        <f t="shared" si="1"/>
        <v>1.558745934937384E-2</v>
      </c>
    </row>
    <row r="29" spans="1:4">
      <c r="A29">
        <v>2042</v>
      </c>
      <c r="C29" s="10">
        <f t="shared" si="0"/>
        <v>0.26860726780801469</v>
      </c>
      <c r="D29" s="10">
        <f t="shared" si="1"/>
        <v>1.585366090406547E-2</v>
      </c>
    </row>
    <row r="30" spans="1:4">
      <c r="A30">
        <v>2043</v>
      </c>
      <c r="C30" s="10">
        <f t="shared" si="0"/>
        <v>0.27405216449739322</v>
      </c>
      <c r="D30" s="10">
        <f t="shared" si="1"/>
        <v>1.6117414518281685E-2</v>
      </c>
    </row>
    <row r="31" spans="1:4">
      <c r="A31">
        <v>2044</v>
      </c>
      <c r="C31" s="10">
        <f t="shared" si="0"/>
        <v>0.27949706118677176</v>
      </c>
      <c r="D31" s="10">
        <f t="shared" si="1"/>
        <v>1.6378845620408443E-2</v>
      </c>
    </row>
    <row r="35" spans="4:14">
      <c r="D35" s="17" t="s">
        <v>25</v>
      </c>
      <c r="E35" s="17"/>
      <c r="F35" s="17"/>
      <c r="G35" s="17"/>
      <c r="H35" s="17"/>
      <c r="I35" s="17"/>
      <c r="J35" s="17"/>
      <c r="K35" s="17"/>
      <c r="L35" s="17"/>
      <c r="M35" s="18"/>
      <c r="N35" s="18"/>
    </row>
  </sheetData>
  <conditionalFormatting sqref="D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{388F8175-921C-45E0-895E-2A4740D56548}</x14:id>
        </ext>
      </extLs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F8175-921C-45E0-895E-2A4740D56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0354-6310-4198-8BCB-474E9C015112}">
  <dimension ref="A1:L35"/>
  <sheetViews>
    <sheetView tabSelected="1" topLeftCell="A16" workbookViewId="0">
      <selection activeCell="D35" sqref="D35:L35"/>
    </sheetView>
  </sheetViews>
  <sheetFormatPr defaultRowHeight="15"/>
  <cols>
    <col min="1" max="1" width="10.28515625" customWidth="1"/>
    <col min="3" max="3" width="15.7109375" customWidth="1"/>
    <col min="4" max="4" width="30.42578125" customWidth="1"/>
    <col min="5" max="5" width="30.5703125" customWidth="1"/>
  </cols>
  <sheetData>
    <row r="1" spans="1:5">
      <c r="A1" t="s">
        <v>1</v>
      </c>
      <c r="B1" t="s">
        <v>6</v>
      </c>
      <c r="C1" t="s">
        <v>21</v>
      </c>
      <c r="D1" t="s">
        <v>22</v>
      </c>
      <c r="E1" t="s">
        <v>23</v>
      </c>
    </row>
    <row r="2" spans="1:5">
      <c r="A2">
        <v>2015</v>
      </c>
      <c r="B2" s="10">
        <v>6.0999999999999999E-2</v>
      </c>
    </row>
    <row r="3" spans="1:5">
      <c r="A3">
        <v>2016</v>
      </c>
      <c r="B3" s="10">
        <v>0.06</v>
      </c>
    </row>
    <row r="4" spans="1:5">
      <c r="A4">
        <v>2017</v>
      </c>
      <c r="B4" s="10">
        <v>0.06</v>
      </c>
    </row>
    <row r="5" spans="1:5">
      <c r="A5">
        <v>2018</v>
      </c>
      <c r="B5" s="10">
        <v>6.0999999999999999E-2</v>
      </c>
    </row>
    <row r="6" spans="1:5">
      <c r="A6">
        <v>2019</v>
      </c>
      <c r="B6" s="10">
        <v>6.4000000000000001E-2</v>
      </c>
    </row>
    <row r="7" spans="1:5">
      <c r="A7">
        <v>2020</v>
      </c>
      <c r="B7" s="10">
        <v>6.5000000000000002E-2</v>
      </c>
    </row>
    <row r="8" spans="1:5">
      <c r="A8">
        <v>2021</v>
      </c>
      <c r="B8" s="10">
        <v>6.7000000000000004E-2</v>
      </c>
    </row>
    <row r="9" spans="1:5">
      <c r="A9">
        <v>2022</v>
      </c>
      <c r="B9" s="10">
        <v>0.107</v>
      </c>
    </row>
    <row r="10" spans="1:5">
      <c r="A10">
        <v>2023</v>
      </c>
      <c r="B10" s="10">
        <v>0.106</v>
      </c>
    </row>
    <row r="11" spans="1:5">
      <c r="A11">
        <v>2024</v>
      </c>
      <c r="B11" s="10">
        <v>7.9000000000000001E-2</v>
      </c>
      <c r="C11" s="10">
        <v>7.9000000000000001E-2</v>
      </c>
      <c r="D11" s="10">
        <v>7.9000000000000001E-2</v>
      </c>
      <c r="E11" s="10">
        <v>7.9000000000000001E-2</v>
      </c>
    </row>
    <row r="12" spans="1:5">
      <c r="A12">
        <v>2025</v>
      </c>
      <c r="C12" s="10">
        <f t="shared" ref="C12:C31" si="0">_xlfn.FORECAST.ETS(A12,$B$2:$B$11,$A$2:$A$11,1,1)</f>
        <v>9.960110589311244E-2</v>
      </c>
      <c r="D12" s="10">
        <f t="shared" ref="D12:D31" si="1">C12-_xlfn.FORECAST.ETS.CONFINT(A12,$B$2:$B$11,$A$2:$A$11,0.95,1,1)</f>
        <v>7.2836431181630606E-2</v>
      </c>
      <c r="E12" s="10">
        <f t="shared" ref="E12:E31" si="2">C12+_xlfn.FORECAST.ETS.CONFINT(A12,$B$2:$B$11,$A$2:$A$11,0.95,1,1)</f>
        <v>0.12636578060459427</v>
      </c>
    </row>
    <row r="13" spans="1:5">
      <c r="A13">
        <v>2026</v>
      </c>
      <c r="C13" s="10">
        <f t="shared" si="0"/>
        <v>0.10402773050871555</v>
      </c>
      <c r="D13" s="10">
        <f t="shared" si="1"/>
        <v>7.7048075465001253E-2</v>
      </c>
      <c r="E13" s="10">
        <f t="shared" si="2"/>
        <v>0.13100738555242986</v>
      </c>
    </row>
    <row r="14" spans="1:5">
      <c r="A14">
        <v>2027</v>
      </c>
      <c r="C14" s="10">
        <f t="shared" si="0"/>
        <v>0.10845435512431865</v>
      </c>
      <c r="D14" s="10">
        <f t="shared" si="1"/>
        <v>8.1258060729008708E-2</v>
      </c>
      <c r="E14" s="10">
        <f t="shared" si="2"/>
        <v>0.1356506495196286</v>
      </c>
    </row>
    <row r="15" spans="1:5">
      <c r="A15">
        <v>2028</v>
      </c>
      <c r="C15" s="10">
        <f t="shared" si="0"/>
        <v>0.11288097973992177</v>
      </c>
      <c r="D15" s="10">
        <f t="shared" si="1"/>
        <v>8.5466400173882351E-2</v>
      </c>
      <c r="E15" s="10">
        <f t="shared" si="2"/>
        <v>0.14029555930596119</v>
      </c>
    </row>
    <row r="16" spans="1:5">
      <c r="A16">
        <v>2029</v>
      </c>
      <c r="C16" s="10">
        <f t="shared" si="0"/>
        <v>0.11730760435552487</v>
      </c>
      <c r="D16" s="10">
        <f t="shared" si="1"/>
        <v>8.9673106878413761E-2</v>
      </c>
      <c r="E16" s="10">
        <f t="shared" si="2"/>
        <v>0.14494210183263598</v>
      </c>
    </row>
    <row r="17" spans="1:5">
      <c r="A17">
        <v>2030</v>
      </c>
      <c r="C17" s="10">
        <f t="shared" si="0"/>
        <v>0.12173422897112798</v>
      </c>
      <c r="D17" s="10">
        <f t="shared" si="1"/>
        <v>9.3878193797018006E-2</v>
      </c>
      <c r="E17" s="10">
        <f t="shared" si="2"/>
        <v>0.14959026414523796</v>
      </c>
    </row>
    <row r="18" spans="1:5">
      <c r="A18">
        <v>2031</v>
      </c>
      <c r="C18" s="10">
        <f t="shared" si="0"/>
        <v>0.12616085358673107</v>
      </c>
      <c r="D18" s="10">
        <f t="shared" si="1"/>
        <v>9.8081673757100918E-2</v>
      </c>
      <c r="E18" s="10">
        <f t="shared" si="2"/>
        <v>0.15424003341636122</v>
      </c>
    </row>
    <row r="19" spans="1:5">
      <c r="A19">
        <v>2032</v>
      </c>
      <c r="C19" s="10">
        <f t="shared" si="0"/>
        <v>0.13058747820233418</v>
      </c>
      <c r="D19" s="10">
        <f t="shared" si="1"/>
        <v>0.10228355945671778</v>
      </c>
      <c r="E19" s="10">
        <f t="shared" si="2"/>
        <v>0.15889139694795057</v>
      </c>
    </row>
    <row r="20" spans="1:5">
      <c r="A20">
        <v>2033</v>
      </c>
      <c r="C20" s="10">
        <f t="shared" si="0"/>
        <v>0.1350141028179373</v>
      </c>
      <c r="D20" s="10">
        <f t="shared" si="1"/>
        <v>0.10648386346250752</v>
      </c>
      <c r="E20" s="10">
        <f t="shared" si="2"/>
        <v>0.16354434217336708</v>
      </c>
    </row>
    <row r="21" spans="1:5">
      <c r="A21">
        <v>2034</v>
      </c>
      <c r="C21" s="10">
        <f t="shared" si="0"/>
        <v>0.13944072743354041</v>
      </c>
      <c r="D21" s="10">
        <f t="shared" si="1"/>
        <v>0.11068259820788817</v>
      </c>
      <c r="E21" s="10">
        <f t="shared" si="2"/>
        <v>0.16819885665919265</v>
      </c>
    </row>
    <row r="22" spans="1:5">
      <c r="A22">
        <v>2035</v>
      </c>
      <c r="C22" s="10">
        <f t="shared" si="0"/>
        <v>0.14386735204914353</v>
      </c>
      <c r="D22" s="10">
        <f t="shared" si="1"/>
        <v>0.11487977599149987</v>
      </c>
      <c r="E22" s="10">
        <f t="shared" si="2"/>
        <v>0.17285492810678718</v>
      </c>
    </row>
    <row r="23" spans="1:5">
      <c r="A23">
        <v>2036</v>
      </c>
      <c r="C23" s="10">
        <f t="shared" si="0"/>
        <v>0.14829397666474661</v>
      </c>
      <c r="D23" s="10">
        <f t="shared" si="1"/>
        <v>0.11907540897588093</v>
      </c>
      <c r="E23" s="10">
        <f t="shared" si="2"/>
        <v>0.1775125443536123</v>
      </c>
    </row>
    <row r="24" spans="1:5">
      <c r="A24">
        <v>2037</v>
      </c>
      <c r="C24" s="10">
        <f t="shared" si="0"/>
        <v>0.15272060128034973</v>
      </c>
      <c r="D24" s="10">
        <f t="shared" si="1"/>
        <v>0.12326950918636467</v>
      </c>
      <c r="E24" s="10">
        <f t="shared" si="2"/>
        <v>0.18217169337433478</v>
      </c>
    </row>
    <row r="25" spans="1:5">
      <c r="A25">
        <v>2038</v>
      </c>
      <c r="C25" s="10">
        <f t="shared" si="0"/>
        <v>0.15714722589595281</v>
      </c>
      <c r="D25" s="10">
        <f t="shared" si="1"/>
        <v>0.12746208851018365</v>
      </c>
      <c r="E25" s="10">
        <f t="shared" si="2"/>
        <v>0.18683236328172198</v>
      </c>
    </row>
    <row r="26" spans="1:5">
      <c r="A26">
        <v>2039</v>
      </c>
      <c r="C26" s="10">
        <f t="shared" si="0"/>
        <v>0.16157385051155593</v>
      </c>
      <c r="D26" s="10">
        <f t="shared" si="1"/>
        <v>0.13165315869576974</v>
      </c>
      <c r="E26" s="10">
        <f t="shared" si="2"/>
        <v>0.19149454232734212</v>
      </c>
    </row>
    <row r="27" spans="1:5">
      <c r="A27">
        <v>2040</v>
      </c>
      <c r="C27" s="10">
        <f t="shared" si="0"/>
        <v>0.16600047512715904</v>
      </c>
      <c r="D27" s="10">
        <f t="shared" si="1"/>
        <v>0.13584273135223771</v>
      </c>
      <c r="E27" s="10">
        <f t="shared" si="2"/>
        <v>0.19615821890208038</v>
      </c>
    </row>
    <row r="28" spans="1:5">
      <c r="A28">
        <v>2041</v>
      </c>
      <c r="C28" s="10">
        <f t="shared" si="0"/>
        <v>0.17042709974276216</v>
      </c>
      <c r="D28" s="10">
        <f t="shared" si="1"/>
        <v>0.14003081794904154</v>
      </c>
      <c r="E28" s="10">
        <f t="shared" si="2"/>
        <v>0.20082338153648277</v>
      </c>
    </row>
    <row r="29" spans="1:5">
      <c r="A29">
        <v>2042</v>
      </c>
      <c r="C29" s="10">
        <f t="shared" si="0"/>
        <v>0.17485372435836527</v>
      </c>
      <c r="D29" s="10">
        <f t="shared" si="1"/>
        <v>0.14421742981579252</v>
      </c>
      <c r="E29" s="10">
        <f t="shared" si="2"/>
        <v>0.20549001890093802</v>
      </c>
    </row>
    <row r="30" spans="1:5">
      <c r="A30">
        <v>2043</v>
      </c>
      <c r="C30" s="10">
        <f t="shared" si="0"/>
        <v>0.17928034897396836</v>
      </c>
      <c r="D30" s="10">
        <f t="shared" si="1"/>
        <v>0.14840257814222865</v>
      </c>
      <c r="E30" s="10">
        <f t="shared" si="2"/>
        <v>0.21015811980570806</v>
      </c>
    </row>
    <row r="31" spans="1:5">
      <c r="A31">
        <v>2044</v>
      </c>
      <c r="C31" s="10">
        <f t="shared" si="0"/>
        <v>0.18370697358957147</v>
      </c>
      <c r="D31" s="10">
        <f t="shared" si="1"/>
        <v>0.1525862739783258</v>
      </c>
      <c r="E31" s="10">
        <f t="shared" si="2"/>
        <v>0.21482767320081714</v>
      </c>
    </row>
    <row r="35" spans="4:12">
      <c r="D35" s="19" t="s">
        <v>24</v>
      </c>
      <c r="E35" s="19"/>
      <c r="F35" s="19"/>
      <c r="G35" s="19"/>
      <c r="H35" s="19"/>
      <c r="I35" s="19"/>
      <c r="J35" s="19"/>
      <c r="K35" s="19"/>
      <c r="L35" s="19"/>
    </row>
  </sheetData>
  <mergeCells count="1">
    <mergeCell ref="D35:L35"/>
  </mergeCells>
  <conditionalFormatting sqref="D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{894C7286-0167-4540-9E70-471626B2A5A8}</x14:id>
        </ext>
      </extLst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C7286-0167-4540-9E70-471626B2A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Données </vt:lpstr>
      <vt:lpstr>Prévision du prix.u électricité</vt:lpstr>
      <vt:lpstr>Prévision prix.u du Gaz Naturel</vt:lpstr>
      <vt:lpstr>Prévision Prix fioul domestique</vt:lpstr>
      <vt:lpstr>Préviosion Prix.u du pétrole</vt:lpstr>
      <vt:lpstr>Prévision du prix.u Bois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DVE ICAMPUS</dc:creator>
  <cp:lastModifiedBy>DVE ICAMPUS</cp:lastModifiedBy>
  <dcterms:created xsi:type="dcterms:W3CDTF">2025-06-25T12:18:33Z</dcterms:created>
  <dcterms:modified xsi:type="dcterms:W3CDTF">2025-07-28T09:54:58Z</dcterms:modified>
</cp:coreProperties>
</file>