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reer\Data Analysis with Alex\Excel\3- XLOOKUP\"/>
    </mc:Choice>
  </mc:AlternateContent>
  <xr:revisionPtr revIDLastSave="0" documentId="13_ncr:1_{5D62627D-6351-4EC3-AEFB-AD70CD0FCA84}" xr6:coauthVersionLast="47" xr6:coauthVersionMax="47" xr10:uidLastSave="{00000000-0000-0000-0000-000000000000}"/>
  <bookViews>
    <workbookView xWindow="-110" yWindow="-110" windowWidth="19420" windowHeight="11020" firstSheet="4" activeTab="6" xr2:uid="{8AE8E469-7444-426F-A3BB-D293B1452208}"/>
  </bookViews>
  <sheets>
    <sheet name="XLOOKUP" sheetId="1" r:id="rId1"/>
    <sheet name="XLOOKUP Muli Rows" sheetId="2" r:id="rId2"/>
    <sheet name="XLOOKUP Exact Match" sheetId="3" r:id="rId3"/>
    <sheet name="XLOOKUP Search Order" sheetId="4" r:id="rId4"/>
    <sheet name="XLOOKUP Horizontal" sheetId="5" r:id="rId5"/>
    <sheet name="XLOOKUP Horizontal + SUM" sheetId="6" r:id="rId6"/>
    <sheet name="V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3" i="7"/>
  <c r="B9" i="6"/>
  <c r="B2" i="6"/>
  <c r="B3" i="6" s="1"/>
  <c r="B4" i="6" s="1"/>
  <c r="B2" i="5"/>
  <c r="B3" i="5" s="1"/>
  <c r="B4" i="5" s="1"/>
  <c r="B5" i="4"/>
  <c r="B4" i="4"/>
  <c r="B3" i="4"/>
  <c r="B6" i="3"/>
  <c r="B5" i="3"/>
  <c r="B4" i="3"/>
  <c r="B3" i="3"/>
  <c r="B4" i="2" a="1"/>
  <c r="B4" i="2" s="1"/>
  <c r="B5" i="2" a="1"/>
  <c r="B5" i="2" s="1"/>
  <c r="B6" i="2" a="1"/>
  <c r="B6" i="2" s="1"/>
  <c r="B3" i="2" a="1"/>
  <c r="B3" i="2" s="1"/>
  <c r="B5" i="1"/>
  <c r="B6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<sst xmlns="http://schemas.openxmlformats.org/spreadsheetml/2006/main" count="501" uniqueCount="102">
  <si>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</si>
  <si>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</si>
  <si>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</si>
  <si>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</si>
  <si>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</si>
  <si>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</si>
  <si>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</si>
  <si>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</si>
  <si>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</si>
  <si>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</si>
  <si>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</si>
  <si>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</si>
  <si>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</si>
  <si>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</si>
  <si>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</si>
  <si>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</si>
  <si>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</si>
  <si>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</si>
  <si>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</si>
  <si>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</si>
  <si>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</si>
  <si>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</si>
  <si>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</si>
  <si>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</si>
  <si>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</si>
  <si>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</si>
  <si>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</si>
  <si>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</si>
  <si>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</si>
  <si>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</si>
  <si>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</si>
  <si>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</si>
  <si>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</si>
  <si>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</si>
  <si>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</si>
  <si>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</si>
  <si>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</si>
  <si>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</si>
  <si>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</si>
  <si>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</si>
  <si>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</si>
  <si>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</si>
  <si>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</si>
  <si>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</si>
  <si>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</si>
  <si>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</si>
  <si>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</si>
  <si>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</si>
  <si>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</si>
  <si>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</si>
  <si>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</si>
  <si>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</si>
  <si>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</si>
  <si>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</si>
  <si>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</si>
  <si>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</si>
  <si>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</si>
  <si>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</si>
  <si>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</si>
  <si>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</si>
  <si>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</si>
  <si>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</si>
  <si>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</si>
  <si>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</si>
  <si>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</si>
  <si>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</si>
  <si>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</si>
  <si>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</si>
  <si>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</si>
  <si>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</si>
  <si>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</si>
  <si>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XLOOKUP</t>
  </si>
  <si>
    <t>XLOOKUP Multi Rows</t>
  </si>
  <si>
    <t>XLOOKUP Exact Match</t>
  </si>
  <si>
    <t>Flender</t>
  </si>
  <si>
    <t>Kevin Malon</t>
  </si>
  <si>
    <t>XLOOKUP Search Order</t>
  </si>
  <si>
    <t>Date</t>
  </si>
  <si>
    <t>Name</t>
  </si>
  <si>
    <t>search from first to last</t>
  </si>
  <si>
    <t>search from last to first</t>
  </si>
  <si>
    <t>search for next larger item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</si>
  <si>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</si>
  <si>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</si>
  <si>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</si>
  <si>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</si>
  <si>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</si>
  <si>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</si>
  <si>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</si>
  <si>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</si>
  <si>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</si>
  <si>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</si>
  <si>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</si>
  <si>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</si>
  <si>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</si>
  <si>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</si>
  <si>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</si>
  <si>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xlookup to search horizontal to find specific value</t>
  </si>
  <si>
    <t>Produc Name</t>
  </si>
  <si>
    <t>Sum in (March + April)</t>
  </si>
  <si>
    <t>VLOOKUP</t>
  </si>
  <si>
    <t>with using VLOOKUP you need to change col_index every time you insert a new_col between search &amp;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</si>
</sst>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A541-154B-4826-92E3-02806138FF4D}">
  <sheetPr>
    <tabColor rgb="FF00B050"/>
  </sheetPr>
  <dimension ref="A1:P10"/>
  <sheetViews>
    <sheetView topLeftCell="C1" workbookViewId="0">
      <selection sqref="A1:P10"/>
    </sheetView>
  </sheetViews>
  <sheetFormatPr defaultRowHeight="14.5" x14ac:dyDescent="0.35"/>
  <cols>
    <col min="1" max="1" width="14.1796875" bestFit="1" customWidth="1"/>
    <col min="2" max="2" width="39.453125" bestFit="1" customWidth="1"/>
    <col min="5" max="5" width="10.36328125" bestFit="1" customWidth="1"/>
    <col min="6" max="6" width="9.26953125" bestFit="1" customWidth="1"/>
    <col min="7" max="7" width="9.81640625" bestFit="1" customWidth="1"/>
    <col min="8" max="8" width="14.1796875" bestFit="1" customWidth="1"/>
    <col min="9" max="9" width="3.81640625" bestFit="1" customWidth="1"/>
    <col min="10" max="10" width="7.36328125" bestFit="1" customWidth="1"/>
    <col min="11" max="11" width="6.81640625" bestFit="1" customWidth="1"/>
    <col min="12" max="12" width="15.36328125" bestFit="1" customWidth="1"/>
    <col min="13" max="13" width="5.81640625" bestFit="1" customWidth="1"/>
    <col min="14" max="14" width="9.08984375" bestFit="1" customWidth="1"/>
    <col min="15" max="15" width="10.08984375" bestFit="1" customWidth="1"/>
    <col min="16" max="16" width="39.453125" bestFit="1" customWidth="1"/>
  </cols>
  <sheetData>
    <row r="1" spans="1:16" x14ac:dyDescent="0.35">
      <c r="B1" s="3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35">
      <c r="A3" t="s">
        <v>20</v>
      </c>
      <c r="B3" t="str">
        <f>_xlfn.XLOOKUP(A3, H2:H10, 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35">
      <c r="A4" t="s">
        <v>23</v>
      </c>
      <c r="B4" t="str">
        <f t="shared" ref="B4:B6" si="0">_xlfn.XLOOKUP(A4, H3:H11, 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35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35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3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3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3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3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762B-664D-4599-B1A4-D830A47AFAE8}">
  <sheetPr>
    <tabColor rgb="FF00B050"/>
  </sheetPr>
  <dimension ref="A1:Q10"/>
  <sheetViews>
    <sheetView workbookViewId="0">
      <selection activeCell="D7" sqref="D7"/>
    </sheetView>
  </sheetViews>
  <sheetFormatPr defaultRowHeight="14.5" x14ac:dyDescent="0.35"/>
  <cols>
    <col min="1" max="1" width="14.1796875" bestFit="1" customWidth="1"/>
    <col min="2" max="2" width="14.1796875" customWidth="1"/>
    <col min="3" max="3" width="39.453125" bestFit="1" customWidth="1"/>
  </cols>
  <sheetData>
    <row r="1" spans="1:17" x14ac:dyDescent="0.35">
      <c r="B1" s="4" t="s">
        <v>72</v>
      </c>
      <c r="C1" s="4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5">
      <c r="A2" t="s">
        <v>3</v>
      </c>
      <c r="B2" t="s">
        <v>7</v>
      </c>
      <c r="C2" t="s">
        <v>8</v>
      </c>
      <c r="F2">
        <v>1001</v>
      </c>
      <c r="G2" t="s">
        <v>12</v>
      </c>
      <c r="H2" t="s">
        <v>13</v>
      </c>
      <c r="I2" t="s">
        <v>14</v>
      </c>
      <c r="J2">
        <v>30</v>
      </c>
      <c r="L2" t="s">
        <v>15</v>
      </c>
      <c r="M2" t="s">
        <v>16</v>
      </c>
      <c r="N2">
        <v>45000</v>
      </c>
      <c r="O2" s="1" t="s">
        <v>17</v>
      </c>
      <c r="P2" s="1" t="s">
        <v>18</v>
      </c>
      <c r="Q2" s="2" t="s">
        <v>19</v>
      </c>
    </row>
    <row r="3" spans="1:17" x14ac:dyDescent="0.35">
      <c r="A3" t="s">
        <v>20</v>
      </c>
      <c r="B3" t="str" cm="1">
        <f t="array" ref="B3:C3">_xlfn.XLOOKUP(A3, I2:I10, M2:N10)</f>
        <v>HR</v>
      </c>
      <c r="C3">
        <v>50000</v>
      </c>
      <c r="F3">
        <v>1002</v>
      </c>
      <c r="G3" t="s">
        <v>21</v>
      </c>
      <c r="H3" t="s">
        <v>22</v>
      </c>
      <c r="I3" t="s">
        <v>23</v>
      </c>
      <c r="J3">
        <v>30</v>
      </c>
      <c r="L3" t="s">
        <v>24</v>
      </c>
      <c r="M3" t="s">
        <v>25</v>
      </c>
      <c r="N3">
        <v>36000</v>
      </c>
      <c r="O3" s="1" t="s">
        <v>26</v>
      </c>
      <c r="P3" s="1" t="s">
        <v>27</v>
      </c>
      <c r="Q3" s="2" t="s">
        <v>28</v>
      </c>
    </row>
    <row r="4" spans="1:17" x14ac:dyDescent="0.35">
      <c r="A4" t="s">
        <v>23</v>
      </c>
      <c r="B4" t="str" cm="1">
        <f t="array" ref="B4:C4">_xlfn.XLOOKUP(A4, I3:I11, M3:N11)</f>
        <v>Receptionist</v>
      </c>
      <c r="C4">
        <v>36000</v>
      </c>
      <c r="F4">
        <v>1003</v>
      </c>
      <c r="G4" t="s">
        <v>29</v>
      </c>
      <c r="H4" t="s">
        <v>30</v>
      </c>
      <c r="I4" t="s">
        <v>31</v>
      </c>
      <c r="J4">
        <v>29</v>
      </c>
      <c r="L4" t="s">
        <v>15</v>
      </c>
      <c r="M4" t="s">
        <v>16</v>
      </c>
      <c r="N4">
        <v>63000</v>
      </c>
      <c r="O4" s="1" t="s">
        <v>32</v>
      </c>
      <c r="P4" s="1" t="s">
        <v>33</v>
      </c>
      <c r="Q4" s="2" t="s">
        <v>34</v>
      </c>
    </row>
    <row r="5" spans="1:17" x14ac:dyDescent="0.35">
      <c r="A5" t="s">
        <v>35</v>
      </c>
      <c r="B5" t="str" cm="1">
        <f t="array" ref="B5:C5">_xlfn.XLOOKUP(A5, I4:I12, M4:N12)</f>
        <v>Supplier Relations</v>
      </c>
      <c r="C5">
        <v>41000</v>
      </c>
      <c r="F5">
        <v>1004</v>
      </c>
      <c r="G5" t="s">
        <v>36</v>
      </c>
      <c r="H5" t="s">
        <v>37</v>
      </c>
      <c r="I5" t="s">
        <v>38</v>
      </c>
      <c r="J5">
        <v>31</v>
      </c>
      <c r="L5" t="s">
        <v>24</v>
      </c>
      <c r="M5" t="s">
        <v>39</v>
      </c>
      <c r="N5">
        <v>47000</v>
      </c>
      <c r="O5" s="1" t="s">
        <v>40</v>
      </c>
      <c r="P5" s="1" t="s">
        <v>41</v>
      </c>
      <c r="Q5" s="2" t="s">
        <v>42</v>
      </c>
    </row>
    <row r="6" spans="1:17" x14ac:dyDescent="0.35">
      <c r="A6" t="s">
        <v>43</v>
      </c>
      <c r="B6" t="str" cm="1">
        <f t="array" ref="B6:C6">_xlfn.XLOOKUP(A6, I5:I13, M5:N13)</f>
        <v>Accountant</v>
      </c>
      <c r="C6">
        <v>42000</v>
      </c>
      <c r="F6">
        <v>1005</v>
      </c>
      <c r="G6" t="s">
        <v>44</v>
      </c>
      <c r="H6" t="s">
        <v>45</v>
      </c>
      <c r="I6" t="s">
        <v>20</v>
      </c>
      <c r="J6">
        <v>32</v>
      </c>
      <c r="L6" t="s">
        <v>15</v>
      </c>
      <c r="M6" t="s">
        <v>46</v>
      </c>
      <c r="N6">
        <v>50000</v>
      </c>
      <c r="O6" s="1" t="s">
        <v>47</v>
      </c>
      <c r="P6" s="1" t="s">
        <v>48</v>
      </c>
      <c r="Q6" s="2" t="s">
        <v>49</v>
      </c>
    </row>
    <row r="7" spans="1:17" x14ac:dyDescent="0.35">
      <c r="F7">
        <v>1006</v>
      </c>
      <c r="G7" t="s">
        <v>50</v>
      </c>
      <c r="H7" t="s">
        <v>51</v>
      </c>
      <c r="I7" t="s">
        <v>52</v>
      </c>
      <c r="J7">
        <v>35</v>
      </c>
      <c r="L7" t="s">
        <v>15</v>
      </c>
      <c r="M7" t="s">
        <v>53</v>
      </c>
      <c r="N7">
        <v>65000</v>
      </c>
      <c r="O7" s="1" t="s">
        <v>47</v>
      </c>
      <c r="P7" s="1" t="s">
        <v>54</v>
      </c>
      <c r="Q7" s="2" t="s">
        <v>55</v>
      </c>
    </row>
    <row r="8" spans="1:17" x14ac:dyDescent="0.35">
      <c r="F8">
        <v>1007</v>
      </c>
      <c r="G8" t="s">
        <v>56</v>
      </c>
      <c r="H8" t="s">
        <v>57</v>
      </c>
      <c r="I8" t="s">
        <v>35</v>
      </c>
      <c r="J8">
        <v>32</v>
      </c>
      <c r="L8" t="s">
        <v>24</v>
      </c>
      <c r="M8" t="s">
        <v>58</v>
      </c>
      <c r="N8">
        <v>41000</v>
      </c>
      <c r="O8" s="1" t="s">
        <v>59</v>
      </c>
      <c r="P8" s="1" t="s">
        <v>54</v>
      </c>
      <c r="Q8" s="2" t="s">
        <v>60</v>
      </c>
    </row>
    <row r="9" spans="1:17" x14ac:dyDescent="0.35">
      <c r="F9">
        <v>1008</v>
      </c>
      <c r="G9" t="s">
        <v>61</v>
      </c>
      <c r="H9" t="s">
        <v>62</v>
      </c>
      <c r="I9" t="s">
        <v>63</v>
      </c>
      <c r="J9">
        <v>38</v>
      </c>
      <c r="L9" t="s">
        <v>15</v>
      </c>
      <c r="M9" t="s">
        <v>16</v>
      </c>
      <c r="N9">
        <v>48000</v>
      </c>
      <c r="O9" s="1" t="s">
        <v>64</v>
      </c>
      <c r="P9" s="1" t="s">
        <v>65</v>
      </c>
      <c r="Q9" s="2" t="s">
        <v>66</v>
      </c>
    </row>
    <row r="10" spans="1:17" x14ac:dyDescent="0.35">
      <c r="F10">
        <v>1009</v>
      </c>
      <c r="G10" t="s">
        <v>67</v>
      </c>
      <c r="H10" t="s">
        <v>68</v>
      </c>
      <c r="I10" t="s">
        <v>43</v>
      </c>
      <c r="J10">
        <v>31</v>
      </c>
      <c r="L10" t="s">
        <v>15</v>
      </c>
      <c r="M10" t="s">
        <v>39</v>
      </c>
      <c r="N10">
        <v>42000</v>
      </c>
      <c r="O10" s="1" t="s">
        <v>69</v>
      </c>
      <c r="P10" s="1" t="s">
        <v>65</v>
      </c>
      <c r="Q10" s="2" t="s">
        <v>70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AA7-7D55-43AD-888D-F56F4C44BAF6}">
  <sheetPr>
    <tabColor rgb="FF00B050"/>
  </sheetPr>
  <dimension ref="A1:P10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  <col min="2" max="2" width="39.453125" bestFit="1" customWidth="1"/>
    <col min="5" max="5" width="10.36328125" bestFit="1" customWidth="1"/>
    <col min="6" max="6" width="9.26953125" bestFit="1" customWidth="1"/>
    <col min="7" max="7" width="9.81640625" bestFit="1" customWidth="1"/>
    <col min="8" max="8" width="14.1796875" bestFit="1" customWidth="1"/>
    <col min="9" max="9" width="3.81640625" bestFit="1" customWidth="1"/>
    <col min="10" max="10" width="7.36328125" bestFit="1" customWidth="1"/>
    <col min="11" max="11" width="6.81640625" bestFit="1" customWidth="1"/>
    <col min="12" max="12" width="15.36328125" bestFit="1" customWidth="1"/>
    <col min="13" max="13" width="5.81640625" bestFit="1" customWidth="1"/>
    <col min="14" max="14" width="9.08984375" bestFit="1" customWidth="1"/>
    <col min="15" max="15" width="10.08984375" bestFit="1" customWidth="1"/>
    <col min="16" max="16" width="39.453125" bestFit="1" customWidth="1"/>
  </cols>
  <sheetData>
    <row r="1" spans="1:16" x14ac:dyDescent="0.35">
      <c r="B1" s="3" t="s">
        <v>73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35">
      <c r="A3" t="s">
        <v>74</v>
      </c>
      <c r="B3" t="str">
        <f>_xlfn.XLOOKUP(A3, H2:H10, P2:P10, "Not Found", 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35">
      <c r="A4" t="s">
        <v>22</v>
      </c>
      <c r="B4" t="str">
        <f>_xlfn.XLOOKUP("*"&amp;A4, H2:H10, P2:P10, "Not Found", 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35">
      <c r="A5" t="s">
        <v>56</v>
      </c>
      <c r="B5" t="str">
        <f>_xlfn.XLOOKUP(A5&amp;"*", H2:H10, P2:P10, "Not Found", 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35">
      <c r="A6" t="s">
        <v>75</v>
      </c>
      <c r="B6" t="str">
        <f>_xlfn.XLOOKUP(A6, H2:H10, P2:P10, "Not Found",1 )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3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3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3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3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E858-0A49-47E7-A473-8B82FE4E2236}">
  <sheetPr>
    <tabColor rgb="FF00B050"/>
  </sheetPr>
  <dimension ref="A1:P10"/>
  <sheetViews>
    <sheetView workbookViewId="0">
      <selection activeCell="C6" sqref="C6"/>
    </sheetView>
  </sheetViews>
  <sheetFormatPr defaultRowHeight="14.5" x14ac:dyDescent="0.35"/>
  <cols>
    <col min="1" max="1" width="14.1796875" bestFit="1" customWidth="1"/>
    <col min="2" max="2" width="20.1796875" bestFit="1" customWidth="1"/>
    <col min="3" max="3" width="22" bestFit="1" customWidth="1"/>
  </cols>
  <sheetData>
    <row r="1" spans="1:16" x14ac:dyDescent="0.35">
      <c r="B1" s="3" t="s">
        <v>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 t="s">
        <v>77</v>
      </c>
      <c r="B2" t="s">
        <v>78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35">
      <c r="A3" s="2">
        <v>36526</v>
      </c>
      <c r="B3" t="str">
        <f>_xlfn.XLOOKUP(A3, N2:N10, H2:H10, ,1 )</f>
        <v>Angela Martin</v>
      </c>
      <c r="C3" t="s">
        <v>81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35">
      <c r="A4" s="1" t="s">
        <v>47</v>
      </c>
      <c r="B4" t="str">
        <f>_xlfn.XLOOKUP(A4, N3:N11, H3:H11,,,1)</f>
        <v>Toby Flenderson</v>
      </c>
      <c r="C4" t="s">
        <v>79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35">
      <c r="A5" s="1" t="s">
        <v>47</v>
      </c>
      <c r="B5" t="str">
        <f>_xlfn.XLOOKUP(A5, N4:N12, H4:H12,,,-1)</f>
        <v>Michael Scott</v>
      </c>
      <c r="C5" t="s">
        <v>80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35"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3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3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3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3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6D3F-BF4B-4EA1-9953-DF9C0E0180C8}">
  <sheetPr>
    <tabColor rgb="FF00B050"/>
  </sheetPr>
  <dimension ref="A1:S4"/>
  <sheetViews>
    <sheetView topLeftCell="D1" workbookViewId="0">
      <selection sqref="A1:S4"/>
    </sheetView>
  </sheetViews>
  <sheetFormatPr defaultRowHeight="14.5" x14ac:dyDescent="0.35"/>
  <cols>
    <col min="1" max="1" width="42.6328125" style="3" bestFit="1" customWidth="1"/>
    <col min="3" max="3" width="40.6328125" bestFit="1" customWidth="1"/>
    <col min="7" max="7" width="11.6328125" bestFit="1" customWidth="1"/>
    <col min="8" max="8" width="7.1796875" bestFit="1" customWidth="1"/>
    <col min="9" max="9" width="8.54296875" bestFit="1" customWidth="1"/>
    <col min="10" max="10" width="6" bestFit="1" customWidth="1"/>
    <col min="11" max="11" width="4.7265625" bestFit="1" customWidth="1"/>
    <col min="12" max="12" width="4.1796875" bestFit="1" customWidth="1"/>
    <col min="13" max="13" width="4.6328125" bestFit="1" customWidth="1"/>
    <col min="14" max="14" width="4" bestFit="1" customWidth="1"/>
    <col min="15" max="15" width="6.54296875" bestFit="1" customWidth="1"/>
    <col min="16" max="16" width="10" bestFit="1" customWidth="1"/>
    <col min="17" max="17" width="7.453125" bestFit="1" customWidth="1"/>
    <col min="18" max="18" width="9.36328125" bestFit="1" customWidth="1"/>
    <col min="19" max="19" width="9.453125" bestFit="1" customWidth="1"/>
  </cols>
  <sheetData>
    <row r="1" spans="1:19" s="3" customFormat="1" x14ac:dyDescent="0.35">
      <c r="A1" s="3" t="s">
        <v>97</v>
      </c>
      <c r="B1" s="3" t="s">
        <v>82</v>
      </c>
      <c r="H1" s="3" t="s">
        <v>83</v>
      </c>
      <c r="I1" s="3" t="s">
        <v>82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</row>
    <row r="2" spans="1:19" x14ac:dyDescent="0.35">
      <c r="A2" s="3" t="s">
        <v>94</v>
      </c>
      <c r="B2">
        <f>_xlfn.XLOOKUP(B1, H1:S1, H2:S2)</f>
        <v>310</v>
      </c>
      <c r="G2" t="s">
        <v>94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s="3" t="s">
        <v>95</v>
      </c>
      <c r="B3" s="5">
        <f t="shared" ref="B3:B4" si="0">_xlfn.XLOOKUP(B2, H2:S2, H3:S3)</f>
        <v>40</v>
      </c>
      <c r="G3" t="s">
        <v>95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s="3" t="s">
        <v>96</v>
      </c>
      <c r="B4" s="5">
        <f t="shared" si="0"/>
        <v>118</v>
      </c>
      <c r="G4" t="s">
        <v>96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0F30-F245-40B8-917E-A6542BF407F4}">
  <sheetPr>
    <tabColor rgb="FF00B050"/>
  </sheetPr>
  <dimension ref="A1:S9"/>
  <sheetViews>
    <sheetView workbookViewId="0">
      <selection activeCell="C10" sqref="C10"/>
    </sheetView>
  </sheetViews>
  <sheetFormatPr defaultRowHeight="14.5" x14ac:dyDescent="0.35"/>
  <cols>
    <col min="1" max="1" width="42.6328125" bestFit="1" customWidth="1"/>
    <col min="2" max="2" width="18.453125" bestFit="1" customWidth="1"/>
  </cols>
  <sheetData>
    <row r="1" spans="1:19" x14ac:dyDescent="0.35">
      <c r="A1" s="3" t="s">
        <v>97</v>
      </c>
      <c r="B1" s="3" t="s">
        <v>82</v>
      </c>
      <c r="C1" s="3"/>
      <c r="D1" s="3"/>
      <c r="E1" s="3"/>
      <c r="F1" s="3"/>
      <c r="G1" s="3"/>
      <c r="H1" s="3" t="s">
        <v>83</v>
      </c>
      <c r="I1" s="3" t="s">
        <v>82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</row>
    <row r="2" spans="1:19" x14ac:dyDescent="0.35">
      <c r="A2" s="3" t="s">
        <v>94</v>
      </c>
      <c r="B2" s="5">
        <f>_xlfn.XLOOKUP(B1, H1:S1, H2:S2)</f>
        <v>310</v>
      </c>
      <c r="C2" s="5"/>
      <c r="D2" s="5"/>
      <c r="E2" s="5"/>
      <c r="F2" s="5"/>
      <c r="G2" s="5" t="s">
        <v>94</v>
      </c>
      <c r="H2" s="5">
        <v>450</v>
      </c>
      <c r="I2" s="5">
        <v>310</v>
      </c>
      <c r="J2" s="5">
        <v>150</v>
      </c>
      <c r="K2" s="5">
        <v>750</v>
      </c>
      <c r="L2" s="5">
        <v>440</v>
      </c>
      <c r="M2" s="5">
        <v>485</v>
      </c>
      <c r="N2" s="5">
        <v>510</v>
      </c>
      <c r="O2" s="5">
        <v>347</v>
      </c>
      <c r="P2" s="5">
        <v>736</v>
      </c>
      <c r="Q2" s="5">
        <v>155</v>
      </c>
      <c r="R2" s="5">
        <v>450</v>
      </c>
      <c r="S2" s="5">
        <v>288</v>
      </c>
    </row>
    <row r="3" spans="1:19" x14ac:dyDescent="0.35">
      <c r="A3" s="3" t="s">
        <v>95</v>
      </c>
      <c r="B3" s="5">
        <f t="shared" ref="B3:B4" si="0">_xlfn.XLOOKUP(B2, H2:S2, H3:S3)</f>
        <v>40</v>
      </c>
      <c r="C3" s="5"/>
      <c r="D3" s="5"/>
      <c r="E3" s="5"/>
      <c r="F3" s="5"/>
      <c r="G3" s="5" t="s">
        <v>95</v>
      </c>
      <c r="H3" s="5">
        <v>75</v>
      </c>
      <c r="I3" s="5">
        <v>40</v>
      </c>
      <c r="J3" s="5">
        <v>65</v>
      </c>
      <c r="K3" s="5">
        <v>50</v>
      </c>
      <c r="L3" s="5">
        <v>24</v>
      </c>
      <c r="M3" s="5">
        <v>71</v>
      </c>
      <c r="N3" s="5">
        <v>57</v>
      </c>
      <c r="O3" s="5">
        <v>61</v>
      </c>
      <c r="P3" s="5">
        <v>34</v>
      </c>
      <c r="Q3" s="5">
        <v>41</v>
      </c>
      <c r="R3" s="5">
        <v>58</v>
      </c>
      <c r="S3" s="5">
        <v>91</v>
      </c>
    </row>
    <row r="4" spans="1:19" x14ac:dyDescent="0.35">
      <c r="A4" s="3" t="s">
        <v>96</v>
      </c>
      <c r="B4" s="5">
        <f t="shared" si="0"/>
        <v>118</v>
      </c>
      <c r="C4" s="5"/>
      <c r="D4" s="5"/>
      <c r="E4" s="5"/>
      <c r="F4" s="5"/>
      <c r="G4" s="5" t="s">
        <v>96</v>
      </c>
      <c r="H4" s="5">
        <v>200</v>
      </c>
      <c r="I4" s="5">
        <v>118</v>
      </c>
      <c r="J4" s="5">
        <v>145</v>
      </c>
      <c r="K4" s="5">
        <v>210</v>
      </c>
      <c r="L4" s="5">
        <v>45</v>
      </c>
      <c r="M4" s="5">
        <v>170</v>
      </c>
      <c r="N4" s="5">
        <v>130</v>
      </c>
      <c r="O4" s="5">
        <v>90</v>
      </c>
      <c r="P4" s="5">
        <v>55</v>
      </c>
      <c r="Q4" s="5">
        <v>110</v>
      </c>
      <c r="R4" s="5">
        <v>130</v>
      </c>
      <c r="S4" s="5">
        <v>180</v>
      </c>
    </row>
    <row r="8" spans="1:19" x14ac:dyDescent="0.35">
      <c r="A8" s="3" t="s">
        <v>98</v>
      </c>
      <c r="B8" s="3" t="s">
        <v>99</v>
      </c>
    </row>
    <row r="9" spans="1:19" x14ac:dyDescent="0.35">
      <c r="A9" s="3" t="s">
        <v>94</v>
      </c>
      <c r="B9">
        <f>SUM(_xlfn.XLOOKUP(K1, H1:S1, H2:S2): _xlfn.XLOOKUP(J1, H1:S1, H2:S2))</f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CE88-C0BA-4C17-B62D-833D077CAB9F}">
  <sheetPr>
    <tabColor rgb="FF00B050"/>
  </sheetPr>
  <dimension ref="A1:P10"/>
  <sheetViews>
    <sheetView tabSelected="1" workbookViewId="0">
      <selection activeCell="D12" sqref="D12"/>
    </sheetView>
  </sheetViews>
  <sheetFormatPr defaultRowHeight="14.5" x14ac:dyDescent="0.35"/>
  <cols>
    <col min="1" max="1" width="14.1796875" bestFit="1" customWidth="1"/>
    <col min="2" max="2" width="39.453125" bestFit="1" customWidth="1"/>
    <col min="8" max="8" width="14.1796875" bestFit="1" customWidth="1"/>
    <col min="16" max="16" width="39.453125" bestFit="1" customWidth="1"/>
  </cols>
  <sheetData>
    <row r="1" spans="1:16" x14ac:dyDescent="0.35">
      <c r="A1" s="5"/>
      <c r="B1" s="3" t="s">
        <v>100</v>
      </c>
      <c r="C1" s="5"/>
      <c r="D1" s="5"/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1:16" x14ac:dyDescent="0.35">
      <c r="A2" s="5" t="s">
        <v>3</v>
      </c>
      <c r="B2" s="5" t="s">
        <v>11</v>
      </c>
      <c r="C2" s="5"/>
      <c r="D2" s="5"/>
      <c r="E2" s="5">
        <v>1001</v>
      </c>
      <c r="F2" s="5" t="s">
        <v>12</v>
      </c>
      <c r="G2" s="5" t="s">
        <v>13</v>
      </c>
      <c r="H2" s="5" t="s">
        <v>14</v>
      </c>
      <c r="I2" s="5">
        <v>30</v>
      </c>
      <c r="J2" s="5"/>
      <c r="K2" s="5" t="s">
        <v>15</v>
      </c>
      <c r="L2" s="5" t="s">
        <v>16</v>
      </c>
      <c r="M2" s="5">
        <v>45000</v>
      </c>
      <c r="N2" s="6" t="s">
        <v>17</v>
      </c>
      <c r="O2" s="6" t="s">
        <v>18</v>
      </c>
      <c r="P2" s="7" t="s">
        <v>19</v>
      </c>
    </row>
    <row r="3" spans="1:16" x14ac:dyDescent="0.35">
      <c r="A3" s="5" t="s">
        <v>20</v>
      </c>
      <c r="B3" s="5" t="str">
        <f>VLOOKUP(A3, H2:P10, 9, )</f>
        <v>Toby.Flenderson@DunderMifflinCorporate.com</v>
      </c>
      <c r="C3" s="5"/>
      <c r="D3" s="5"/>
      <c r="E3" s="5">
        <v>1002</v>
      </c>
      <c r="F3" s="5" t="s">
        <v>21</v>
      </c>
      <c r="G3" s="5" t="s">
        <v>22</v>
      </c>
      <c r="H3" s="5" t="s">
        <v>23</v>
      </c>
      <c r="I3" s="5">
        <v>30</v>
      </c>
      <c r="J3" s="5"/>
      <c r="K3" s="5" t="s">
        <v>24</v>
      </c>
      <c r="L3" s="5" t="s">
        <v>25</v>
      </c>
      <c r="M3" s="5">
        <v>36000</v>
      </c>
      <c r="N3" s="6" t="s">
        <v>26</v>
      </c>
      <c r="O3" s="6" t="s">
        <v>27</v>
      </c>
      <c r="P3" s="7" t="s">
        <v>28</v>
      </c>
    </row>
    <row r="4" spans="1:16" x14ac:dyDescent="0.35">
      <c r="A4" s="5" t="s">
        <v>23</v>
      </c>
      <c r="B4" s="5" t="str">
        <f>VLOOKUP(A4, H3:P11, 9, )</f>
        <v>Pam.Beasley@DunderMifflin.com</v>
      </c>
      <c r="C4" s="5"/>
      <c r="D4" s="5"/>
      <c r="E4" s="5">
        <v>1003</v>
      </c>
      <c r="F4" s="5" t="s">
        <v>29</v>
      </c>
      <c r="G4" s="5" t="s">
        <v>30</v>
      </c>
      <c r="H4" s="5" t="s">
        <v>31</v>
      </c>
      <c r="I4" s="5">
        <v>29</v>
      </c>
      <c r="J4" s="5"/>
      <c r="K4" s="5" t="s">
        <v>15</v>
      </c>
      <c r="L4" s="5" t="s">
        <v>16</v>
      </c>
      <c r="M4" s="5">
        <v>63000</v>
      </c>
      <c r="N4" s="6" t="s">
        <v>32</v>
      </c>
      <c r="O4" s="6" t="s">
        <v>33</v>
      </c>
      <c r="P4" s="7" t="s">
        <v>34</v>
      </c>
    </row>
    <row r="5" spans="1:16" x14ac:dyDescent="0.35">
      <c r="A5" s="5" t="s">
        <v>35</v>
      </c>
      <c r="B5" s="5" t="str">
        <f>VLOOKUP(A5, H4:P12, 9, )</f>
        <v>Meredith.Palmer@Yahoo.com</v>
      </c>
      <c r="C5" s="5"/>
      <c r="D5" s="5"/>
      <c r="E5" s="5">
        <v>1004</v>
      </c>
      <c r="F5" s="5" t="s">
        <v>36</v>
      </c>
      <c r="G5" s="5" t="s">
        <v>37</v>
      </c>
      <c r="H5" s="5" t="s">
        <v>38</v>
      </c>
      <c r="I5" s="5">
        <v>31</v>
      </c>
      <c r="J5" s="5"/>
      <c r="K5" s="5" t="s">
        <v>24</v>
      </c>
      <c r="L5" s="5" t="s">
        <v>39</v>
      </c>
      <c r="M5" s="5">
        <v>47000</v>
      </c>
      <c r="N5" s="6" t="s">
        <v>40</v>
      </c>
      <c r="O5" s="6" t="s">
        <v>41</v>
      </c>
      <c r="P5" s="7" t="s">
        <v>42</v>
      </c>
    </row>
    <row r="6" spans="1:16" x14ac:dyDescent="0.35">
      <c r="A6" s="5" t="s">
        <v>43</v>
      </c>
      <c r="B6" s="5" t="str">
        <f>VLOOKUP(A6, H5:P13, 9, )</f>
        <v>Kevin.Malone@DunderMifflin.com</v>
      </c>
      <c r="C6" s="5"/>
      <c r="D6" s="5"/>
      <c r="E6" s="5">
        <v>1005</v>
      </c>
      <c r="F6" s="5" t="s">
        <v>44</v>
      </c>
      <c r="G6" s="5" t="s">
        <v>45</v>
      </c>
      <c r="H6" s="5" t="s">
        <v>20</v>
      </c>
      <c r="I6" s="5">
        <v>32</v>
      </c>
      <c r="J6" s="5"/>
      <c r="K6" s="5" t="s">
        <v>15</v>
      </c>
      <c r="L6" s="5" t="s">
        <v>46</v>
      </c>
      <c r="M6" s="5">
        <v>50000</v>
      </c>
      <c r="N6" s="6" t="s">
        <v>47</v>
      </c>
      <c r="O6" s="6" t="s">
        <v>48</v>
      </c>
      <c r="P6" s="7" t="s">
        <v>49</v>
      </c>
    </row>
    <row r="7" spans="1:16" x14ac:dyDescent="0.35">
      <c r="A7" s="5"/>
      <c r="B7" s="5"/>
      <c r="C7" s="5"/>
      <c r="D7" s="5"/>
      <c r="E7" s="5">
        <v>1006</v>
      </c>
      <c r="F7" s="5" t="s">
        <v>50</v>
      </c>
      <c r="G7" s="5" t="s">
        <v>51</v>
      </c>
      <c r="H7" s="5" t="s">
        <v>52</v>
      </c>
      <c r="I7" s="5">
        <v>35</v>
      </c>
      <c r="J7" s="5"/>
      <c r="K7" s="5" t="s">
        <v>15</v>
      </c>
      <c r="L7" s="5" t="s">
        <v>53</v>
      </c>
      <c r="M7" s="5">
        <v>65000</v>
      </c>
      <c r="N7" s="6" t="s">
        <v>47</v>
      </c>
      <c r="O7" s="6" t="s">
        <v>54</v>
      </c>
      <c r="P7" s="7" t="s">
        <v>55</v>
      </c>
    </row>
    <row r="8" spans="1:16" x14ac:dyDescent="0.35">
      <c r="A8" s="5"/>
      <c r="B8" s="5"/>
      <c r="C8" s="5"/>
      <c r="D8" s="5"/>
      <c r="E8" s="5">
        <v>1007</v>
      </c>
      <c r="F8" s="5" t="s">
        <v>56</v>
      </c>
      <c r="G8" s="5" t="s">
        <v>57</v>
      </c>
      <c r="H8" s="5" t="s">
        <v>35</v>
      </c>
      <c r="I8" s="5">
        <v>32</v>
      </c>
      <c r="J8" s="5"/>
      <c r="K8" s="5" t="s">
        <v>24</v>
      </c>
      <c r="L8" s="5" t="s">
        <v>58</v>
      </c>
      <c r="M8" s="5">
        <v>41000</v>
      </c>
      <c r="N8" s="6" t="s">
        <v>59</v>
      </c>
      <c r="O8" s="6" t="s">
        <v>54</v>
      </c>
      <c r="P8" s="7" t="s">
        <v>60</v>
      </c>
    </row>
    <row r="9" spans="1:16" x14ac:dyDescent="0.35">
      <c r="A9" s="8" t="s">
        <v>101</v>
      </c>
      <c r="B9" s="8"/>
      <c r="C9" s="8"/>
      <c r="D9" s="8"/>
      <c r="E9" s="5">
        <v>1008</v>
      </c>
      <c r="F9" s="5" t="s">
        <v>61</v>
      </c>
      <c r="G9" s="5" t="s">
        <v>62</v>
      </c>
      <c r="H9" s="5" t="s">
        <v>63</v>
      </c>
      <c r="I9" s="5">
        <v>38</v>
      </c>
      <c r="J9" s="5"/>
      <c r="K9" s="5" t="s">
        <v>15</v>
      </c>
      <c r="L9" s="5" t="s">
        <v>16</v>
      </c>
      <c r="M9" s="5">
        <v>48000</v>
      </c>
      <c r="N9" s="6" t="s">
        <v>64</v>
      </c>
      <c r="O9" s="6" t="s">
        <v>65</v>
      </c>
      <c r="P9" s="7" t="s">
        <v>66</v>
      </c>
    </row>
    <row r="10" spans="1:16" ht="14.5" customHeight="1" x14ac:dyDescent="0.35">
      <c r="A10" s="8"/>
      <c r="B10" s="8"/>
      <c r="C10" s="8"/>
      <c r="D10" s="8"/>
      <c r="E10" s="5">
        <v>1009</v>
      </c>
      <c r="F10" s="5" t="s">
        <v>67</v>
      </c>
      <c r="G10" s="5" t="s">
        <v>68</v>
      </c>
      <c r="H10" s="5" t="s">
        <v>43</v>
      </c>
      <c r="I10" s="5">
        <v>31</v>
      </c>
      <c r="J10" s="5"/>
      <c r="K10" s="5" t="s">
        <v>15</v>
      </c>
      <c r="L10" s="5" t="s">
        <v>39</v>
      </c>
      <c r="M10" s="5">
        <v>42000</v>
      </c>
      <c r="N10" s="6" t="s">
        <v>69</v>
      </c>
      <c r="O10" s="6" t="s">
        <v>65</v>
      </c>
      <c r="P10" s="7" t="s">
        <v>70</v>
      </c>
    </row>
  </sheetData>
  <mergeCells count="1"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Muli Rows</vt:lpstr>
      <vt:lpstr>XLOOKUP Exact Match</vt:lpstr>
      <vt:lpstr>XLOOKUP Search Order</vt:lpstr>
      <vt:lpstr>XLOOKUP Horizontal</vt:lpstr>
      <vt:lpstr>XLOOKUP Horizontal +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Nasr</dc:creator>
  <cp:lastModifiedBy>Mohamed Nasr</cp:lastModifiedBy>
  <dcterms:created xsi:type="dcterms:W3CDTF">2025-03-04T20:35:07Z</dcterms:created>
  <dcterms:modified xsi:type="dcterms:W3CDTF">2025-03-07T15:15:42Z</dcterms:modified>
</cp:coreProperties>
</file>