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24226"/>
  <xr:revisionPtr revIDLastSave="0" documentId="13_ncr:1_{01AFE9CD-E9CC-4208-8D45-1D73FAFAB2F1}" xr6:coauthVersionLast="47" xr6:coauthVersionMax="47" xr10:uidLastSave="{00000000-0000-0000-0000-000000000000}"/>
  <bookViews>
    <workbookView xWindow="-120" yWindow="-120" windowWidth="20730" windowHeight="11310" tabRatio="793" activeTab="8" xr2:uid="{00000000-000D-0000-FFFF-FFFF00000000}"/>
  </bookViews>
  <sheets>
    <sheet name="LP-G" sheetId="251" r:id="rId1"/>
    <sheet name="LP-F" sheetId="253" r:id="rId2"/>
    <sheet name="PP-G" sheetId="252" r:id="rId3"/>
    <sheet name="PP-F" sheetId="254" r:id="rId4"/>
    <sheet name="EDP" sheetId="256" r:id="rId5"/>
    <sheet name="UPS-G" sheetId="259" r:id="rId6"/>
    <sheet name="UPS-F" sheetId="260" r:id="rId7"/>
    <sheet name="EMDP" sheetId="261" r:id="rId8"/>
    <sheet name="MDP" sheetId="258" r:id="rId9"/>
  </sheets>
  <definedNames>
    <definedName name="_xlnm.Print_Area" localSheetId="4">EDP!$A$1:$U$42</definedName>
    <definedName name="_xlnm.Print_Area" localSheetId="7">EMDP!$A$1:$S$40</definedName>
    <definedName name="_xlnm.Print_Area" localSheetId="1">'LP-F'!$A$1:$U$51</definedName>
    <definedName name="_xlnm.Print_Area" localSheetId="0">'LP-G'!$A$1:$U$51</definedName>
    <definedName name="_xlnm.Print_Area" localSheetId="8">MDP!$A$1:$S$40</definedName>
    <definedName name="_xlnm.Print_Area" localSheetId="3">'PP-F'!$A$1:$U$51</definedName>
    <definedName name="_xlnm.Print_Area" localSheetId="2">'PP-G'!$A$1:$U$51</definedName>
    <definedName name="_xlnm.Print_Area" localSheetId="6">'UPS-F'!$A$1:$U$42</definedName>
    <definedName name="_xlnm.Print_Area" localSheetId="5">'UPS-G'!$A$1:$U$42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252" l="1"/>
  <c r="Q8" i="252"/>
  <c r="R9" i="252"/>
  <c r="P10" i="252"/>
  <c r="Q11" i="252"/>
  <c r="R12" i="252"/>
  <c r="P13" i="252"/>
  <c r="Q14" i="252"/>
  <c r="R15" i="252"/>
  <c r="P16" i="252"/>
  <c r="Q17" i="252"/>
  <c r="R18" i="252"/>
  <c r="P19" i="252"/>
  <c r="Q20" i="252"/>
  <c r="R21" i="252"/>
  <c r="P22" i="252"/>
  <c r="Q23" i="252"/>
  <c r="P25" i="252"/>
  <c r="Q26" i="252"/>
  <c r="C36" i="261" l="1"/>
  <c r="P7" i="258" l="1"/>
  <c r="E10" i="258"/>
  <c r="D10" i="258"/>
  <c r="C10" i="258"/>
  <c r="Q7" i="258"/>
  <c r="O7" i="258"/>
  <c r="Q4" i="258"/>
  <c r="P4" i="258"/>
  <c r="O4" i="258"/>
  <c r="E4" i="258"/>
  <c r="D4" i="258"/>
  <c r="C4" i="258"/>
  <c r="P35" i="261"/>
  <c r="E7" i="261"/>
  <c r="D7" i="261"/>
  <c r="C7" i="261"/>
  <c r="Q4" i="261"/>
  <c r="P4" i="261"/>
  <c r="O4" i="261"/>
  <c r="E4" i="261"/>
  <c r="D4" i="261"/>
  <c r="C4" i="261"/>
  <c r="Q28" i="261" l="1"/>
  <c r="Q29" i="261" s="1"/>
  <c r="P28" i="261"/>
  <c r="P29" i="261" s="1"/>
  <c r="O28" i="261"/>
  <c r="O29" i="261" s="1"/>
  <c r="E28" i="261"/>
  <c r="D28" i="261"/>
  <c r="C28" i="261"/>
  <c r="C29" i="261" s="1"/>
  <c r="R18" i="260"/>
  <c r="F18" i="260"/>
  <c r="Q17" i="260"/>
  <c r="E17" i="260"/>
  <c r="P16" i="260"/>
  <c r="D16" i="260"/>
  <c r="R15" i="260"/>
  <c r="F15" i="260"/>
  <c r="Q14" i="260"/>
  <c r="E14" i="260"/>
  <c r="P13" i="260"/>
  <c r="D13" i="260"/>
  <c r="R12" i="260"/>
  <c r="F12" i="260"/>
  <c r="Q11" i="260"/>
  <c r="E11" i="260"/>
  <c r="P10" i="260"/>
  <c r="D10" i="260"/>
  <c r="R9" i="260"/>
  <c r="F9" i="260"/>
  <c r="Q8" i="260"/>
  <c r="E8" i="260"/>
  <c r="P7" i="260"/>
  <c r="D7" i="260"/>
  <c r="R6" i="260"/>
  <c r="F6" i="260"/>
  <c r="F19" i="260" s="1"/>
  <c r="Q5" i="260"/>
  <c r="E5" i="260"/>
  <c r="P4" i="260"/>
  <c r="P19" i="260" s="1"/>
  <c r="P20" i="260" s="1"/>
  <c r="D4" i="260"/>
  <c r="D4" i="259"/>
  <c r="E5" i="259"/>
  <c r="D7" i="259"/>
  <c r="E8" i="259"/>
  <c r="D10" i="259"/>
  <c r="R18" i="259"/>
  <c r="F18" i="259"/>
  <c r="Q17" i="259"/>
  <c r="E17" i="259"/>
  <c r="P16" i="259"/>
  <c r="D16" i="259"/>
  <c r="R15" i="259"/>
  <c r="F15" i="259"/>
  <c r="Q14" i="259"/>
  <c r="E14" i="259"/>
  <c r="P13" i="259"/>
  <c r="D13" i="259"/>
  <c r="R12" i="259"/>
  <c r="F12" i="259"/>
  <c r="Q11" i="259"/>
  <c r="E11" i="259"/>
  <c r="P10" i="259"/>
  <c r="R9" i="259"/>
  <c r="F9" i="259"/>
  <c r="Q8" i="259"/>
  <c r="P7" i="259"/>
  <c r="R6" i="259"/>
  <c r="F6" i="259"/>
  <c r="Q5" i="259"/>
  <c r="E19" i="259"/>
  <c r="P4" i="259"/>
  <c r="P19" i="259" s="1"/>
  <c r="P20" i="259" s="1"/>
  <c r="P28" i="258"/>
  <c r="P29" i="258" s="1"/>
  <c r="Q32" i="261" l="1"/>
  <c r="E29" i="261"/>
  <c r="D29" i="261"/>
  <c r="Q31" i="261"/>
  <c r="Q30" i="261"/>
  <c r="Q33" i="261" s="1"/>
  <c r="Q34" i="261" s="1"/>
  <c r="R19" i="260"/>
  <c r="R20" i="260" s="1"/>
  <c r="Q19" i="260"/>
  <c r="Q20" i="260" s="1"/>
  <c r="E19" i="260"/>
  <c r="D19" i="260"/>
  <c r="Q28" i="258"/>
  <c r="Q29" i="258" s="1"/>
  <c r="O28" i="258"/>
  <c r="O29" i="258" s="1"/>
  <c r="Q19" i="259"/>
  <c r="Q20" i="259" s="1"/>
  <c r="D19" i="259"/>
  <c r="D20" i="259" s="1"/>
  <c r="D20" i="260"/>
  <c r="R21" i="260"/>
  <c r="F20" i="260"/>
  <c r="R19" i="259"/>
  <c r="R20" i="259" s="1"/>
  <c r="F19" i="259"/>
  <c r="F20" i="259" s="1"/>
  <c r="E20" i="259"/>
  <c r="R22" i="259"/>
  <c r="R21" i="259"/>
  <c r="C30" i="261" l="1"/>
  <c r="C35" i="261" s="1"/>
  <c r="R22" i="260"/>
  <c r="E20" i="260"/>
  <c r="R23" i="260"/>
  <c r="R24" i="260"/>
  <c r="R25" i="260" s="1"/>
  <c r="Q26" i="260" s="1"/>
  <c r="D21" i="260"/>
  <c r="D26" i="260" s="1"/>
  <c r="R23" i="259"/>
  <c r="R24" i="259" s="1"/>
  <c r="R25" i="259" s="1"/>
  <c r="Q26" i="259" s="1"/>
  <c r="D21" i="259"/>
  <c r="D26" i="259" s="1"/>
  <c r="R18" i="256" l="1"/>
  <c r="F18" i="256"/>
  <c r="Q17" i="256"/>
  <c r="E17" i="256"/>
  <c r="P16" i="256"/>
  <c r="D16" i="256"/>
  <c r="R15" i="256"/>
  <c r="F15" i="256"/>
  <c r="Q14" i="256"/>
  <c r="E14" i="256"/>
  <c r="P13" i="256"/>
  <c r="D13" i="256"/>
  <c r="R12" i="256"/>
  <c r="F12" i="256"/>
  <c r="Q11" i="256"/>
  <c r="E11" i="256"/>
  <c r="P10" i="256"/>
  <c r="D10" i="256"/>
  <c r="R9" i="256"/>
  <c r="F9" i="256"/>
  <c r="Q8" i="256"/>
  <c r="E8" i="256"/>
  <c r="P7" i="256"/>
  <c r="D7" i="256"/>
  <c r="R6" i="256"/>
  <c r="F6" i="256"/>
  <c r="Q5" i="256"/>
  <c r="E5" i="256"/>
  <c r="P4" i="256"/>
  <c r="D4" i="256"/>
  <c r="E28" i="254"/>
  <c r="P7" i="251"/>
  <c r="Q8" i="251"/>
  <c r="R9" i="251"/>
  <c r="P10" i="251"/>
  <c r="Q11" i="251"/>
  <c r="R12" i="251"/>
  <c r="D7" i="251"/>
  <c r="E8" i="251"/>
  <c r="F9" i="251"/>
  <c r="D10" i="251"/>
  <c r="E11" i="251"/>
  <c r="F12" i="251"/>
  <c r="R27" i="252"/>
  <c r="D7" i="252"/>
  <c r="E8" i="252"/>
  <c r="F9" i="252"/>
  <c r="D10" i="252"/>
  <c r="E11" i="252"/>
  <c r="F12" i="252"/>
  <c r="D13" i="252"/>
  <c r="E14" i="252"/>
  <c r="F15" i="252"/>
  <c r="D16" i="252"/>
  <c r="E17" i="252"/>
  <c r="F18" i="252"/>
  <c r="D19" i="252"/>
  <c r="E20" i="252"/>
  <c r="F21" i="252"/>
  <c r="D22" i="252"/>
  <c r="E23" i="252"/>
  <c r="F24" i="252"/>
  <c r="D25" i="252"/>
  <c r="E26" i="252"/>
  <c r="F27" i="252"/>
  <c r="P7" i="254"/>
  <c r="Q8" i="254"/>
  <c r="R9" i="254"/>
  <c r="P10" i="254"/>
  <c r="Q11" i="254"/>
  <c r="R12" i="254"/>
  <c r="P13" i="254"/>
  <c r="Q14" i="254"/>
  <c r="R15" i="254"/>
  <c r="P16" i="254"/>
  <c r="Q17" i="254"/>
  <c r="R18" i="254"/>
  <c r="P19" i="254"/>
  <c r="Q20" i="254"/>
  <c r="R21" i="254"/>
  <c r="P22" i="254"/>
  <c r="Q23" i="254"/>
  <c r="R24" i="254"/>
  <c r="P25" i="254"/>
  <c r="Q26" i="254"/>
  <c r="R27" i="254"/>
  <c r="D7" i="254"/>
  <c r="E8" i="254"/>
  <c r="F9" i="254"/>
  <c r="D10" i="254"/>
  <c r="E11" i="254"/>
  <c r="F12" i="254"/>
  <c r="D13" i="254"/>
  <c r="E14" i="254"/>
  <c r="F15" i="254"/>
  <c r="D16" i="254"/>
  <c r="D28" i="254" s="1"/>
  <c r="D29" i="254" s="1"/>
  <c r="E17" i="254"/>
  <c r="F18" i="254"/>
  <c r="D19" i="254"/>
  <c r="E20" i="254"/>
  <c r="F21" i="254"/>
  <c r="F28" i="254" s="1"/>
  <c r="F29" i="254" s="1"/>
  <c r="D22" i="254"/>
  <c r="E23" i="254"/>
  <c r="F24" i="254"/>
  <c r="E29" i="254"/>
  <c r="F27" i="254"/>
  <c r="E26" i="254"/>
  <c r="D25" i="254"/>
  <c r="R6" i="254"/>
  <c r="F6" i="254"/>
  <c r="Q5" i="254"/>
  <c r="E5" i="254"/>
  <c r="P4" i="254"/>
  <c r="D4" i="254"/>
  <c r="E19" i="256" l="1"/>
  <c r="E20" i="256" s="1"/>
  <c r="D19" i="256"/>
  <c r="D20" i="256" s="1"/>
  <c r="F19" i="256"/>
  <c r="F20" i="256" s="1"/>
  <c r="R19" i="256"/>
  <c r="R20" i="256" s="1"/>
  <c r="P19" i="256"/>
  <c r="Q19" i="256"/>
  <c r="P28" i="254"/>
  <c r="P29" i="254" s="1"/>
  <c r="R28" i="254"/>
  <c r="R32" i="254" s="1"/>
  <c r="Q28" i="254"/>
  <c r="R31" i="254" s="1"/>
  <c r="R30" i="254"/>
  <c r="P7" i="253"/>
  <c r="Q8" i="253"/>
  <c r="R9" i="253"/>
  <c r="P10" i="253"/>
  <c r="Q11" i="253"/>
  <c r="R12" i="253"/>
  <c r="D7" i="253"/>
  <c r="E8" i="253"/>
  <c r="F9" i="253"/>
  <c r="D10" i="253"/>
  <c r="E11" i="253"/>
  <c r="F12" i="253"/>
  <c r="R27" i="253"/>
  <c r="F27" i="253"/>
  <c r="Q26" i="253"/>
  <c r="E26" i="253"/>
  <c r="P25" i="253"/>
  <c r="D25" i="253"/>
  <c r="R24" i="253"/>
  <c r="F24" i="253"/>
  <c r="Q23" i="253"/>
  <c r="E23" i="253"/>
  <c r="P22" i="253"/>
  <c r="D22" i="253"/>
  <c r="R21" i="253"/>
  <c r="F21" i="253"/>
  <c r="Q20" i="253"/>
  <c r="E20" i="253"/>
  <c r="P19" i="253"/>
  <c r="D19" i="253"/>
  <c r="R18" i="253"/>
  <c r="F18" i="253"/>
  <c r="Q17" i="253"/>
  <c r="E17" i="253"/>
  <c r="P16" i="253"/>
  <c r="D16" i="253"/>
  <c r="R15" i="253"/>
  <c r="F15" i="253"/>
  <c r="Q14" i="253"/>
  <c r="E14" i="253"/>
  <c r="P13" i="253"/>
  <c r="D13" i="253"/>
  <c r="R6" i="253"/>
  <c r="F6" i="253"/>
  <c r="Q5" i="253"/>
  <c r="E5" i="253"/>
  <c r="P4" i="253"/>
  <c r="D4" i="253"/>
  <c r="D28" i="252"/>
  <c r="R6" i="252"/>
  <c r="F6" i="252"/>
  <c r="Q5" i="252"/>
  <c r="E5" i="252"/>
  <c r="P4" i="252"/>
  <c r="D4" i="252"/>
  <c r="R27" i="251"/>
  <c r="F27" i="251"/>
  <c r="Q26" i="251"/>
  <c r="E26" i="251"/>
  <c r="P25" i="251"/>
  <c r="D25" i="251"/>
  <c r="R24" i="251"/>
  <c r="F24" i="251"/>
  <c r="Q23" i="251"/>
  <c r="E23" i="251"/>
  <c r="P22" i="251"/>
  <c r="D22" i="251"/>
  <c r="R21" i="251"/>
  <c r="F21" i="251"/>
  <c r="Q20" i="251"/>
  <c r="E20" i="251"/>
  <c r="P19" i="251"/>
  <c r="D19" i="251"/>
  <c r="R18" i="251"/>
  <c r="F18" i="251"/>
  <c r="Q17" i="251"/>
  <c r="E17" i="251"/>
  <c r="P16" i="251"/>
  <c r="D16" i="251"/>
  <c r="R15" i="251"/>
  <c r="F15" i="251"/>
  <c r="Q14" i="251"/>
  <c r="E14" i="251"/>
  <c r="P13" i="251"/>
  <c r="D13" i="251"/>
  <c r="R6" i="251"/>
  <c r="R28" i="251" s="1"/>
  <c r="R29" i="251" s="1"/>
  <c r="F6" i="251"/>
  <c r="Q5" i="251"/>
  <c r="E5" i="251"/>
  <c r="P4" i="251"/>
  <c r="D4" i="251"/>
  <c r="R22" i="256" l="1"/>
  <c r="R21" i="256"/>
  <c r="P20" i="256"/>
  <c r="R23" i="256"/>
  <c r="Q20" i="256"/>
  <c r="R24" i="256"/>
  <c r="R25" i="256" s="1"/>
  <c r="Q26" i="256" s="1"/>
  <c r="R29" i="254"/>
  <c r="Q29" i="254"/>
  <c r="D30" i="254" s="1"/>
  <c r="D35" i="254" s="1"/>
  <c r="R33" i="254"/>
  <c r="R34" i="254" s="1"/>
  <c r="Q35" i="254" s="1"/>
  <c r="F28" i="253"/>
  <c r="R28" i="253"/>
  <c r="R29" i="253" s="1"/>
  <c r="R28" i="252"/>
  <c r="R29" i="252" s="1"/>
  <c r="P28" i="252"/>
  <c r="P29" i="252" s="1"/>
  <c r="E28" i="253"/>
  <c r="E29" i="253" s="1"/>
  <c r="D28" i="253"/>
  <c r="D29" i="253" s="1"/>
  <c r="P28" i="253"/>
  <c r="P29" i="253" s="1"/>
  <c r="Q28" i="253"/>
  <c r="Q29" i="253" s="1"/>
  <c r="F29" i="253"/>
  <c r="R32" i="253"/>
  <c r="P28" i="251"/>
  <c r="P29" i="251" s="1"/>
  <c r="E28" i="251"/>
  <c r="E29" i="251" s="1"/>
  <c r="F28" i="251"/>
  <c r="R32" i="251" s="1"/>
  <c r="Q28" i="251"/>
  <c r="Q29" i="251" s="1"/>
  <c r="D28" i="251"/>
  <c r="D29" i="251" s="1"/>
  <c r="Q28" i="252"/>
  <c r="Q29" i="252" s="1"/>
  <c r="D29" i="252"/>
  <c r="F29" i="252"/>
  <c r="E29" i="252"/>
  <c r="D21" i="256" l="1"/>
  <c r="D26" i="256" s="1"/>
  <c r="R32" i="252"/>
  <c r="E7" i="258" s="1"/>
  <c r="E28" i="258" s="1"/>
  <c r="R31" i="252"/>
  <c r="D7" i="258" s="1"/>
  <c r="D28" i="258" s="1"/>
  <c r="R30" i="253"/>
  <c r="R31" i="253"/>
  <c r="R33" i="253" s="1"/>
  <c r="R34" i="253" s="1"/>
  <c r="Q35" i="253" s="1"/>
  <c r="D30" i="253"/>
  <c r="D35" i="253" s="1"/>
  <c r="F29" i="251"/>
  <c r="D30" i="251" s="1"/>
  <c r="D35" i="251" s="1"/>
  <c r="R31" i="251"/>
  <c r="R30" i="251"/>
  <c r="R30" i="252"/>
  <c r="C7" i="258" s="1"/>
  <c r="C28" i="258" s="1"/>
  <c r="D30" i="252"/>
  <c r="D35" i="252" s="1"/>
  <c r="R33" i="251"/>
  <c r="R34" i="251" s="1"/>
  <c r="Q35" i="251" s="1"/>
  <c r="Q31" i="258" l="1"/>
  <c r="D29" i="258"/>
  <c r="C29" i="258"/>
  <c r="Q30" i="258"/>
  <c r="Q33" i="258" s="1"/>
  <c r="Q34" i="258" s="1"/>
  <c r="P35" i="258" s="1"/>
  <c r="E29" i="258"/>
  <c r="Q32" i="258"/>
  <c r="R33" i="252"/>
  <c r="R34" i="252" s="1"/>
  <c r="Q35" i="252" s="1"/>
  <c r="C30" i="258" l="1"/>
  <c r="C35" i="258" s="1"/>
  <c r="C36" i="258" s="1"/>
</calcChain>
</file>

<file path=xl/sharedStrings.xml><?xml version="1.0" encoding="utf-8"?>
<sst xmlns="http://schemas.openxmlformats.org/spreadsheetml/2006/main" count="732" uniqueCount="68">
  <si>
    <r>
      <t>Size of Cable (mm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</si>
  <si>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Description</t>
  </si>
  <si>
    <t>PH</t>
  </si>
  <si>
    <t>AMP Trip</t>
  </si>
  <si>
    <t>BR No.</t>
  </si>
  <si>
    <t>R</t>
  </si>
  <si>
    <t>Y</t>
  </si>
  <si>
    <t>B</t>
  </si>
  <si>
    <t xml:space="preserve"> </t>
  </si>
  <si>
    <t xml:space="preserve">Sub-total </t>
  </si>
  <si>
    <t>connected load (KVA)</t>
  </si>
  <si>
    <t xml:space="preserve">Total connected load "R"  </t>
  </si>
  <si>
    <t xml:space="preserve">Total connected load "Y" </t>
  </si>
  <si>
    <t xml:space="preserve">Total connected load "B" </t>
  </si>
  <si>
    <t>% Diffrence</t>
  </si>
  <si>
    <t>Panel Balance Check</t>
  </si>
  <si>
    <t>Difference between max &amp; min Ph</t>
  </si>
  <si>
    <t>Kwatt</t>
  </si>
  <si>
    <t>Phase  (R)     (Watt)</t>
  </si>
  <si>
    <t>Phase (Y) (Watt)</t>
  </si>
  <si>
    <t>Phase  (B)  (Watt)</t>
  </si>
  <si>
    <t>Phase  (R)  (Watt)</t>
  </si>
  <si>
    <t>Watt</t>
  </si>
  <si>
    <t xml:space="preserve">Feeder From :-   MDP          Panel Location:-            GROUND FLOOR                     </t>
  </si>
  <si>
    <t>Load</t>
  </si>
  <si>
    <t>3*3</t>
  </si>
  <si>
    <t>Lighting</t>
  </si>
  <si>
    <t>connected load (KW)</t>
  </si>
  <si>
    <t>3*4</t>
  </si>
  <si>
    <t>spare</t>
  </si>
  <si>
    <t>Normal Socket</t>
  </si>
  <si>
    <t>Heater</t>
  </si>
  <si>
    <t>A/C</t>
  </si>
  <si>
    <t xml:space="preserve">Feeder From :-   MDP          Panel Location:-       FIRST FLOOR                     </t>
  </si>
  <si>
    <t xml:space="preserve">Feeder From :-   MDP          Panel Location:-       GROUND FLOOR                     </t>
  </si>
  <si>
    <t>Lighting (LCP)</t>
  </si>
  <si>
    <t>UPS Socket</t>
  </si>
  <si>
    <t>3*2.5</t>
  </si>
  <si>
    <r>
      <t>Panel Name:</t>
    </r>
    <r>
      <rPr>
        <sz val="11"/>
        <rFont val="Calibri"/>
        <family val="2"/>
        <scheme val="minor"/>
      </rPr>
      <t xml:space="preserve">-   </t>
    </r>
    <r>
      <rPr>
        <sz val="11"/>
        <color theme="1"/>
        <rFont val="Calibri"/>
        <family val="2"/>
        <scheme val="minor"/>
      </rPr>
      <t xml:space="preserve"> LP-F                         C.B :-      10A                   Cable :-      4*3+3 mm2                                                </t>
    </r>
  </si>
  <si>
    <r>
      <t>Size of Cable (mm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</si>
  <si>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t xml:space="preserve">Panel Name:- MDP           Mounted: SURFACE                                                                       </t>
  </si>
  <si>
    <t>4*4+4</t>
  </si>
  <si>
    <t>EMDP</t>
  </si>
  <si>
    <t>LP-G</t>
  </si>
  <si>
    <t>LP-F</t>
  </si>
  <si>
    <t>PP-G</t>
  </si>
  <si>
    <t>PP-F</t>
  </si>
  <si>
    <t xml:space="preserve">Feeder From :-   EMDP          Panel Location:-            GROUND FLOOR                     </t>
  </si>
  <si>
    <t>3*6</t>
  </si>
  <si>
    <r>
      <t>Panel Name:</t>
    </r>
    <r>
      <rPr>
        <sz val="1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 xml:space="preserve">UPS-F                                          C.B :-     40A                      Cable :-       4*10+10 mm2                      </t>
    </r>
  </si>
  <si>
    <r>
      <t>Panel Name:</t>
    </r>
    <r>
      <rPr>
        <sz val="1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 xml:space="preserve">UPS-G                                           C.B :-     32A                      Cable :-       4*6+6 mm2                      </t>
    </r>
  </si>
  <si>
    <r>
      <t>Panel Name:</t>
    </r>
    <r>
      <rPr>
        <sz val="1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 xml:space="preserve">PP-F                                          C.B :-     100A                      Cable :-       4*35+16 mm2                      </t>
    </r>
  </si>
  <si>
    <r>
      <t>Panel Name:</t>
    </r>
    <r>
      <rPr>
        <sz val="11"/>
        <rFont val="Calibri"/>
        <family val="2"/>
        <scheme val="minor"/>
      </rPr>
      <t xml:space="preserve">-   </t>
    </r>
    <r>
      <rPr>
        <sz val="11"/>
        <color theme="1"/>
        <rFont val="Calibri"/>
        <family val="2"/>
        <scheme val="minor"/>
      </rPr>
      <t xml:space="preserve"> LP-G                         C.B :-      10A                   Cable :-      4*3+3 mm2                                                </t>
    </r>
  </si>
  <si>
    <r>
      <t>Panel Name:</t>
    </r>
    <r>
      <rPr>
        <sz val="1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 xml:space="preserve">PP-G                                           C.B :-     50A                      Cable :-       4*10+10 mm2                      </t>
    </r>
  </si>
  <si>
    <t>EDP</t>
  </si>
  <si>
    <t>UPS-G</t>
  </si>
  <si>
    <t>UPS-F</t>
  </si>
  <si>
    <t xml:space="preserve">Panel Name:- EMDP           Mounted: SURFACE                                                                       </t>
  </si>
  <si>
    <t>4*6+6</t>
  </si>
  <si>
    <r>
      <t>Panel Name:</t>
    </r>
    <r>
      <rPr>
        <sz val="11"/>
        <rFont val="Calibri"/>
        <family val="2"/>
        <scheme val="minor"/>
      </rPr>
      <t xml:space="preserve">-  </t>
    </r>
    <r>
      <rPr>
        <sz val="11"/>
        <color theme="1"/>
        <rFont val="Calibri"/>
        <family val="2"/>
        <scheme val="minor"/>
      </rPr>
      <t xml:space="preserve">EDP                                          C.B :-     16A                      Cable :-       4*4+4mm2                      </t>
    </r>
  </si>
  <si>
    <t>4*10+10</t>
  </si>
  <si>
    <t>Feeder From :-  MDP             Panel Location:- GROUND FLOOR                            Main circuit breaker rating:-   80A                                 Cable :- 4*25+16 mm2</t>
  </si>
  <si>
    <t>Spare</t>
  </si>
  <si>
    <t>4*3+3</t>
  </si>
  <si>
    <t>4*25+16</t>
  </si>
  <si>
    <t>4*35+16</t>
  </si>
  <si>
    <t>Feeder From :-  TRANSFORMER             Panel Location:- GROUND FLOOR                            Main circuit breaker rating:-   200A                                 Cable :- 4*150+70 mm2</t>
  </si>
  <si>
    <t>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</si>
</sst>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vertAlign val="superscript"/>
      <sz val="8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  <font>
      <vertAlign val="superscript"/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5" tint="0.39997558519241921"/>
        <bgColor rgb="FFB8CCE4"/>
      </patternFill>
    </fill>
    <fill>
      <patternFill patternType="solid">
        <fgColor rgb="FF0070C0"/>
        <bgColor rgb="FFB8CCE4"/>
      </patternFill>
    </fill>
    <fill>
      <patternFill patternType="solid">
        <fgColor theme="9" tint="-0.249977111117893"/>
        <bgColor rgb="FFB8CCE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0" fillId="0" borderId="1" xfId="0" applyBorder="1"/>
    <xf numFmtId="0" fontId="3" fillId="0" borderId="1" xfId="0" applyFont="1" applyBorder="1"/>
    <xf numFmtId="1" fontId="7" fillId="0" borderId="1" xfId="0" applyNumberFormat="1" applyFont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/>
    </xf>
    <xf numFmtId="0" fontId="0" fillId="8" borderId="0" xfId="0" applyFill="1"/>
    <xf numFmtId="1" fontId="7" fillId="9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1" fontId="9" fillId="6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" fontId="11" fillId="0" borderId="1" xfId="0" applyNumberFormat="1" applyFont="1" applyBorder="1"/>
    <xf numFmtId="0" fontId="1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41BDC26-83DC-4874-BC1C-34328BE3EB27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6F72D02-77C4-419B-9A1E-049172BF21F5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F4842EBE-FC8B-4EDF-9EBC-35ED2C594462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5573671-D048-4F63-B03B-A9C5AF23C5D6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E2900F9B-79A2-4620-ACBB-967D761C0007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5F3301B3-73DB-43BF-9021-1E16EC03E788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556B084-AC98-42BF-A1A2-8295B9C9BAC6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6E44552-73A4-4279-B0FB-5A03C44F1260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10" name="Line 15">
          <a:extLst>
            <a:ext uri="{FF2B5EF4-FFF2-40B4-BE49-F238E27FC236}">
              <a16:creationId xmlns:a16="http://schemas.microsoft.com/office/drawing/2014/main" id="{AAF1FEF9-384B-4C49-82B2-6F31674D81FC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11" name="Line 16">
          <a:extLst>
            <a:ext uri="{FF2B5EF4-FFF2-40B4-BE49-F238E27FC236}">
              <a16:creationId xmlns:a16="http://schemas.microsoft.com/office/drawing/2014/main" id="{2DB3F737-67BB-4F76-B4D0-F1930D782F09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2" name="Line 26">
          <a:extLst>
            <a:ext uri="{FF2B5EF4-FFF2-40B4-BE49-F238E27FC236}">
              <a16:creationId xmlns:a16="http://schemas.microsoft.com/office/drawing/2014/main" id="{200F556E-6563-4FD2-8CCF-2A6BDE8DAA04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CB45AC36-FF29-4492-8A62-FB24625670B2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FECE258C-C58D-4E7E-B849-75E7A0571285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4833960-5278-423B-A2BB-41FEF5D8C325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0D66670-15D2-40AF-B556-258527A5BBA9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17" name="Line 36">
          <a:extLst>
            <a:ext uri="{FF2B5EF4-FFF2-40B4-BE49-F238E27FC236}">
              <a16:creationId xmlns:a16="http://schemas.microsoft.com/office/drawing/2014/main" id="{A04CB53E-D22C-4D31-8767-66E4498C06DA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18" name="Line 37">
          <a:extLst>
            <a:ext uri="{FF2B5EF4-FFF2-40B4-BE49-F238E27FC236}">
              <a16:creationId xmlns:a16="http://schemas.microsoft.com/office/drawing/2014/main" id="{09639A68-BDE5-41A1-8F28-2C7820E1CF3E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19" name="Line 38">
          <a:extLst>
            <a:ext uri="{FF2B5EF4-FFF2-40B4-BE49-F238E27FC236}">
              <a16:creationId xmlns:a16="http://schemas.microsoft.com/office/drawing/2014/main" id="{157F5CEB-5432-4C6A-B744-16A5720A4158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0" name="Line 39">
          <a:extLst>
            <a:ext uri="{FF2B5EF4-FFF2-40B4-BE49-F238E27FC236}">
              <a16:creationId xmlns:a16="http://schemas.microsoft.com/office/drawing/2014/main" id="{A37A1411-7202-43ED-8088-2B69874FC771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D3C59196-BD12-4E9A-8142-750440C0E575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2" name="Line 47">
          <a:extLst>
            <a:ext uri="{FF2B5EF4-FFF2-40B4-BE49-F238E27FC236}">
              <a16:creationId xmlns:a16="http://schemas.microsoft.com/office/drawing/2014/main" id="{E725E8E2-A33D-49D9-9A72-1C0BFA7D3A8B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3" name="Line 48">
          <a:extLst>
            <a:ext uri="{FF2B5EF4-FFF2-40B4-BE49-F238E27FC236}">
              <a16:creationId xmlns:a16="http://schemas.microsoft.com/office/drawing/2014/main" id="{1154433B-96EE-40A9-AC6F-8297366A3D1C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4" name="Line 58">
          <a:extLst>
            <a:ext uri="{FF2B5EF4-FFF2-40B4-BE49-F238E27FC236}">
              <a16:creationId xmlns:a16="http://schemas.microsoft.com/office/drawing/2014/main" id="{3D7A9216-84AB-494A-8AEC-071E9FBADF02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5" name="Line 59">
          <a:extLst>
            <a:ext uri="{FF2B5EF4-FFF2-40B4-BE49-F238E27FC236}">
              <a16:creationId xmlns:a16="http://schemas.microsoft.com/office/drawing/2014/main" id="{E161E95A-9D05-4C1A-B196-BDD403447BAB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26" name="Line 60">
          <a:extLst>
            <a:ext uri="{FF2B5EF4-FFF2-40B4-BE49-F238E27FC236}">
              <a16:creationId xmlns:a16="http://schemas.microsoft.com/office/drawing/2014/main" id="{DF578EA8-4D85-4A61-BAB3-32743A40CE93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27" name="Line 61">
          <a:extLst>
            <a:ext uri="{FF2B5EF4-FFF2-40B4-BE49-F238E27FC236}">
              <a16:creationId xmlns:a16="http://schemas.microsoft.com/office/drawing/2014/main" id="{123580BF-88BC-478B-A40B-96C06A6753AB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6F1F40E-B797-4E16-B59D-E366B2B1B42D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9" name="Line 63">
          <a:extLst>
            <a:ext uri="{FF2B5EF4-FFF2-40B4-BE49-F238E27FC236}">
              <a16:creationId xmlns:a16="http://schemas.microsoft.com/office/drawing/2014/main" id="{B27B6F9A-A04D-403F-9A17-3F33E8332C26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0" name="Line 64">
          <a:extLst>
            <a:ext uri="{FF2B5EF4-FFF2-40B4-BE49-F238E27FC236}">
              <a16:creationId xmlns:a16="http://schemas.microsoft.com/office/drawing/2014/main" id="{5F123429-72B9-40FF-9927-6FC386738F5F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2B077AFD-D36D-4BDA-BC01-D7CF0A589F73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188C96F-E0D9-4112-9720-261C8BC17BDE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33" name="Line 73">
          <a:extLst>
            <a:ext uri="{FF2B5EF4-FFF2-40B4-BE49-F238E27FC236}">
              <a16:creationId xmlns:a16="http://schemas.microsoft.com/office/drawing/2014/main" id="{7C1EAEB5-5F51-4FC9-A75C-791A2EDB07EC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4" name="Line 74">
          <a:extLst>
            <a:ext uri="{FF2B5EF4-FFF2-40B4-BE49-F238E27FC236}">
              <a16:creationId xmlns:a16="http://schemas.microsoft.com/office/drawing/2014/main" id="{31A413A1-FA7F-40BD-AB71-B4BCFE6C7226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5" name="Line 84">
          <a:extLst>
            <a:ext uri="{FF2B5EF4-FFF2-40B4-BE49-F238E27FC236}">
              <a16:creationId xmlns:a16="http://schemas.microsoft.com/office/drawing/2014/main" id="{F65D3CED-2BC8-4692-BC16-0DB52FD28FDD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6" name="Line 85">
          <a:extLst>
            <a:ext uri="{FF2B5EF4-FFF2-40B4-BE49-F238E27FC236}">
              <a16:creationId xmlns:a16="http://schemas.microsoft.com/office/drawing/2014/main" id="{E832B16D-530D-4801-822F-4E664989C4F9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C73B41D-5B67-4096-A720-A5E0DD03C1CA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A055E95E-B060-4B55-B718-1D266B7B71E7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59378F3B-9755-422E-A1CE-293F52454DE7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40" name="Line 94">
          <a:extLst>
            <a:ext uri="{FF2B5EF4-FFF2-40B4-BE49-F238E27FC236}">
              <a16:creationId xmlns:a16="http://schemas.microsoft.com/office/drawing/2014/main" id="{BC29E783-3760-4FF4-AA52-12E9F947693A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1" name="Line 95">
          <a:extLst>
            <a:ext uri="{FF2B5EF4-FFF2-40B4-BE49-F238E27FC236}">
              <a16:creationId xmlns:a16="http://schemas.microsoft.com/office/drawing/2014/main" id="{09088721-7B5F-454F-B967-9B33B37C81E8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2" name="Line 96">
          <a:extLst>
            <a:ext uri="{FF2B5EF4-FFF2-40B4-BE49-F238E27FC236}">
              <a16:creationId xmlns:a16="http://schemas.microsoft.com/office/drawing/2014/main" id="{0453FD54-1D56-4F0A-8D86-D4A76AB3716C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3" name="Line 97">
          <a:extLst>
            <a:ext uri="{FF2B5EF4-FFF2-40B4-BE49-F238E27FC236}">
              <a16:creationId xmlns:a16="http://schemas.microsoft.com/office/drawing/2014/main" id="{503B485A-30DB-42C7-A8E9-9DAD4B54AD2D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4" name="Line 104">
          <a:extLst>
            <a:ext uri="{FF2B5EF4-FFF2-40B4-BE49-F238E27FC236}">
              <a16:creationId xmlns:a16="http://schemas.microsoft.com/office/drawing/2014/main" id="{76B29960-5104-4CB5-A7D9-5E75C402D0FE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5" name="Line 105">
          <a:extLst>
            <a:ext uri="{FF2B5EF4-FFF2-40B4-BE49-F238E27FC236}">
              <a16:creationId xmlns:a16="http://schemas.microsoft.com/office/drawing/2014/main" id="{0F1DCA28-13D1-4702-A8DB-712871964A6C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6" name="Line 115">
          <a:extLst>
            <a:ext uri="{FF2B5EF4-FFF2-40B4-BE49-F238E27FC236}">
              <a16:creationId xmlns:a16="http://schemas.microsoft.com/office/drawing/2014/main" id="{0C2B16B0-2200-48A3-BDBF-36B9D618C013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7" name="Line 116">
          <a:extLst>
            <a:ext uri="{FF2B5EF4-FFF2-40B4-BE49-F238E27FC236}">
              <a16:creationId xmlns:a16="http://schemas.microsoft.com/office/drawing/2014/main" id="{DFCB3A1A-EFB9-4F8B-ACBD-6923C1D402DA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EBB47BD9-7CFF-4761-84B3-43DF64A145A7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160A3805-85EC-482A-A369-D02962330AB7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0" name="Line 15">
          <a:extLst>
            <a:ext uri="{FF2B5EF4-FFF2-40B4-BE49-F238E27FC236}">
              <a16:creationId xmlns:a16="http://schemas.microsoft.com/office/drawing/2014/main" id="{8AC6D391-F368-4549-B2D2-D1364099BAB6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CF4A40B1-64A3-48B7-9CCA-40D1396CDFE5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2" name="Line 26">
          <a:extLst>
            <a:ext uri="{FF2B5EF4-FFF2-40B4-BE49-F238E27FC236}">
              <a16:creationId xmlns:a16="http://schemas.microsoft.com/office/drawing/2014/main" id="{A5C4B37A-DBC1-4CDC-A5AC-105453821E72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3CBBDCA5-73DD-4D88-BA2F-CC5D56E7CCAC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54" name="Oval 28">
          <a:extLst>
            <a:ext uri="{FF2B5EF4-FFF2-40B4-BE49-F238E27FC236}">
              <a16:creationId xmlns:a16="http://schemas.microsoft.com/office/drawing/2014/main" id="{AEF53C51-3517-43B7-A7FE-87720E42821A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55" name="Oval 29">
          <a:extLst>
            <a:ext uri="{FF2B5EF4-FFF2-40B4-BE49-F238E27FC236}">
              <a16:creationId xmlns:a16="http://schemas.microsoft.com/office/drawing/2014/main" id="{8BC79F24-007F-4807-83C7-B780178BC176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56" name="Oval 30">
          <a:extLst>
            <a:ext uri="{FF2B5EF4-FFF2-40B4-BE49-F238E27FC236}">
              <a16:creationId xmlns:a16="http://schemas.microsoft.com/office/drawing/2014/main" id="{6F0AC35C-CACD-470D-87FE-DA532ADD70A6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7" name="Line 39">
          <a:extLst>
            <a:ext uri="{FF2B5EF4-FFF2-40B4-BE49-F238E27FC236}">
              <a16:creationId xmlns:a16="http://schemas.microsoft.com/office/drawing/2014/main" id="{C4078557-28F4-4B98-BD10-32595D04E119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8" name="Line 40">
          <a:extLst>
            <a:ext uri="{FF2B5EF4-FFF2-40B4-BE49-F238E27FC236}">
              <a16:creationId xmlns:a16="http://schemas.microsoft.com/office/drawing/2014/main" id="{CE3C44A5-FC33-486D-975F-32F062C2B20B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9" name="Line 47">
          <a:extLst>
            <a:ext uri="{FF2B5EF4-FFF2-40B4-BE49-F238E27FC236}">
              <a16:creationId xmlns:a16="http://schemas.microsoft.com/office/drawing/2014/main" id="{3D5DCAD9-13E5-43EC-8801-9BECA4625294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0" name="Line 48">
          <a:extLst>
            <a:ext uri="{FF2B5EF4-FFF2-40B4-BE49-F238E27FC236}">
              <a16:creationId xmlns:a16="http://schemas.microsoft.com/office/drawing/2014/main" id="{EE118A0B-ACEF-4162-A157-94186C64DBC4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1" name="Line 58">
          <a:extLst>
            <a:ext uri="{FF2B5EF4-FFF2-40B4-BE49-F238E27FC236}">
              <a16:creationId xmlns:a16="http://schemas.microsoft.com/office/drawing/2014/main" id="{8F3DD9CD-8B61-495D-93F3-DB54142B931C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2" name="Line 59">
          <a:extLst>
            <a:ext uri="{FF2B5EF4-FFF2-40B4-BE49-F238E27FC236}">
              <a16:creationId xmlns:a16="http://schemas.microsoft.com/office/drawing/2014/main" id="{B38F3587-B12E-4CAB-9314-099C290D7B25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3" name="Line 63">
          <a:extLst>
            <a:ext uri="{FF2B5EF4-FFF2-40B4-BE49-F238E27FC236}">
              <a16:creationId xmlns:a16="http://schemas.microsoft.com/office/drawing/2014/main" id="{DDFEE37D-064F-42D7-8920-5971665B1131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4" name="Line 64">
          <a:extLst>
            <a:ext uri="{FF2B5EF4-FFF2-40B4-BE49-F238E27FC236}">
              <a16:creationId xmlns:a16="http://schemas.microsoft.com/office/drawing/2014/main" id="{CDB488A8-4BC9-4B22-9654-F00876ED3B2F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5" name="Line 73">
          <a:extLst>
            <a:ext uri="{FF2B5EF4-FFF2-40B4-BE49-F238E27FC236}">
              <a16:creationId xmlns:a16="http://schemas.microsoft.com/office/drawing/2014/main" id="{7BD06387-00A9-4440-A84F-69E36B865399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6" name="Line 74">
          <a:extLst>
            <a:ext uri="{FF2B5EF4-FFF2-40B4-BE49-F238E27FC236}">
              <a16:creationId xmlns:a16="http://schemas.microsoft.com/office/drawing/2014/main" id="{0D9C5764-D1EB-484F-91D7-0DB0F0AE9082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7" name="Line 84">
          <a:extLst>
            <a:ext uri="{FF2B5EF4-FFF2-40B4-BE49-F238E27FC236}">
              <a16:creationId xmlns:a16="http://schemas.microsoft.com/office/drawing/2014/main" id="{30BCC50A-6225-4C39-BD52-B94E0D3A686E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8" name="Line 85">
          <a:extLst>
            <a:ext uri="{FF2B5EF4-FFF2-40B4-BE49-F238E27FC236}">
              <a16:creationId xmlns:a16="http://schemas.microsoft.com/office/drawing/2014/main" id="{245CF0FA-3B53-4808-9E9A-356A3F8A443D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69" name="Oval 86">
          <a:extLst>
            <a:ext uri="{FF2B5EF4-FFF2-40B4-BE49-F238E27FC236}">
              <a16:creationId xmlns:a16="http://schemas.microsoft.com/office/drawing/2014/main" id="{6EED9578-201F-42A7-993F-8FDA7EC3C563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70" name="Oval 87">
          <a:extLst>
            <a:ext uri="{FF2B5EF4-FFF2-40B4-BE49-F238E27FC236}">
              <a16:creationId xmlns:a16="http://schemas.microsoft.com/office/drawing/2014/main" id="{2E8C5C52-D539-403F-B565-C0646204BB64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71" name="Oval 88">
          <a:extLst>
            <a:ext uri="{FF2B5EF4-FFF2-40B4-BE49-F238E27FC236}">
              <a16:creationId xmlns:a16="http://schemas.microsoft.com/office/drawing/2014/main" id="{5D21E73B-55AB-46AE-ABAD-A96E5B2523F4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2" name="Line 96">
          <a:extLst>
            <a:ext uri="{FF2B5EF4-FFF2-40B4-BE49-F238E27FC236}">
              <a16:creationId xmlns:a16="http://schemas.microsoft.com/office/drawing/2014/main" id="{D6CAAF73-C68D-4C2A-BD34-746C456A9B5E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3" name="Line 97">
          <a:extLst>
            <a:ext uri="{FF2B5EF4-FFF2-40B4-BE49-F238E27FC236}">
              <a16:creationId xmlns:a16="http://schemas.microsoft.com/office/drawing/2014/main" id="{2A595961-CF50-4D2C-9C5E-18F6AD30F647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4" name="Line 104">
          <a:extLst>
            <a:ext uri="{FF2B5EF4-FFF2-40B4-BE49-F238E27FC236}">
              <a16:creationId xmlns:a16="http://schemas.microsoft.com/office/drawing/2014/main" id="{F0A0274A-9891-4E42-BA27-4930F6682E8C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5" name="Line 105">
          <a:extLst>
            <a:ext uri="{FF2B5EF4-FFF2-40B4-BE49-F238E27FC236}">
              <a16:creationId xmlns:a16="http://schemas.microsoft.com/office/drawing/2014/main" id="{D70DAFB0-092C-40E8-BB11-5709BF41A375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6" name="Line 115">
          <a:extLst>
            <a:ext uri="{FF2B5EF4-FFF2-40B4-BE49-F238E27FC236}">
              <a16:creationId xmlns:a16="http://schemas.microsoft.com/office/drawing/2014/main" id="{3991908D-EA07-4D31-8C24-3EEC8504E508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7" name="Line 116">
          <a:extLst>
            <a:ext uri="{FF2B5EF4-FFF2-40B4-BE49-F238E27FC236}">
              <a16:creationId xmlns:a16="http://schemas.microsoft.com/office/drawing/2014/main" id="{E0E6B00D-E34B-4F90-A81E-FE4C9B7BA940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78" name="Line 5">
          <a:extLst>
            <a:ext uri="{FF2B5EF4-FFF2-40B4-BE49-F238E27FC236}">
              <a16:creationId xmlns:a16="http://schemas.microsoft.com/office/drawing/2014/main" id="{0D81C698-78B1-4B4F-9469-AB48228CC76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EC6D5C86-A3DD-4CFA-81FB-543E44123C5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0" name="Line 15">
          <a:extLst>
            <a:ext uri="{FF2B5EF4-FFF2-40B4-BE49-F238E27FC236}">
              <a16:creationId xmlns:a16="http://schemas.microsoft.com/office/drawing/2014/main" id="{9E82770E-1B7D-455E-8AF8-73FA09EF5D7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1" name="Line 16">
          <a:extLst>
            <a:ext uri="{FF2B5EF4-FFF2-40B4-BE49-F238E27FC236}">
              <a16:creationId xmlns:a16="http://schemas.microsoft.com/office/drawing/2014/main" id="{4D0C7E04-EEA3-44A1-90CA-52D72479E03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4202B0DF-2D25-4541-882E-42D24734B4A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FE3B3CDC-65C1-4F34-A9C6-7AFC49229C9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84" name="Oval 28">
          <a:extLst>
            <a:ext uri="{FF2B5EF4-FFF2-40B4-BE49-F238E27FC236}">
              <a16:creationId xmlns:a16="http://schemas.microsoft.com/office/drawing/2014/main" id="{52406487-3EB6-4244-B2E1-E8CB75D72C2B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85" name="Oval 29">
          <a:extLst>
            <a:ext uri="{FF2B5EF4-FFF2-40B4-BE49-F238E27FC236}">
              <a16:creationId xmlns:a16="http://schemas.microsoft.com/office/drawing/2014/main" id="{DE45C9DF-099F-46A1-A3D6-CA36A17B41F4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86" name="Oval 30">
          <a:extLst>
            <a:ext uri="{FF2B5EF4-FFF2-40B4-BE49-F238E27FC236}">
              <a16:creationId xmlns:a16="http://schemas.microsoft.com/office/drawing/2014/main" id="{4796E93B-B2AE-4200-BE71-B23004D4EADD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7" name="Line 39">
          <a:extLst>
            <a:ext uri="{FF2B5EF4-FFF2-40B4-BE49-F238E27FC236}">
              <a16:creationId xmlns:a16="http://schemas.microsoft.com/office/drawing/2014/main" id="{0C7DAB17-50DB-42DA-BD4C-C1EF945D6F7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8" name="Line 40">
          <a:extLst>
            <a:ext uri="{FF2B5EF4-FFF2-40B4-BE49-F238E27FC236}">
              <a16:creationId xmlns:a16="http://schemas.microsoft.com/office/drawing/2014/main" id="{DB4854C7-7974-4807-972C-CA0CB783BB8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9" name="Line 47">
          <a:extLst>
            <a:ext uri="{FF2B5EF4-FFF2-40B4-BE49-F238E27FC236}">
              <a16:creationId xmlns:a16="http://schemas.microsoft.com/office/drawing/2014/main" id="{AAFEBE74-44FB-4678-B5C1-1CD1C77648F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0" name="Line 48">
          <a:extLst>
            <a:ext uri="{FF2B5EF4-FFF2-40B4-BE49-F238E27FC236}">
              <a16:creationId xmlns:a16="http://schemas.microsoft.com/office/drawing/2014/main" id="{03346292-2E36-4D6A-9B2F-A1EBE0F19EE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1" name="Line 58">
          <a:extLst>
            <a:ext uri="{FF2B5EF4-FFF2-40B4-BE49-F238E27FC236}">
              <a16:creationId xmlns:a16="http://schemas.microsoft.com/office/drawing/2014/main" id="{E147C32C-E913-4473-A76F-757D0160C20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2" name="Line 59">
          <a:extLst>
            <a:ext uri="{FF2B5EF4-FFF2-40B4-BE49-F238E27FC236}">
              <a16:creationId xmlns:a16="http://schemas.microsoft.com/office/drawing/2014/main" id="{DE8EB8C8-192D-4AEB-966E-C0ECC731AFE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3" name="Line 63">
          <a:extLst>
            <a:ext uri="{FF2B5EF4-FFF2-40B4-BE49-F238E27FC236}">
              <a16:creationId xmlns:a16="http://schemas.microsoft.com/office/drawing/2014/main" id="{346E541F-0C71-4539-A986-97D509F9F37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4" name="Line 64">
          <a:extLst>
            <a:ext uri="{FF2B5EF4-FFF2-40B4-BE49-F238E27FC236}">
              <a16:creationId xmlns:a16="http://schemas.microsoft.com/office/drawing/2014/main" id="{BE164316-FDDA-46C6-BD57-C42C8165D68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5" name="Line 73">
          <a:extLst>
            <a:ext uri="{FF2B5EF4-FFF2-40B4-BE49-F238E27FC236}">
              <a16:creationId xmlns:a16="http://schemas.microsoft.com/office/drawing/2014/main" id="{81C69F82-EC70-4191-BE48-BFDBA3CA794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6" name="Line 74">
          <a:extLst>
            <a:ext uri="{FF2B5EF4-FFF2-40B4-BE49-F238E27FC236}">
              <a16:creationId xmlns:a16="http://schemas.microsoft.com/office/drawing/2014/main" id="{8447312E-49C4-43B3-8698-398F09F502A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7" name="Line 84">
          <a:extLst>
            <a:ext uri="{FF2B5EF4-FFF2-40B4-BE49-F238E27FC236}">
              <a16:creationId xmlns:a16="http://schemas.microsoft.com/office/drawing/2014/main" id="{9EC77B1C-8993-4BCD-9582-A51E57E77A3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8" name="Line 85">
          <a:extLst>
            <a:ext uri="{FF2B5EF4-FFF2-40B4-BE49-F238E27FC236}">
              <a16:creationId xmlns:a16="http://schemas.microsoft.com/office/drawing/2014/main" id="{307D8A10-94A1-4052-B65C-E7D4CF2E44A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99" name="Oval 86">
          <a:extLst>
            <a:ext uri="{FF2B5EF4-FFF2-40B4-BE49-F238E27FC236}">
              <a16:creationId xmlns:a16="http://schemas.microsoft.com/office/drawing/2014/main" id="{CECAA242-7FD4-4910-AAC8-55D6F5E50664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100" name="Oval 87">
          <a:extLst>
            <a:ext uri="{FF2B5EF4-FFF2-40B4-BE49-F238E27FC236}">
              <a16:creationId xmlns:a16="http://schemas.microsoft.com/office/drawing/2014/main" id="{4F5D3F10-92E6-4855-919A-8F833C38497E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101" name="Oval 88">
          <a:extLst>
            <a:ext uri="{FF2B5EF4-FFF2-40B4-BE49-F238E27FC236}">
              <a16:creationId xmlns:a16="http://schemas.microsoft.com/office/drawing/2014/main" id="{A8217646-BEC3-483D-9A24-5D648F33A248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2" name="Line 96">
          <a:extLst>
            <a:ext uri="{FF2B5EF4-FFF2-40B4-BE49-F238E27FC236}">
              <a16:creationId xmlns:a16="http://schemas.microsoft.com/office/drawing/2014/main" id="{5AFC579F-DC9B-442E-80C5-90660CF3ECE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3" name="Line 97">
          <a:extLst>
            <a:ext uri="{FF2B5EF4-FFF2-40B4-BE49-F238E27FC236}">
              <a16:creationId xmlns:a16="http://schemas.microsoft.com/office/drawing/2014/main" id="{32C719F8-956D-4406-B4AF-74C04FF53D2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4" name="Line 104">
          <a:extLst>
            <a:ext uri="{FF2B5EF4-FFF2-40B4-BE49-F238E27FC236}">
              <a16:creationId xmlns:a16="http://schemas.microsoft.com/office/drawing/2014/main" id="{5A58B70D-6D00-4117-A22A-FDE22ABD538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5" name="Line 105">
          <a:extLst>
            <a:ext uri="{FF2B5EF4-FFF2-40B4-BE49-F238E27FC236}">
              <a16:creationId xmlns:a16="http://schemas.microsoft.com/office/drawing/2014/main" id="{CE240610-A285-4F68-B68B-119E95B286B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6" name="Line 115">
          <a:extLst>
            <a:ext uri="{FF2B5EF4-FFF2-40B4-BE49-F238E27FC236}">
              <a16:creationId xmlns:a16="http://schemas.microsoft.com/office/drawing/2014/main" id="{BB3308BB-BA08-4F2F-888A-28987B3C9E8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7" name="Line 116">
          <a:extLst>
            <a:ext uri="{FF2B5EF4-FFF2-40B4-BE49-F238E27FC236}">
              <a16:creationId xmlns:a16="http://schemas.microsoft.com/office/drawing/2014/main" id="{43009886-93CA-4B97-8162-D463C412784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08" name="Line 5">
          <a:extLst>
            <a:ext uri="{FF2B5EF4-FFF2-40B4-BE49-F238E27FC236}">
              <a16:creationId xmlns:a16="http://schemas.microsoft.com/office/drawing/2014/main" id="{20B3BBEF-E884-4C4C-8D5F-9CFAD52333E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86EBBF27-3889-4B44-8FF2-8562480E476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0" name="Line 15">
          <a:extLst>
            <a:ext uri="{FF2B5EF4-FFF2-40B4-BE49-F238E27FC236}">
              <a16:creationId xmlns:a16="http://schemas.microsoft.com/office/drawing/2014/main" id="{ED31E477-3B99-4388-BA36-08F45CE48C6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1" name="Line 16">
          <a:extLst>
            <a:ext uri="{FF2B5EF4-FFF2-40B4-BE49-F238E27FC236}">
              <a16:creationId xmlns:a16="http://schemas.microsoft.com/office/drawing/2014/main" id="{60A34D38-9D7C-4B90-9599-9C39AAE51EE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2" name="Line 26">
          <a:extLst>
            <a:ext uri="{FF2B5EF4-FFF2-40B4-BE49-F238E27FC236}">
              <a16:creationId xmlns:a16="http://schemas.microsoft.com/office/drawing/2014/main" id="{71645843-5103-4DCB-A39C-6713E14B166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3" name="Line 27">
          <a:extLst>
            <a:ext uri="{FF2B5EF4-FFF2-40B4-BE49-F238E27FC236}">
              <a16:creationId xmlns:a16="http://schemas.microsoft.com/office/drawing/2014/main" id="{7C2C7272-A559-440F-8EE0-503787E5307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14" name="Oval 28">
          <a:extLst>
            <a:ext uri="{FF2B5EF4-FFF2-40B4-BE49-F238E27FC236}">
              <a16:creationId xmlns:a16="http://schemas.microsoft.com/office/drawing/2014/main" id="{61D81549-77E2-4104-B7A4-C42735CD61AD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15" name="Oval 29">
          <a:extLst>
            <a:ext uri="{FF2B5EF4-FFF2-40B4-BE49-F238E27FC236}">
              <a16:creationId xmlns:a16="http://schemas.microsoft.com/office/drawing/2014/main" id="{6B17FBDA-E1EC-426D-9E2F-024065F410E5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16" name="Oval 30">
          <a:extLst>
            <a:ext uri="{FF2B5EF4-FFF2-40B4-BE49-F238E27FC236}">
              <a16:creationId xmlns:a16="http://schemas.microsoft.com/office/drawing/2014/main" id="{35721D93-B262-40B7-99AB-6F3C7DF414C8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7" name="Line 39">
          <a:extLst>
            <a:ext uri="{FF2B5EF4-FFF2-40B4-BE49-F238E27FC236}">
              <a16:creationId xmlns:a16="http://schemas.microsoft.com/office/drawing/2014/main" id="{4425FBF5-55D6-422F-AE34-6037C64A1A4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8" name="Line 40">
          <a:extLst>
            <a:ext uri="{FF2B5EF4-FFF2-40B4-BE49-F238E27FC236}">
              <a16:creationId xmlns:a16="http://schemas.microsoft.com/office/drawing/2014/main" id="{98ECDB0B-FFB8-4C6B-85B9-ED4F49BBE77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9" name="Line 47">
          <a:extLst>
            <a:ext uri="{FF2B5EF4-FFF2-40B4-BE49-F238E27FC236}">
              <a16:creationId xmlns:a16="http://schemas.microsoft.com/office/drawing/2014/main" id="{9F264B13-88AA-466E-9C87-77794C4AD7F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0" name="Line 48">
          <a:extLst>
            <a:ext uri="{FF2B5EF4-FFF2-40B4-BE49-F238E27FC236}">
              <a16:creationId xmlns:a16="http://schemas.microsoft.com/office/drawing/2014/main" id="{0170E565-D287-4725-9D3C-7DD4FD05636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1" name="Line 58">
          <a:extLst>
            <a:ext uri="{FF2B5EF4-FFF2-40B4-BE49-F238E27FC236}">
              <a16:creationId xmlns:a16="http://schemas.microsoft.com/office/drawing/2014/main" id="{68B12653-9EF8-40C5-85E8-B66937DDF27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2" name="Line 59">
          <a:extLst>
            <a:ext uri="{FF2B5EF4-FFF2-40B4-BE49-F238E27FC236}">
              <a16:creationId xmlns:a16="http://schemas.microsoft.com/office/drawing/2014/main" id="{4D178F6E-5DCE-4F4A-A1BC-BC2CBD7E606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3" name="Line 63">
          <a:extLst>
            <a:ext uri="{FF2B5EF4-FFF2-40B4-BE49-F238E27FC236}">
              <a16:creationId xmlns:a16="http://schemas.microsoft.com/office/drawing/2014/main" id="{51DAE15A-03A2-42EC-A793-DD3FBF44F90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4" name="Line 64">
          <a:extLst>
            <a:ext uri="{FF2B5EF4-FFF2-40B4-BE49-F238E27FC236}">
              <a16:creationId xmlns:a16="http://schemas.microsoft.com/office/drawing/2014/main" id="{532F9E1B-5113-42A9-B48F-DDBD0B52C95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5" name="Line 73">
          <a:extLst>
            <a:ext uri="{FF2B5EF4-FFF2-40B4-BE49-F238E27FC236}">
              <a16:creationId xmlns:a16="http://schemas.microsoft.com/office/drawing/2014/main" id="{E236DC87-C975-4A7D-A674-7806CB185D6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6" name="Line 74">
          <a:extLst>
            <a:ext uri="{FF2B5EF4-FFF2-40B4-BE49-F238E27FC236}">
              <a16:creationId xmlns:a16="http://schemas.microsoft.com/office/drawing/2014/main" id="{E725DF9D-69D2-41FB-9893-5720E240E0F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7" name="Line 84">
          <a:extLst>
            <a:ext uri="{FF2B5EF4-FFF2-40B4-BE49-F238E27FC236}">
              <a16:creationId xmlns:a16="http://schemas.microsoft.com/office/drawing/2014/main" id="{EE6E1DF8-4045-46C0-83F0-5B34EBD0869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8" name="Line 85">
          <a:extLst>
            <a:ext uri="{FF2B5EF4-FFF2-40B4-BE49-F238E27FC236}">
              <a16:creationId xmlns:a16="http://schemas.microsoft.com/office/drawing/2014/main" id="{DF481920-10E3-4B51-975B-4BDABC280B7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29" name="Oval 86">
          <a:extLst>
            <a:ext uri="{FF2B5EF4-FFF2-40B4-BE49-F238E27FC236}">
              <a16:creationId xmlns:a16="http://schemas.microsoft.com/office/drawing/2014/main" id="{FEBFEA21-DFC3-4CA5-AA8D-12CD135FD53A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30" name="Oval 87">
          <a:extLst>
            <a:ext uri="{FF2B5EF4-FFF2-40B4-BE49-F238E27FC236}">
              <a16:creationId xmlns:a16="http://schemas.microsoft.com/office/drawing/2014/main" id="{30DB710E-351C-40D0-9396-05A15D37EFF9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31" name="Oval 88">
          <a:extLst>
            <a:ext uri="{FF2B5EF4-FFF2-40B4-BE49-F238E27FC236}">
              <a16:creationId xmlns:a16="http://schemas.microsoft.com/office/drawing/2014/main" id="{6A5C51A5-BE08-46AE-A854-466D201E140E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2" name="Line 96">
          <a:extLst>
            <a:ext uri="{FF2B5EF4-FFF2-40B4-BE49-F238E27FC236}">
              <a16:creationId xmlns:a16="http://schemas.microsoft.com/office/drawing/2014/main" id="{6EB5F411-D8C4-4B03-BE67-B6FB3444277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3" name="Line 97">
          <a:extLst>
            <a:ext uri="{FF2B5EF4-FFF2-40B4-BE49-F238E27FC236}">
              <a16:creationId xmlns:a16="http://schemas.microsoft.com/office/drawing/2014/main" id="{B37F984B-1EC6-4ABE-A5CD-CF184E94A9D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4" name="Line 104">
          <a:extLst>
            <a:ext uri="{FF2B5EF4-FFF2-40B4-BE49-F238E27FC236}">
              <a16:creationId xmlns:a16="http://schemas.microsoft.com/office/drawing/2014/main" id="{CAEAD15F-19F6-487C-8D39-4B2C3C3E319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5" name="Line 105">
          <a:extLst>
            <a:ext uri="{FF2B5EF4-FFF2-40B4-BE49-F238E27FC236}">
              <a16:creationId xmlns:a16="http://schemas.microsoft.com/office/drawing/2014/main" id="{829BDA02-51DB-4798-8923-B85EBA744CB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6" name="Line 115">
          <a:extLst>
            <a:ext uri="{FF2B5EF4-FFF2-40B4-BE49-F238E27FC236}">
              <a16:creationId xmlns:a16="http://schemas.microsoft.com/office/drawing/2014/main" id="{200C32D0-2A11-43AD-8540-BF2A6CD3E8A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7" name="Line 116">
          <a:extLst>
            <a:ext uri="{FF2B5EF4-FFF2-40B4-BE49-F238E27FC236}">
              <a16:creationId xmlns:a16="http://schemas.microsoft.com/office/drawing/2014/main" id="{09325254-7469-4CB5-B3B6-BBE40C7FC9F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38" name="Line 5">
          <a:extLst>
            <a:ext uri="{FF2B5EF4-FFF2-40B4-BE49-F238E27FC236}">
              <a16:creationId xmlns:a16="http://schemas.microsoft.com/office/drawing/2014/main" id="{B6F18083-42C1-466E-81E8-34972CB7B1F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39" name="Line 6">
          <a:extLst>
            <a:ext uri="{FF2B5EF4-FFF2-40B4-BE49-F238E27FC236}">
              <a16:creationId xmlns:a16="http://schemas.microsoft.com/office/drawing/2014/main" id="{17357DE1-6247-4687-9713-145306F4E39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0" name="Line 15">
          <a:extLst>
            <a:ext uri="{FF2B5EF4-FFF2-40B4-BE49-F238E27FC236}">
              <a16:creationId xmlns:a16="http://schemas.microsoft.com/office/drawing/2014/main" id="{A5B76FD4-8EDB-4C27-80D2-E5060E1EE48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41" name="Line 16">
          <a:extLst>
            <a:ext uri="{FF2B5EF4-FFF2-40B4-BE49-F238E27FC236}">
              <a16:creationId xmlns:a16="http://schemas.microsoft.com/office/drawing/2014/main" id="{DBD107D0-EA02-4C82-85FF-2DCDEAE80E5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42" name="Line 26">
          <a:extLst>
            <a:ext uri="{FF2B5EF4-FFF2-40B4-BE49-F238E27FC236}">
              <a16:creationId xmlns:a16="http://schemas.microsoft.com/office/drawing/2014/main" id="{C62E0E54-1B0C-414E-85C2-33713D7D51A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43" name="Line 27">
          <a:extLst>
            <a:ext uri="{FF2B5EF4-FFF2-40B4-BE49-F238E27FC236}">
              <a16:creationId xmlns:a16="http://schemas.microsoft.com/office/drawing/2014/main" id="{4F4A44CF-F162-4A8B-A1F0-7AC2F82AF5A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18</xdr:row>
      <xdr:rowOff>38100</xdr:rowOff>
    </xdr:from>
    <xdr:to>
      <xdr:col>9</xdr:col>
      <xdr:colOff>123825</xdr:colOff>
      <xdr:row>18</xdr:row>
      <xdr:rowOff>85725</xdr:rowOff>
    </xdr:to>
    <xdr:sp macro="" textlink="">
      <xdr:nvSpPr>
        <xdr:cNvPr id="144" name="Oval 28">
          <a:extLst>
            <a:ext uri="{FF2B5EF4-FFF2-40B4-BE49-F238E27FC236}">
              <a16:creationId xmlns:a16="http://schemas.microsoft.com/office/drawing/2014/main" id="{486450D0-D1BF-4D4B-8E6B-B489170A664C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19</xdr:row>
      <xdr:rowOff>47625</xdr:rowOff>
    </xdr:from>
    <xdr:to>
      <xdr:col>10</xdr:col>
      <xdr:colOff>104775</xdr:colOff>
      <xdr:row>19</xdr:row>
      <xdr:rowOff>95250</xdr:rowOff>
    </xdr:to>
    <xdr:sp macro="" textlink="">
      <xdr:nvSpPr>
        <xdr:cNvPr id="145" name="Oval 29">
          <a:extLst>
            <a:ext uri="{FF2B5EF4-FFF2-40B4-BE49-F238E27FC236}">
              <a16:creationId xmlns:a16="http://schemas.microsoft.com/office/drawing/2014/main" id="{00A39180-207F-49E4-824C-FF604210B79F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20</xdr:row>
      <xdr:rowOff>47625</xdr:rowOff>
    </xdr:from>
    <xdr:to>
      <xdr:col>11</xdr:col>
      <xdr:colOff>85725</xdr:colOff>
      <xdr:row>20</xdr:row>
      <xdr:rowOff>95250</xdr:rowOff>
    </xdr:to>
    <xdr:sp macro="" textlink="">
      <xdr:nvSpPr>
        <xdr:cNvPr id="146" name="Oval 30">
          <a:extLst>
            <a:ext uri="{FF2B5EF4-FFF2-40B4-BE49-F238E27FC236}">
              <a16:creationId xmlns:a16="http://schemas.microsoft.com/office/drawing/2014/main" id="{CCD055B5-0BD4-449E-A91D-2EF090BD3BEC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7" name="Line 39">
          <a:extLst>
            <a:ext uri="{FF2B5EF4-FFF2-40B4-BE49-F238E27FC236}">
              <a16:creationId xmlns:a16="http://schemas.microsoft.com/office/drawing/2014/main" id="{E61F73FB-8E5E-47C7-9213-655318B1419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48" name="Line 40">
          <a:extLst>
            <a:ext uri="{FF2B5EF4-FFF2-40B4-BE49-F238E27FC236}">
              <a16:creationId xmlns:a16="http://schemas.microsoft.com/office/drawing/2014/main" id="{D60D3791-069B-45A3-9929-235AB71AADD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9" name="Line 47">
          <a:extLst>
            <a:ext uri="{FF2B5EF4-FFF2-40B4-BE49-F238E27FC236}">
              <a16:creationId xmlns:a16="http://schemas.microsoft.com/office/drawing/2014/main" id="{9DAC96BA-FB70-464C-BD9D-9B4114EEBC3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0" name="Line 48">
          <a:extLst>
            <a:ext uri="{FF2B5EF4-FFF2-40B4-BE49-F238E27FC236}">
              <a16:creationId xmlns:a16="http://schemas.microsoft.com/office/drawing/2014/main" id="{01F7002F-CBEB-43B5-9628-7D9A1FC7C60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1" name="Line 58">
          <a:extLst>
            <a:ext uri="{FF2B5EF4-FFF2-40B4-BE49-F238E27FC236}">
              <a16:creationId xmlns:a16="http://schemas.microsoft.com/office/drawing/2014/main" id="{288A6DA8-82BC-4ABD-8D6D-0030FECAC9B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2" name="Line 59">
          <a:extLst>
            <a:ext uri="{FF2B5EF4-FFF2-40B4-BE49-F238E27FC236}">
              <a16:creationId xmlns:a16="http://schemas.microsoft.com/office/drawing/2014/main" id="{6451073F-6299-4FF6-9C22-3F8BBC2EED6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53" name="Line 63">
          <a:extLst>
            <a:ext uri="{FF2B5EF4-FFF2-40B4-BE49-F238E27FC236}">
              <a16:creationId xmlns:a16="http://schemas.microsoft.com/office/drawing/2014/main" id="{C820B217-7C4F-40C5-93C0-2B90D3B9ED9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4" name="Line 64">
          <a:extLst>
            <a:ext uri="{FF2B5EF4-FFF2-40B4-BE49-F238E27FC236}">
              <a16:creationId xmlns:a16="http://schemas.microsoft.com/office/drawing/2014/main" id="{61CE9B56-2B5B-41C5-9B11-6A2774F9AA2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55" name="Line 73">
          <a:extLst>
            <a:ext uri="{FF2B5EF4-FFF2-40B4-BE49-F238E27FC236}">
              <a16:creationId xmlns:a16="http://schemas.microsoft.com/office/drawing/2014/main" id="{B3143E19-38E4-4BE5-9A67-F4B7FC64D96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6" name="Line 74">
          <a:extLst>
            <a:ext uri="{FF2B5EF4-FFF2-40B4-BE49-F238E27FC236}">
              <a16:creationId xmlns:a16="http://schemas.microsoft.com/office/drawing/2014/main" id="{9839E9BF-5AB9-49E1-A47E-9B45583CD4C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7" name="Line 84">
          <a:extLst>
            <a:ext uri="{FF2B5EF4-FFF2-40B4-BE49-F238E27FC236}">
              <a16:creationId xmlns:a16="http://schemas.microsoft.com/office/drawing/2014/main" id="{FBFBFB67-A786-4776-B244-4DAA6B95386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8" name="Line 85">
          <a:extLst>
            <a:ext uri="{FF2B5EF4-FFF2-40B4-BE49-F238E27FC236}">
              <a16:creationId xmlns:a16="http://schemas.microsoft.com/office/drawing/2014/main" id="{9E680510-C569-43F5-BE98-8783AF29410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18</xdr:row>
      <xdr:rowOff>38100</xdr:rowOff>
    </xdr:from>
    <xdr:to>
      <xdr:col>9</xdr:col>
      <xdr:colOff>123825</xdr:colOff>
      <xdr:row>18</xdr:row>
      <xdr:rowOff>85725</xdr:rowOff>
    </xdr:to>
    <xdr:sp macro="" textlink="">
      <xdr:nvSpPr>
        <xdr:cNvPr id="159" name="Oval 86">
          <a:extLst>
            <a:ext uri="{FF2B5EF4-FFF2-40B4-BE49-F238E27FC236}">
              <a16:creationId xmlns:a16="http://schemas.microsoft.com/office/drawing/2014/main" id="{A69BF29E-6249-472E-8CAF-9FB5C6F54F4A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19</xdr:row>
      <xdr:rowOff>47625</xdr:rowOff>
    </xdr:from>
    <xdr:to>
      <xdr:col>10</xdr:col>
      <xdr:colOff>104775</xdr:colOff>
      <xdr:row>19</xdr:row>
      <xdr:rowOff>95250</xdr:rowOff>
    </xdr:to>
    <xdr:sp macro="" textlink="">
      <xdr:nvSpPr>
        <xdr:cNvPr id="160" name="Oval 87">
          <a:extLst>
            <a:ext uri="{FF2B5EF4-FFF2-40B4-BE49-F238E27FC236}">
              <a16:creationId xmlns:a16="http://schemas.microsoft.com/office/drawing/2014/main" id="{B75BF040-87BD-4EFC-8E99-232C8F9FCEB9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20</xdr:row>
      <xdr:rowOff>47625</xdr:rowOff>
    </xdr:from>
    <xdr:to>
      <xdr:col>11</xdr:col>
      <xdr:colOff>85725</xdr:colOff>
      <xdr:row>20</xdr:row>
      <xdr:rowOff>95250</xdr:rowOff>
    </xdr:to>
    <xdr:sp macro="" textlink="">
      <xdr:nvSpPr>
        <xdr:cNvPr id="161" name="Oval 88">
          <a:extLst>
            <a:ext uri="{FF2B5EF4-FFF2-40B4-BE49-F238E27FC236}">
              <a16:creationId xmlns:a16="http://schemas.microsoft.com/office/drawing/2014/main" id="{E604539C-2F4F-402E-AB11-BB00D055FA82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62" name="Line 96">
          <a:extLst>
            <a:ext uri="{FF2B5EF4-FFF2-40B4-BE49-F238E27FC236}">
              <a16:creationId xmlns:a16="http://schemas.microsoft.com/office/drawing/2014/main" id="{6F38DB96-4F10-4945-8151-E9DA97307F8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63" name="Line 97">
          <a:extLst>
            <a:ext uri="{FF2B5EF4-FFF2-40B4-BE49-F238E27FC236}">
              <a16:creationId xmlns:a16="http://schemas.microsoft.com/office/drawing/2014/main" id="{153108C8-40DE-41D4-9BAF-AD428B91916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64" name="Line 104">
          <a:extLst>
            <a:ext uri="{FF2B5EF4-FFF2-40B4-BE49-F238E27FC236}">
              <a16:creationId xmlns:a16="http://schemas.microsoft.com/office/drawing/2014/main" id="{3C378D3E-D23D-44D5-9A2F-5AE0B3941F2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65" name="Line 105">
          <a:extLst>
            <a:ext uri="{FF2B5EF4-FFF2-40B4-BE49-F238E27FC236}">
              <a16:creationId xmlns:a16="http://schemas.microsoft.com/office/drawing/2014/main" id="{9591885E-2037-45EE-BB53-968645B3724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66" name="Line 115">
          <a:extLst>
            <a:ext uri="{FF2B5EF4-FFF2-40B4-BE49-F238E27FC236}">
              <a16:creationId xmlns:a16="http://schemas.microsoft.com/office/drawing/2014/main" id="{96101467-4683-48D4-BEEF-79D0AED5CCB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67" name="Line 116">
          <a:extLst>
            <a:ext uri="{FF2B5EF4-FFF2-40B4-BE49-F238E27FC236}">
              <a16:creationId xmlns:a16="http://schemas.microsoft.com/office/drawing/2014/main" id="{EFE17707-6F93-4973-9774-1407B3B99F0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68" name="Line 5">
          <a:extLst>
            <a:ext uri="{FF2B5EF4-FFF2-40B4-BE49-F238E27FC236}">
              <a16:creationId xmlns:a16="http://schemas.microsoft.com/office/drawing/2014/main" id="{0F68DC89-A46C-4EB5-ACB6-6467A691706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69" name="Line 6">
          <a:extLst>
            <a:ext uri="{FF2B5EF4-FFF2-40B4-BE49-F238E27FC236}">
              <a16:creationId xmlns:a16="http://schemas.microsoft.com/office/drawing/2014/main" id="{42B07C2C-FAAF-4876-9BED-62166C26252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0" name="Line 15">
          <a:extLst>
            <a:ext uri="{FF2B5EF4-FFF2-40B4-BE49-F238E27FC236}">
              <a16:creationId xmlns:a16="http://schemas.microsoft.com/office/drawing/2014/main" id="{CE7DA541-A1CA-4389-9461-54505104980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71" name="Line 16">
          <a:extLst>
            <a:ext uri="{FF2B5EF4-FFF2-40B4-BE49-F238E27FC236}">
              <a16:creationId xmlns:a16="http://schemas.microsoft.com/office/drawing/2014/main" id="{70444DB3-6DC0-428C-BD98-15CF9D1A9D7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72" name="Line 26">
          <a:extLst>
            <a:ext uri="{FF2B5EF4-FFF2-40B4-BE49-F238E27FC236}">
              <a16:creationId xmlns:a16="http://schemas.microsoft.com/office/drawing/2014/main" id="{0385A50D-3283-4172-BDF3-A574D093A3F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73" name="Line 27">
          <a:extLst>
            <a:ext uri="{FF2B5EF4-FFF2-40B4-BE49-F238E27FC236}">
              <a16:creationId xmlns:a16="http://schemas.microsoft.com/office/drawing/2014/main" id="{E092D825-0EB3-4BFD-B77A-0C1836DBA93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21</xdr:row>
      <xdr:rowOff>38100</xdr:rowOff>
    </xdr:from>
    <xdr:to>
      <xdr:col>9</xdr:col>
      <xdr:colOff>123825</xdr:colOff>
      <xdr:row>21</xdr:row>
      <xdr:rowOff>85725</xdr:rowOff>
    </xdr:to>
    <xdr:sp macro="" textlink="">
      <xdr:nvSpPr>
        <xdr:cNvPr id="174" name="Oval 28">
          <a:extLst>
            <a:ext uri="{FF2B5EF4-FFF2-40B4-BE49-F238E27FC236}">
              <a16:creationId xmlns:a16="http://schemas.microsoft.com/office/drawing/2014/main" id="{6CE7632D-6C7C-422F-9EFD-31DE4A76A267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22</xdr:row>
      <xdr:rowOff>47625</xdr:rowOff>
    </xdr:from>
    <xdr:to>
      <xdr:col>10</xdr:col>
      <xdr:colOff>104775</xdr:colOff>
      <xdr:row>22</xdr:row>
      <xdr:rowOff>95250</xdr:rowOff>
    </xdr:to>
    <xdr:sp macro="" textlink="">
      <xdr:nvSpPr>
        <xdr:cNvPr id="175" name="Oval 29">
          <a:extLst>
            <a:ext uri="{FF2B5EF4-FFF2-40B4-BE49-F238E27FC236}">
              <a16:creationId xmlns:a16="http://schemas.microsoft.com/office/drawing/2014/main" id="{22F2B672-58CE-4460-AE11-F2146FF8310C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23</xdr:row>
      <xdr:rowOff>47625</xdr:rowOff>
    </xdr:from>
    <xdr:to>
      <xdr:col>11</xdr:col>
      <xdr:colOff>85725</xdr:colOff>
      <xdr:row>23</xdr:row>
      <xdr:rowOff>95250</xdr:rowOff>
    </xdr:to>
    <xdr:sp macro="" textlink="">
      <xdr:nvSpPr>
        <xdr:cNvPr id="176" name="Oval 30">
          <a:extLst>
            <a:ext uri="{FF2B5EF4-FFF2-40B4-BE49-F238E27FC236}">
              <a16:creationId xmlns:a16="http://schemas.microsoft.com/office/drawing/2014/main" id="{7D87680B-5CAC-4965-AC5F-10302CB89D3D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7" name="Line 39">
          <a:extLst>
            <a:ext uri="{FF2B5EF4-FFF2-40B4-BE49-F238E27FC236}">
              <a16:creationId xmlns:a16="http://schemas.microsoft.com/office/drawing/2014/main" id="{EA69E3F6-20F3-4E87-9698-A2010513A27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78" name="Line 40">
          <a:extLst>
            <a:ext uri="{FF2B5EF4-FFF2-40B4-BE49-F238E27FC236}">
              <a16:creationId xmlns:a16="http://schemas.microsoft.com/office/drawing/2014/main" id="{CDE7A249-DF4C-4AAB-838E-13A5732B087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9" name="Line 47">
          <a:extLst>
            <a:ext uri="{FF2B5EF4-FFF2-40B4-BE49-F238E27FC236}">
              <a16:creationId xmlns:a16="http://schemas.microsoft.com/office/drawing/2014/main" id="{34AFD581-59AE-4310-8D40-FDF9D7E24FF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0" name="Line 48">
          <a:extLst>
            <a:ext uri="{FF2B5EF4-FFF2-40B4-BE49-F238E27FC236}">
              <a16:creationId xmlns:a16="http://schemas.microsoft.com/office/drawing/2014/main" id="{06E5AFBB-57F9-4552-AC36-0D824C38E5C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1" name="Line 58">
          <a:extLst>
            <a:ext uri="{FF2B5EF4-FFF2-40B4-BE49-F238E27FC236}">
              <a16:creationId xmlns:a16="http://schemas.microsoft.com/office/drawing/2014/main" id="{20520919-480B-4070-8A7B-61D7EA55152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2" name="Line 59">
          <a:extLst>
            <a:ext uri="{FF2B5EF4-FFF2-40B4-BE49-F238E27FC236}">
              <a16:creationId xmlns:a16="http://schemas.microsoft.com/office/drawing/2014/main" id="{2D581491-913A-433C-887C-2615934C2AD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83" name="Line 63">
          <a:extLst>
            <a:ext uri="{FF2B5EF4-FFF2-40B4-BE49-F238E27FC236}">
              <a16:creationId xmlns:a16="http://schemas.microsoft.com/office/drawing/2014/main" id="{7A13BF1E-DE7E-4DBD-BFFE-A4D701C8782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4" name="Line 64">
          <a:extLst>
            <a:ext uri="{FF2B5EF4-FFF2-40B4-BE49-F238E27FC236}">
              <a16:creationId xmlns:a16="http://schemas.microsoft.com/office/drawing/2014/main" id="{ED9C1EDB-8499-447C-A769-EC2772962BD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85" name="Line 73">
          <a:extLst>
            <a:ext uri="{FF2B5EF4-FFF2-40B4-BE49-F238E27FC236}">
              <a16:creationId xmlns:a16="http://schemas.microsoft.com/office/drawing/2014/main" id="{B4283A99-5BFE-464D-B258-87A3F90B5E4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6" name="Line 74">
          <a:extLst>
            <a:ext uri="{FF2B5EF4-FFF2-40B4-BE49-F238E27FC236}">
              <a16:creationId xmlns:a16="http://schemas.microsoft.com/office/drawing/2014/main" id="{65BF09E0-3DBD-45ED-AA19-CF9CC668F44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7" name="Line 84">
          <a:extLst>
            <a:ext uri="{FF2B5EF4-FFF2-40B4-BE49-F238E27FC236}">
              <a16:creationId xmlns:a16="http://schemas.microsoft.com/office/drawing/2014/main" id="{B16DAA64-ABE5-4F0E-BFD0-9948940CB80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8" name="Line 85">
          <a:extLst>
            <a:ext uri="{FF2B5EF4-FFF2-40B4-BE49-F238E27FC236}">
              <a16:creationId xmlns:a16="http://schemas.microsoft.com/office/drawing/2014/main" id="{8BFE2E5F-2581-4E5D-AE6F-9B8285DAF0A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21</xdr:row>
      <xdr:rowOff>38100</xdr:rowOff>
    </xdr:from>
    <xdr:to>
      <xdr:col>9</xdr:col>
      <xdr:colOff>123825</xdr:colOff>
      <xdr:row>21</xdr:row>
      <xdr:rowOff>85725</xdr:rowOff>
    </xdr:to>
    <xdr:sp macro="" textlink="">
      <xdr:nvSpPr>
        <xdr:cNvPr id="189" name="Oval 86">
          <a:extLst>
            <a:ext uri="{FF2B5EF4-FFF2-40B4-BE49-F238E27FC236}">
              <a16:creationId xmlns:a16="http://schemas.microsoft.com/office/drawing/2014/main" id="{FEF273C8-A5F9-4E88-93D0-FFC667C1C93F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22</xdr:row>
      <xdr:rowOff>47625</xdr:rowOff>
    </xdr:from>
    <xdr:to>
      <xdr:col>10</xdr:col>
      <xdr:colOff>104775</xdr:colOff>
      <xdr:row>22</xdr:row>
      <xdr:rowOff>95250</xdr:rowOff>
    </xdr:to>
    <xdr:sp macro="" textlink="">
      <xdr:nvSpPr>
        <xdr:cNvPr id="190" name="Oval 87">
          <a:extLst>
            <a:ext uri="{FF2B5EF4-FFF2-40B4-BE49-F238E27FC236}">
              <a16:creationId xmlns:a16="http://schemas.microsoft.com/office/drawing/2014/main" id="{5DBF32FA-C534-4B25-B683-EC8C4B0B04AA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23</xdr:row>
      <xdr:rowOff>47625</xdr:rowOff>
    </xdr:from>
    <xdr:to>
      <xdr:col>11</xdr:col>
      <xdr:colOff>85725</xdr:colOff>
      <xdr:row>23</xdr:row>
      <xdr:rowOff>95250</xdr:rowOff>
    </xdr:to>
    <xdr:sp macro="" textlink="">
      <xdr:nvSpPr>
        <xdr:cNvPr id="191" name="Oval 88">
          <a:extLst>
            <a:ext uri="{FF2B5EF4-FFF2-40B4-BE49-F238E27FC236}">
              <a16:creationId xmlns:a16="http://schemas.microsoft.com/office/drawing/2014/main" id="{9B38A5DB-3C0C-485B-9A3B-018A12DC07F8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92" name="Line 96">
          <a:extLst>
            <a:ext uri="{FF2B5EF4-FFF2-40B4-BE49-F238E27FC236}">
              <a16:creationId xmlns:a16="http://schemas.microsoft.com/office/drawing/2014/main" id="{57A1DE66-7D20-4D9F-BD4C-7F8B0A1333E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93" name="Line 97">
          <a:extLst>
            <a:ext uri="{FF2B5EF4-FFF2-40B4-BE49-F238E27FC236}">
              <a16:creationId xmlns:a16="http://schemas.microsoft.com/office/drawing/2014/main" id="{519FBB9F-A786-4867-A109-3B7CE4D9783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94" name="Line 104">
          <a:extLst>
            <a:ext uri="{FF2B5EF4-FFF2-40B4-BE49-F238E27FC236}">
              <a16:creationId xmlns:a16="http://schemas.microsoft.com/office/drawing/2014/main" id="{214E9F13-51BD-4166-A76C-B4CC6E1FFE2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95" name="Line 105">
          <a:extLst>
            <a:ext uri="{FF2B5EF4-FFF2-40B4-BE49-F238E27FC236}">
              <a16:creationId xmlns:a16="http://schemas.microsoft.com/office/drawing/2014/main" id="{1511426E-C6E9-419D-A674-EEA7AC4ECAB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96" name="Line 115">
          <a:extLst>
            <a:ext uri="{FF2B5EF4-FFF2-40B4-BE49-F238E27FC236}">
              <a16:creationId xmlns:a16="http://schemas.microsoft.com/office/drawing/2014/main" id="{64D4FB50-247D-475C-BA25-39E333C0F76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97" name="Line 116">
          <a:extLst>
            <a:ext uri="{FF2B5EF4-FFF2-40B4-BE49-F238E27FC236}">
              <a16:creationId xmlns:a16="http://schemas.microsoft.com/office/drawing/2014/main" id="{AA6C76F2-A7B5-49AB-9D5B-AA1198FCF60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198" name="Line 5">
          <a:extLst>
            <a:ext uri="{FF2B5EF4-FFF2-40B4-BE49-F238E27FC236}">
              <a16:creationId xmlns:a16="http://schemas.microsoft.com/office/drawing/2014/main" id="{FF18592D-19A8-44D7-A962-56E4B391DF7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199" name="Line 6">
          <a:extLst>
            <a:ext uri="{FF2B5EF4-FFF2-40B4-BE49-F238E27FC236}">
              <a16:creationId xmlns:a16="http://schemas.microsoft.com/office/drawing/2014/main" id="{FE287154-7B11-4CC9-8AF1-5F65F390158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0" name="Line 15">
          <a:extLst>
            <a:ext uri="{FF2B5EF4-FFF2-40B4-BE49-F238E27FC236}">
              <a16:creationId xmlns:a16="http://schemas.microsoft.com/office/drawing/2014/main" id="{329FAD0F-03F0-41F5-B386-E87743BDD90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01" name="Line 16">
          <a:extLst>
            <a:ext uri="{FF2B5EF4-FFF2-40B4-BE49-F238E27FC236}">
              <a16:creationId xmlns:a16="http://schemas.microsoft.com/office/drawing/2014/main" id="{108D912B-D4BE-4EE3-99DE-196C5484765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02" name="Line 26">
          <a:extLst>
            <a:ext uri="{FF2B5EF4-FFF2-40B4-BE49-F238E27FC236}">
              <a16:creationId xmlns:a16="http://schemas.microsoft.com/office/drawing/2014/main" id="{8C7E5728-7999-4CC3-A868-29FCC945EE6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03" name="Line 27">
          <a:extLst>
            <a:ext uri="{FF2B5EF4-FFF2-40B4-BE49-F238E27FC236}">
              <a16:creationId xmlns:a16="http://schemas.microsoft.com/office/drawing/2014/main" id="{3E218431-4C8F-447E-B5DE-D23B7444452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24</xdr:row>
      <xdr:rowOff>38100</xdr:rowOff>
    </xdr:from>
    <xdr:to>
      <xdr:col>9</xdr:col>
      <xdr:colOff>123825</xdr:colOff>
      <xdr:row>24</xdr:row>
      <xdr:rowOff>85725</xdr:rowOff>
    </xdr:to>
    <xdr:sp macro="" textlink="">
      <xdr:nvSpPr>
        <xdr:cNvPr id="204" name="Oval 28">
          <a:extLst>
            <a:ext uri="{FF2B5EF4-FFF2-40B4-BE49-F238E27FC236}">
              <a16:creationId xmlns:a16="http://schemas.microsoft.com/office/drawing/2014/main" id="{50319067-17C7-4F0C-B0CF-48371F93E4E0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25</xdr:row>
      <xdr:rowOff>47625</xdr:rowOff>
    </xdr:from>
    <xdr:to>
      <xdr:col>10</xdr:col>
      <xdr:colOff>104775</xdr:colOff>
      <xdr:row>25</xdr:row>
      <xdr:rowOff>95250</xdr:rowOff>
    </xdr:to>
    <xdr:sp macro="" textlink="">
      <xdr:nvSpPr>
        <xdr:cNvPr id="205" name="Oval 29">
          <a:extLst>
            <a:ext uri="{FF2B5EF4-FFF2-40B4-BE49-F238E27FC236}">
              <a16:creationId xmlns:a16="http://schemas.microsoft.com/office/drawing/2014/main" id="{14AC5731-10CD-4ECA-88DA-FFBACA08C7E7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26</xdr:row>
      <xdr:rowOff>47625</xdr:rowOff>
    </xdr:from>
    <xdr:to>
      <xdr:col>11</xdr:col>
      <xdr:colOff>85725</xdr:colOff>
      <xdr:row>26</xdr:row>
      <xdr:rowOff>95250</xdr:rowOff>
    </xdr:to>
    <xdr:sp macro="" textlink="">
      <xdr:nvSpPr>
        <xdr:cNvPr id="206" name="Oval 30">
          <a:extLst>
            <a:ext uri="{FF2B5EF4-FFF2-40B4-BE49-F238E27FC236}">
              <a16:creationId xmlns:a16="http://schemas.microsoft.com/office/drawing/2014/main" id="{B002D093-9F64-4C38-A5AA-AC2ED72FE572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7" name="Line 39">
          <a:extLst>
            <a:ext uri="{FF2B5EF4-FFF2-40B4-BE49-F238E27FC236}">
              <a16:creationId xmlns:a16="http://schemas.microsoft.com/office/drawing/2014/main" id="{7A94627B-092D-4773-A640-F41E9EE4732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08" name="Line 40">
          <a:extLst>
            <a:ext uri="{FF2B5EF4-FFF2-40B4-BE49-F238E27FC236}">
              <a16:creationId xmlns:a16="http://schemas.microsoft.com/office/drawing/2014/main" id="{D85505B8-2FE6-4AE1-A80B-F3D43EC5A8C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9" name="Line 47">
          <a:extLst>
            <a:ext uri="{FF2B5EF4-FFF2-40B4-BE49-F238E27FC236}">
              <a16:creationId xmlns:a16="http://schemas.microsoft.com/office/drawing/2014/main" id="{D284E8C5-FBDA-4F30-8427-4612BD45648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0" name="Line 48">
          <a:extLst>
            <a:ext uri="{FF2B5EF4-FFF2-40B4-BE49-F238E27FC236}">
              <a16:creationId xmlns:a16="http://schemas.microsoft.com/office/drawing/2014/main" id="{0E1A2C2F-1932-4841-BC18-EB122CE316C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1" name="Line 58">
          <a:extLst>
            <a:ext uri="{FF2B5EF4-FFF2-40B4-BE49-F238E27FC236}">
              <a16:creationId xmlns:a16="http://schemas.microsoft.com/office/drawing/2014/main" id="{8EBBF5E3-DB52-4BB5-B370-945490D41D0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2" name="Line 59">
          <a:extLst>
            <a:ext uri="{FF2B5EF4-FFF2-40B4-BE49-F238E27FC236}">
              <a16:creationId xmlns:a16="http://schemas.microsoft.com/office/drawing/2014/main" id="{A02C1F39-281E-4769-8910-2BB460E30FC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13" name="Line 63">
          <a:extLst>
            <a:ext uri="{FF2B5EF4-FFF2-40B4-BE49-F238E27FC236}">
              <a16:creationId xmlns:a16="http://schemas.microsoft.com/office/drawing/2014/main" id="{2AE8105A-9190-492B-805C-E2CF21221CD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4" name="Line 64">
          <a:extLst>
            <a:ext uri="{FF2B5EF4-FFF2-40B4-BE49-F238E27FC236}">
              <a16:creationId xmlns:a16="http://schemas.microsoft.com/office/drawing/2014/main" id="{DBD587FD-1D28-440C-AFDF-7D4FFE7D4E5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15" name="Line 73">
          <a:extLst>
            <a:ext uri="{FF2B5EF4-FFF2-40B4-BE49-F238E27FC236}">
              <a16:creationId xmlns:a16="http://schemas.microsoft.com/office/drawing/2014/main" id="{4BEAB19A-8D30-44DD-90F9-A68D51B6CF5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6" name="Line 74">
          <a:extLst>
            <a:ext uri="{FF2B5EF4-FFF2-40B4-BE49-F238E27FC236}">
              <a16:creationId xmlns:a16="http://schemas.microsoft.com/office/drawing/2014/main" id="{C24EA604-9129-45CB-AE55-2D1A914976E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7" name="Line 84">
          <a:extLst>
            <a:ext uri="{FF2B5EF4-FFF2-40B4-BE49-F238E27FC236}">
              <a16:creationId xmlns:a16="http://schemas.microsoft.com/office/drawing/2014/main" id="{65A8ED17-FBE8-4036-9A93-E49C6B989E7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8" name="Line 85">
          <a:extLst>
            <a:ext uri="{FF2B5EF4-FFF2-40B4-BE49-F238E27FC236}">
              <a16:creationId xmlns:a16="http://schemas.microsoft.com/office/drawing/2014/main" id="{28F117B4-5B3D-4382-B465-2EE94C6FD99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24</xdr:row>
      <xdr:rowOff>38100</xdr:rowOff>
    </xdr:from>
    <xdr:to>
      <xdr:col>9</xdr:col>
      <xdr:colOff>123825</xdr:colOff>
      <xdr:row>24</xdr:row>
      <xdr:rowOff>85725</xdr:rowOff>
    </xdr:to>
    <xdr:sp macro="" textlink="">
      <xdr:nvSpPr>
        <xdr:cNvPr id="219" name="Oval 86">
          <a:extLst>
            <a:ext uri="{FF2B5EF4-FFF2-40B4-BE49-F238E27FC236}">
              <a16:creationId xmlns:a16="http://schemas.microsoft.com/office/drawing/2014/main" id="{1DCBB99C-2986-47E0-9E59-225940A5B093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25</xdr:row>
      <xdr:rowOff>47625</xdr:rowOff>
    </xdr:from>
    <xdr:to>
      <xdr:col>10</xdr:col>
      <xdr:colOff>104775</xdr:colOff>
      <xdr:row>25</xdr:row>
      <xdr:rowOff>95250</xdr:rowOff>
    </xdr:to>
    <xdr:sp macro="" textlink="">
      <xdr:nvSpPr>
        <xdr:cNvPr id="220" name="Oval 87">
          <a:extLst>
            <a:ext uri="{FF2B5EF4-FFF2-40B4-BE49-F238E27FC236}">
              <a16:creationId xmlns:a16="http://schemas.microsoft.com/office/drawing/2014/main" id="{431E555A-17BD-4352-B687-F67290635E47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26</xdr:row>
      <xdr:rowOff>47625</xdr:rowOff>
    </xdr:from>
    <xdr:to>
      <xdr:col>11</xdr:col>
      <xdr:colOff>85725</xdr:colOff>
      <xdr:row>26</xdr:row>
      <xdr:rowOff>95250</xdr:rowOff>
    </xdr:to>
    <xdr:sp macro="" textlink="">
      <xdr:nvSpPr>
        <xdr:cNvPr id="221" name="Oval 88">
          <a:extLst>
            <a:ext uri="{FF2B5EF4-FFF2-40B4-BE49-F238E27FC236}">
              <a16:creationId xmlns:a16="http://schemas.microsoft.com/office/drawing/2014/main" id="{B542364F-D7F3-4735-B0FC-CB425C69793C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22" name="Line 96">
          <a:extLst>
            <a:ext uri="{FF2B5EF4-FFF2-40B4-BE49-F238E27FC236}">
              <a16:creationId xmlns:a16="http://schemas.microsoft.com/office/drawing/2014/main" id="{C1F416B2-C679-491C-BB25-B0681567EB7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23" name="Line 97">
          <a:extLst>
            <a:ext uri="{FF2B5EF4-FFF2-40B4-BE49-F238E27FC236}">
              <a16:creationId xmlns:a16="http://schemas.microsoft.com/office/drawing/2014/main" id="{9D2849FB-4872-466C-893B-CC7FC2399E1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24" name="Line 104">
          <a:extLst>
            <a:ext uri="{FF2B5EF4-FFF2-40B4-BE49-F238E27FC236}">
              <a16:creationId xmlns:a16="http://schemas.microsoft.com/office/drawing/2014/main" id="{EC5CEBFF-63ED-46E3-AED4-82FC0786FC7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25" name="Line 105">
          <a:extLst>
            <a:ext uri="{FF2B5EF4-FFF2-40B4-BE49-F238E27FC236}">
              <a16:creationId xmlns:a16="http://schemas.microsoft.com/office/drawing/2014/main" id="{5BEA822E-CFC2-4A21-BF5C-08183D4CC00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26" name="Line 115">
          <a:extLst>
            <a:ext uri="{FF2B5EF4-FFF2-40B4-BE49-F238E27FC236}">
              <a16:creationId xmlns:a16="http://schemas.microsoft.com/office/drawing/2014/main" id="{374DCD01-9095-49D1-95AB-2C54FB8FFA9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27" name="Line 116">
          <a:extLst>
            <a:ext uri="{FF2B5EF4-FFF2-40B4-BE49-F238E27FC236}">
              <a16:creationId xmlns:a16="http://schemas.microsoft.com/office/drawing/2014/main" id="{2A3DD6D7-D8D3-4D49-884F-F820A722CF1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CDBD38A-AF0D-48D1-B9B4-24FAAB7FE55C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15A9C3A-C500-4366-847B-5B0B00EE63FE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BC7FA87A-0067-488F-94BB-12634B667CC7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38DC60C-2CD7-4CF1-9127-9437459A4D74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A566AF08-8D2F-422A-B24F-E8DA35850EA3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E205143-6629-4C9A-8D18-668B7F0E142A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B643382-F3EF-459A-963A-777D74A60DCA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97C942D-23B0-4EE5-A9CB-D0F590F5A19E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10" name="Line 15">
          <a:extLst>
            <a:ext uri="{FF2B5EF4-FFF2-40B4-BE49-F238E27FC236}">
              <a16:creationId xmlns:a16="http://schemas.microsoft.com/office/drawing/2014/main" id="{2E30A212-157E-4080-9597-01C3566DF9CF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11" name="Line 16">
          <a:extLst>
            <a:ext uri="{FF2B5EF4-FFF2-40B4-BE49-F238E27FC236}">
              <a16:creationId xmlns:a16="http://schemas.microsoft.com/office/drawing/2014/main" id="{1878EBB8-E246-412D-A2C5-DAE46FF736D1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2" name="Line 26">
          <a:extLst>
            <a:ext uri="{FF2B5EF4-FFF2-40B4-BE49-F238E27FC236}">
              <a16:creationId xmlns:a16="http://schemas.microsoft.com/office/drawing/2014/main" id="{A0CB10EA-8FF0-4A5C-8688-EE2AEBF23727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161C8E97-6CEE-49B1-86BA-5E92385AAB61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40C931E-6A19-4281-B012-DA92ECBFEFF3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BA96EF12-2960-4AD4-9D2E-F916504C3C33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602732AA-ED9C-4AD7-90ED-AAC8520B1FC9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17" name="Line 36">
          <a:extLst>
            <a:ext uri="{FF2B5EF4-FFF2-40B4-BE49-F238E27FC236}">
              <a16:creationId xmlns:a16="http://schemas.microsoft.com/office/drawing/2014/main" id="{9C9BC479-CD79-45ED-94D0-98E6861BBE90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18" name="Line 37">
          <a:extLst>
            <a:ext uri="{FF2B5EF4-FFF2-40B4-BE49-F238E27FC236}">
              <a16:creationId xmlns:a16="http://schemas.microsoft.com/office/drawing/2014/main" id="{D04F92D5-D634-4A20-87FF-46EA095126D0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19" name="Line 38">
          <a:extLst>
            <a:ext uri="{FF2B5EF4-FFF2-40B4-BE49-F238E27FC236}">
              <a16:creationId xmlns:a16="http://schemas.microsoft.com/office/drawing/2014/main" id="{BE27414D-713D-4AD2-BE70-9C3DBD65F4E4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0" name="Line 39">
          <a:extLst>
            <a:ext uri="{FF2B5EF4-FFF2-40B4-BE49-F238E27FC236}">
              <a16:creationId xmlns:a16="http://schemas.microsoft.com/office/drawing/2014/main" id="{4A7F4A69-2A41-4B3B-A7F3-E2F215A49ACB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8D16B23D-2421-4DFC-B173-501D33C11460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2" name="Line 47">
          <a:extLst>
            <a:ext uri="{FF2B5EF4-FFF2-40B4-BE49-F238E27FC236}">
              <a16:creationId xmlns:a16="http://schemas.microsoft.com/office/drawing/2014/main" id="{DA654E80-0FDA-48B4-ACDB-8D15EFE1DCF6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3" name="Line 48">
          <a:extLst>
            <a:ext uri="{FF2B5EF4-FFF2-40B4-BE49-F238E27FC236}">
              <a16:creationId xmlns:a16="http://schemas.microsoft.com/office/drawing/2014/main" id="{C54CAA16-2AE3-49AA-9CEF-1F8A7B5F0D71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4" name="Line 58">
          <a:extLst>
            <a:ext uri="{FF2B5EF4-FFF2-40B4-BE49-F238E27FC236}">
              <a16:creationId xmlns:a16="http://schemas.microsoft.com/office/drawing/2014/main" id="{B8CE68C1-8D4E-4C2B-A20F-27D9FC8BCA6F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5" name="Line 59">
          <a:extLst>
            <a:ext uri="{FF2B5EF4-FFF2-40B4-BE49-F238E27FC236}">
              <a16:creationId xmlns:a16="http://schemas.microsoft.com/office/drawing/2014/main" id="{A4DA98C1-9CF1-4C12-86C9-A7EA30896826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26" name="Line 60">
          <a:extLst>
            <a:ext uri="{FF2B5EF4-FFF2-40B4-BE49-F238E27FC236}">
              <a16:creationId xmlns:a16="http://schemas.microsoft.com/office/drawing/2014/main" id="{50DC2393-00F7-45D3-8E94-99FBE2EB7E0A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27" name="Line 61">
          <a:extLst>
            <a:ext uri="{FF2B5EF4-FFF2-40B4-BE49-F238E27FC236}">
              <a16:creationId xmlns:a16="http://schemas.microsoft.com/office/drawing/2014/main" id="{AD9D7373-4ACC-451D-BE1A-39775408C997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A89B9F9D-DFA5-4A25-91EC-A6BEA4DA1560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9" name="Line 63">
          <a:extLst>
            <a:ext uri="{FF2B5EF4-FFF2-40B4-BE49-F238E27FC236}">
              <a16:creationId xmlns:a16="http://schemas.microsoft.com/office/drawing/2014/main" id="{2CB39024-0113-41D2-853F-AF0169E53ACC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0" name="Line 64">
          <a:extLst>
            <a:ext uri="{FF2B5EF4-FFF2-40B4-BE49-F238E27FC236}">
              <a16:creationId xmlns:a16="http://schemas.microsoft.com/office/drawing/2014/main" id="{3BB99A89-77CF-421D-A2A1-98602CD0797C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7AE53BCD-CA1E-43EC-A772-38D98A895BAD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A00462DA-CDD3-4D67-970E-7F9878E70995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33" name="Line 73">
          <a:extLst>
            <a:ext uri="{FF2B5EF4-FFF2-40B4-BE49-F238E27FC236}">
              <a16:creationId xmlns:a16="http://schemas.microsoft.com/office/drawing/2014/main" id="{97F59B04-88E8-44FD-843E-E95651996796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4" name="Line 74">
          <a:extLst>
            <a:ext uri="{FF2B5EF4-FFF2-40B4-BE49-F238E27FC236}">
              <a16:creationId xmlns:a16="http://schemas.microsoft.com/office/drawing/2014/main" id="{92AE329A-705A-45C6-A772-8E38A8A90BA8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5" name="Line 84">
          <a:extLst>
            <a:ext uri="{FF2B5EF4-FFF2-40B4-BE49-F238E27FC236}">
              <a16:creationId xmlns:a16="http://schemas.microsoft.com/office/drawing/2014/main" id="{2AB8F8E9-4EEF-47E5-A288-C4F4EA540E13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6" name="Line 85">
          <a:extLst>
            <a:ext uri="{FF2B5EF4-FFF2-40B4-BE49-F238E27FC236}">
              <a16:creationId xmlns:a16="http://schemas.microsoft.com/office/drawing/2014/main" id="{87019106-EFA5-4181-B1A0-B86644291C53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2D33C5BC-4A50-4A7E-BA92-31EC036F29C2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D12C06CB-8868-43CB-967A-064DC1D2664F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A0F776B8-DBBC-4290-961D-7B6BAB5BCC06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40" name="Line 94">
          <a:extLst>
            <a:ext uri="{FF2B5EF4-FFF2-40B4-BE49-F238E27FC236}">
              <a16:creationId xmlns:a16="http://schemas.microsoft.com/office/drawing/2014/main" id="{856CE45E-5BF5-47F6-B5C6-9D13EAC38C77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1" name="Line 95">
          <a:extLst>
            <a:ext uri="{FF2B5EF4-FFF2-40B4-BE49-F238E27FC236}">
              <a16:creationId xmlns:a16="http://schemas.microsoft.com/office/drawing/2014/main" id="{B841671B-55B8-443B-9270-96DD79058C52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2" name="Line 96">
          <a:extLst>
            <a:ext uri="{FF2B5EF4-FFF2-40B4-BE49-F238E27FC236}">
              <a16:creationId xmlns:a16="http://schemas.microsoft.com/office/drawing/2014/main" id="{AE2297C7-2291-4163-B2F8-F0D65EFC9538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3" name="Line 97">
          <a:extLst>
            <a:ext uri="{FF2B5EF4-FFF2-40B4-BE49-F238E27FC236}">
              <a16:creationId xmlns:a16="http://schemas.microsoft.com/office/drawing/2014/main" id="{92B72533-01F5-499D-808D-8BDB84BCE88F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4" name="Line 104">
          <a:extLst>
            <a:ext uri="{FF2B5EF4-FFF2-40B4-BE49-F238E27FC236}">
              <a16:creationId xmlns:a16="http://schemas.microsoft.com/office/drawing/2014/main" id="{10EBDEBF-2344-40A4-BFF1-5C063351510B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5" name="Line 105">
          <a:extLst>
            <a:ext uri="{FF2B5EF4-FFF2-40B4-BE49-F238E27FC236}">
              <a16:creationId xmlns:a16="http://schemas.microsoft.com/office/drawing/2014/main" id="{A9397D47-02F6-41E3-B116-359F9C1D8C19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6" name="Line 115">
          <a:extLst>
            <a:ext uri="{FF2B5EF4-FFF2-40B4-BE49-F238E27FC236}">
              <a16:creationId xmlns:a16="http://schemas.microsoft.com/office/drawing/2014/main" id="{2704D5C0-2563-4C27-B9DF-81A48369EA9F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7" name="Line 116">
          <a:extLst>
            <a:ext uri="{FF2B5EF4-FFF2-40B4-BE49-F238E27FC236}">
              <a16:creationId xmlns:a16="http://schemas.microsoft.com/office/drawing/2014/main" id="{AD4DA8B0-62FA-4B03-8412-9E0F47AEC84B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260A823B-EDA2-4BEF-9461-6787C48EB6FD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003E2F2A-C425-443A-80EB-8C4482BD6DF0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0" name="Line 15">
          <a:extLst>
            <a:ext uri="{FF2B5EF4-FFF2-40B4-BE49-F238E27FC236}">
              <a16:creationId xmlns:a16="http://schemas.microsoft.com/office/drawing/2014/main" id="{D4E35136-BABC-4F14-8D58-2861F2A54E9B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631903C3-113D-4083-9987-87F6B55DF94C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2" name="Line 26">
          <a:extLst>
            <a:ext uri="{FF2B5EF4-FFF2-40B4-BE49-F238E27FC236}">
              <a16:creationId xmlns:a16="http://schemas.microsoft.com/office/drawing/2014/main" id="{07E4B886-F21D-441B-AFCE-8062A633FCFC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096827D6-04A9-4747-93E8-F976BACEB08B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54" name="Oval 28">
          <a:extLst>
            <a:ext uri="{FF2B5EF4-FFF2-40B4-BE49-F238E27FC236}">
              <a16:creationId xmlns:a16="http://schemas.microsoft.com/office/drawing/2014/main" id="{EDC49DA5-E6BF-4A2F-A7E9-8D6278DF85F1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55" name="Oval 29">
          <a:extLst>
            <a:ext uri="{FF2B5EF4-FFF2-40B4-BE49-F238E27FC236}">
              <a16:creationId xmlns:a16="http://schemas.microsoft.com/office/drawing/2014/main" id="{2D4A3448-3F80-4E86-AA14-9582B769C879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56" name="Oval 30">
          <a:extLst>
            <a:ext uri="{FF2B5EF4-FFF2-40B4-BE49-F238E27FC236}">
              <a16:creationId xmlns:a16="http://schemas.microsoft.com/office/drawing/2014/main" id="{0F34DC3D-DDB1-4067-BB69-BA5AAFDE3E9F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7" name="Line 39">
          <a:extLst>
            <a:ext uri="{FF2B5EF4-FFF2-40B4-BE49-F238E27FC236}">
              <a16:creationId xmlns:a16="http://schemas.microsoft.com/office/drawing/2014/main" id="{67984F2A-FF83-4C60-ADB9-FC3C60BCF966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8" name="Line 40">
          <a:extLst>
            <a:ext uri="{FF2B5EF4-FFF2-40B4-BE49-F238E27FC236}">
              <a16:creationId xmlns:a16="http://schemas.microsoft.com/office/drawing/2014/main" id="{DB4B450D-3A84-4DFB-9A47-506912F2C689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9" name="Line 47">
          <a:extLst>
            <a:ext uri="{FF2B5EF4-FFF2-40B4-BE49-F238E27FC236}">
              <a16:creationId xmlns:a16="http://schemas.microsoft.com/office/drawing/2014/main" id="{8C50AFC4-C764-40DA-99F7-70F038460902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0" name="Line 48">
          <a:extLst>
            <a:ext uri="{FF2B5EF4-FFF2-40B4-BE49-F238E27FC236}">
              <a16:creationId xmlns:a16="http://schemas.microsoft.com/office/drawing/2014/main" id="{40218566-68E9-42F3-9218-BD651AF5F366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1" name="Line 58">
          <a:extLst>
            <a:ext uri="{FF2B5EF4-FFF2-40B4-BE49-F238E27FC236}">
              <a16:creationId xmlns:a16="http://schemas.microsoft.com/office/drawing/2014/main" id="{310D334D-DDB4-4684-9902-A20BCA11BD0F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2" name="Line 59">
          <a:extLst>
            <a:ext uri="{FF2B5EF4-FFF2-40B4-BE49-F238E27FC236}">
              <a16:creationId xmlns:a16="http://schemas.microsoft.com/office/drawing/2014/main" id="{1E4C18EE-0FB4-446E-9EA7-B49F8F86FE57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3" name="Line 63">
          <a:extLst>
            <a:ext uri="{FF2B5EF4-FFF2-40B4-BE49-F238E27FC236}">
              <a16:creationId xmlns:a16="http://schemas.microsoft.com/office/drawing/2014/main" id="{6B597C5E-0718-4877-A6FF-A3FB07090CEA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4" name="Line 64">
          <a:extLst>
            <a:ext uri="{FF2B5EF4-FFF2-40B4-BE49-F238E27FC236}">
              <a16:creationId xmlns:a16="http://schemas.microsoft.com/office/drawing/2014/main" id="{F27CE5BF-4635-4883-9757-2C3A60EA4475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5" name="Line 73">
          <a:extLst>
            <a:ext uri="{FF2B5EF4-FFF2-40B4-BE49-F238E27FC236}">
              <a16:creationId xmlns:a16="http://schemas.microsoft.com/office/drawing/2014/main" id="{7EF9233B-9260-4675-A33D-DB956772916F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6" name="Line 74">
          <a:extLst>
            <a:ext uri="{FF2B5EF4-FFF2-40B4-BE49-F238E27FC236}">
              <a16:creationId xmlns:a16="http://schemas.microsoft.com/office/drawing/2014/main" id="{2A52E6C6-B2C6-46B8-A13D-4BB5C6E5A5DE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7" name="Line 84">
          <a:extLst>
            <a:ext uri="{FF2B5EF4-FFF2-40B4-BE49-F238E27FC236}">
              <a16:creationId xmlns:a16="http://schemas.microsoft.com/office/drawing/2014/main" id="{D4F99E09-2FBA-4D02-8624-07145FAC0165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8" name="Line 85">
          <a:extLst>
            <a:ext uri="{FF2B5EF4-FFF2-40B4-BE49-F238E27FC236}">
              <a16:creationId xmlns:a16="http://schemas.microsoft.com/office/drawing/2014/main" id="{FA68575D-4F6C-45B5-8DBC-4F2A236B518C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69" name="Oval 86">
          <a:extLst>
            <a:ext uri="{FF2B5EF4-FFF2-40B4-BE49-F238E27FC236}">
              <a16:creationId xmlns:a16="http://schemas.microsoft.com/office/drawing/2014/main" id="{D01967C9-81C1-4674-A514-C586A06B2F56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70" name="Oval 87">
          <a:extLst>
            <a:ext uri="{FF2B5EF4-FFF2-40B4-BE49-F238E27FC236}">
              <a16:creationId xmlns:a16="http://schemas.microsoft.com/office/drawing/2014/main" id="{DB265589-F346-471F-969F-E45774CA71EE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71" name="Oval 88">
          <a:extLst>
            <a:ext uri="{FF2B5EF4-FFF2-40B4-BE49-F238E27FC236}">
              <a16:creationId xmlns:a16="http://schemas.microsoft.com/office/drawing/2014/main" id="{1F002C70-1448-469F-97C1-F0DEEBF6B2D5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2" name="Line 96">
          <a:extLst>
            <a:ext uri="{FF2B5EF4-FFF2-40B4-BE49-F238E27FC236}">
              <a16:creationId xmlns:a16="http://schemas.microsoft.com/office/drawing/2014/main" id="{878DF341-F4AF-4D20-9CD9-7972CB4FEAF4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3" name="Line 97">
          <a:extLst>
            <a:ext uri="{FF2B5EF4-FFF2-40B4-BE49-F238E27FC236}">
              <a16:creationId xmlns:a16="http://schemas.microsoft.com/office/drawing/2014/main" id="{0D67BBBB-8F8E-4B2F-88E2-F8D61F952C75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4" name="Line 104">
          <a:extLst>
            <a:ext uri="{FF2B5EF4-FFF2-40B4-BE49-F238E27FC236}">
              <a16:creationId xmlns:a16="http://schemas.microsoft.com/office/drawing/2014/main" id="{CC8B3C99-0581-447E-B058-B8DFB6480AF0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5" name="Line 105">
          <a:extLst>
            <a:ext uri="{FF2B5EF4-FFF2-40B4-BE49-F238E27FC236}">
              <a16:creationId xmlns:a16="http://schemas.microsoft.com/office/drawing/2014/main" id="{95C4784A-FE4A-4549-976D-E675BC3A7E38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6" name="Line 115">
          <a:extLst>
            <a:ext uri="{FF2B5EF4-FFF2-40B4-BE49-F238E27FC236}">
              <a16:creationId xmlns:a16="http://schemas.microsoft.com/office/drawing/2014/main" id="{88790799-A529-444E-AF5C-20AA18DA0AF6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7" name="Line 116">
          <a:extLst>
            <a:ext uri="{FF2B5EF4-FFF2-40B4-BE49-F238E27FC236}">
              <a16:creationId xmlns:a16="http://schemas.microsoft.com/office/drawing/2014/main" id="{5BE95583-A598-4BD8-A557-ECC4C8EE8322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78" name="Line 5">
          <a:extLst>
            <a:ext uri="{FF2B5EF4-FFF2-40B4-BE49-F238E27FC236}">
              <a16:creationId xmlns:a16="http://schemas.microsoft.com/office/drawing/2014/main" id="{50ACF264-5883-4DA4-90EB-66C8A1AC2F3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C44FF044-5F75-4F4F-8279-7C46EB99A6C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0" name="Line 15">
          <a:extLst>
            <a:ext uri="{FF2B5EF4-FFF2-40B4-BE49-F238E27FC236}">
              <a16:creationId xmlns:a16="http://schemas.microsoft.com/office/drawing/2014/main" id="{720369E7-73DA-4C37-8723-2586541BC18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1" name="Line 16">
          <a:extLst>
            <a:ext uri="{FF2B5EF4-FFF2-40B4-BE49-F238E27FC236}">
              <a16:creationId xmlns:a16="http://schemas.microsoft.com/office/drawing/2014/main" id="{5E468D53-F446-49A7-BE84-A1FF6EE6151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FAF7099C-1CDE-47B9-AA5F-750FB2F2018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90F08ADD-AC1F-4072-8902-51746C5AD26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84" name="Oval 28">
          <a:extLst>
            <a:ext uri="{FF2B5EF4-FFF2-40B4-BE49-F238E27FC236}">
              <a16:creationId xmlns:a16="http://schemas.microsoft.com/office/drawing/2014/main" id="{00014D66-76FF-4FD6-AC80-1EA8F88516FF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85" name="Oval 29">
          <a:extLst>
            <a:ext uri="{FF2B5EF4-FFF2-40B4-BE49-F238E27FC236}">
              <a16:creationId xmlns:a16="http://schemas.microsoft.com/office/drawing/2014/main" id="{DEE4D147-048B-4709-841A-0F6C19E458F4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86" name="Oval 30">
          <a:extLst>
            <a:ext uri="{FF2B5EF4-FFF2-40B4-BE49-F238E27FC236}">
              <a16:creationId xmlns:a16="http://schemas.microsoft.com/office/drawing/2014/main" id="{D0599FC4-98CC-4E89-A226-D8527B13B57D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7" name="Line 39">
          <a:extLst>
            <a:ext uri="{FF2B5EF4-FFF2-40B4-BE49-F238E27FC236}">
              <a16:creationId xmlns:a16="http://schemas.microsoft.com/office/drawing/2014/main" id="{73431DCE-212F-449D-8464-7659CFBE7AF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8" name="Line 40">
          <a:extLst>
            <a:ext uri="{FF2B5EF4-FFF2-40B4-BE49-F238E27FC236}">
              <a16:creationId xmlns:a16="http://schemas.microsoft.com/office/drawing/2014/main" id="{FF751CEA-0CCC-4D7C-87F7-B6062852E0B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9" name="Line 47">
          <a:extLst>
            <a:ext uri="{FF2B5EF4-FFF2-40B4-BE49-F238E27FC236}">
              <a16:creationId xmlns:a16="http://schemas.microsoft.com/office/drawing/2014/main" id="{F378C80E-1669-4E00-ABB8-E8EA8A907C1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0" name="Line 48">
          <a:extLst>
            <a:ext uri="{FF2B5EF4-FFF2-40B4-BE49-F238E27FC236}">
              <a16:creationId xmlns:a16="http://schemas.microsoft.com/office/drawing/2014/main" id="{6B6A6B35-F2D2-4879-893E-8660936A4C2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1" name="Line 58">
          <a:extLst>
            <a:ext uri="{FF2B5EF4-FFF2-40B4-BE49-F238E27FC236}">
              <a16:creationId xmlns:a16="http://schemas.microsoft.com/office/drawing/2014/main" id="{196091AB-D172-4D04-AC49-8AF9348501E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2" name="Line 59">
          <a:extLst>
            <a:ext uri="{FF2B5EF4-FFF2-40B4-BE49-F238E27FC236}">
              <a16:creationId xmlns:a16="http://schemas.microsoft.com/office/drawing/2014/main" id="{FB464329-A8B4-4E0C-A9D8-C4C1E5BC866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3" name="Line 63">
          <a:extLst>
            <a:ext uri="{FF2B5EF4-FFF2-40B4-BE49-F238E27FC236}">
              <a16:creationId xmlns:a16="http://schemas.microsoft.com/office/drawing/2014/main" id="{338816FA-3896-4DE5-898B-E01F82C6B85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4" name="Line 64">
          <a:extLst>
            <a:ext uri="{FF2B5EF4-FFF2-40B4-BE49-F238E27FC236}">
              <a16:creationId xmlns:a16="http://schemas.microsoft.com/office/drawing/2014/main" id="{4871D58E-261E-4249-9997-545CDACCFD1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5" name="Line 73">
          <a:extLst>
            <a:ext uri="{FF2B5EF4-FFF2-40B4-BE49-F238E27FC236}">
              <a16:creationId xmlns:a16="http://schemas.microsoft.com/office/drawing/2014/main" id="{B23E4A1C-EBD9-44F8-9FB4-37B27FF1246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6" name="Line 74">
          <a:extLst>
            <a:ext uri="{FF2B5EF4-FFF2-40B4-BE49-F238E27FC236}">
              <a16:creationId xmlns:a16="http://schemas.microsoft.com/office/drawing/2014/main" id="{12315DDF-D290-444F-8D46-B073B811589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7" name="Line 84">
          <a:extLst>
            <a:ext uri="{FF2B5EF4-FFF2-40B4-BE49-F238E27FC236}">
              <a16:creationId xmlns:a16="http://schemas.microsoft.com/office/drawing/2014/main" id="{EADB6A4F-725C-4443-9844-659D568BAE0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8" name="Line 85">
          <a:extLst>
            <a:ext uri="{FF2B5EF4-FFF2-40B4-BE49-F238E27FC236}">
              <a16:creationId xmlns:a16="http://schemas.microsoft.com/office/drawing/2014/main" id="{D446D885-9F86-4544-B099-649F1B4B74F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99" name="Oval 86">
          <a:extLst>
            <a:ext uri="{FF2B5EF4-FFF2-40B4-BE49-F238E27FC236}">
              <a16:creationId xmlns:a16="http://schemas.microsoft.com/office/drawing/2014/main" id="{5EFC3D21-795F-4EDF-BDDF-77104972D2C0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100" name="Oval 87">
          <a:extLst>
            <a:ext uri="{FF2B5EF4-FFF2-40B4-BE49-F238E27FC236}">
              <a16:creationId xmlns:a16="http://schemas.microsoft.com/office/drawing/2014/main" id="{810B7429-6571-452C-A1B4-A8663EE0F3FD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101" name="Oval 88">
          <a:extLst>
            <a:ext uri="{FF2B5EF4-FFF2-40B4-BE49-F238E27FC236}">
              <a16:creationId xmlns:a16="http://schemas.microsoft.com/office/drawing/2014/main" id="{CA7D383C-62D7-4E2B-9645-DCB251620DCD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2" name="Line 96">
          <a:extLst>
            <a:ext uri="{FF2B5EF4-FFF2-40B4-BE49-F238E27FC236}">
              <a16:creationId xmlns:a16="http://schemas.microsoft.com/office/drawing/2014/main" id="{A7CE38C0-4540-460F-8529-6F0E9421CFF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3" name="Line 97">
          <a:extLst>
            <a:ext uri="{FF2B5EF4-FFF2-40B4-BE49-F238E27FC236}">
              <a16:creationId xmlns:a16="http://schemas.microsoft.com/office/drawing/2014/main" id="{699547DE-295E-4EB5-8EF3-A64CD892B0C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4" name="Line 104">
          <a:extLst>
            <a:ext uri="{FF2B5EF4-FFF2-40B4-BE49-F238E27FC236}">
              <a16:creationId xmlns:a16="http://schemas.microsoft.com/office/drawing/2014/main" id="{DC08F07A-0D88-4AFF-9DEC-2423FA17D3D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5" name="Line 105">
          <a:extLst>
            <a:ext uri="{FF2B5EF4-FFF2-40B4-BE49-F238E27FC236}">
              <a16:creationId xmlns:a16="http://schemas.microsoft.com/office/drawing/2014/main" id="{91219675-E116-406D-A166-302AB3988C5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6" name="Line 115">
          <a:extLst>
            <a:ext uri="{FF2B5EF4-FFF2-40B4-BE49-F238E27FC236}">
              <a16:creationId xmlns:a16="http://schemas.microsoft.com/office/drawing/2014/main" id="{3E4EA3AD-4606-402A-9413-57AE39616B9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7" name="Line 116">
          <a:extLst>
            <a:ext uri="{FF2B5EF4-FFF2-40B4-BE49-F238E27FC236}">
              <a16:creationId xmlns:a16="http://schemas.microsoft.com/office/drawing/2014/main" id="{9B6DFB44-59B6-4467-AD30-84DF8C2E993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08" name="Line 5">
          <a:extLst>
            <a:ext uri="{FF2B5EF4-FFF2-40B4-BE49-F238E27FC236}">
              <a16:creationId xmlns:a16="http://schemas.microsoft.com/office/drawing/2014/main" id="{6EF407C0-D613-41B2-A8F0-20F5B1230F9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D529AEDB-1316-41E6-A33A-BAE21877FE4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0" name="Line 15">
          <a:extLst>
            <a:ext uri="{FF2B5EF4-FFF2-40B4-BE49-F238E27FC236}">
              <a16:creationId xmlns:a16="http://schemas.microsoft.com/office/drawing/2014/main" id="{013ED477-97C0-4AFA-BC2D-6768B336C71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1" name="Line 16">
          <a:extLst>
            <a:ext uri="{FF2B5EF4-FFF2-40B4-BE49-F238E27FC236}">
              <a16:creationId xmlns:a16="http://schemas.microsoft.com/office/drawing/2014/main" id="{88F9E5A1-CBBE-421F-93C0-42AEB0057C0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2" name="Line 26">
          <a:extLst>
            <a:ext uri="{FF2B5EF4-FFF2-40B4-BE49-F238E27FC236}">
              <a16:creationId xmlns:a16="http://schemas.microsoft.com/office/drawing/2014/main" id="{41F759F3-82FC-4436-91AD-1CB48457EBA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3" name="Line 27">
          <a:extLst>
            <a:ext uri="{FF2B5EF4-FFF2-40B4-BE49-F238E27FC236}">
              <a16:creationId xmlns:a16="http://schemas.microsoft.com/office/drawing/2014/main" id="{1169CBEF-654A-461B-A3A7-5021430D195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14" name="Oval 28">
          <a:extLst>
            <a:ext uri="{FF2B5EF4-FFF2-40B4-BE49-F238E27FC236}">
              <a16:creationId xmlns:a16="http://schemas.microsoft.com/office/drawing/2014/main" id="{60C569B8-975D-4806-9687-4DB5FA39BBC7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15" name="Oval 29">
          <a:extLst>
            <a:ext uri="{FF2B5EF4-FFF2-40B4-BE49-F238E27FC236}">
              <a16:creationId xmlns:a16="http://schemas.microsoft.com/office/drawing/2014/main" id="{7B7D6E15-C142-4CA6-AE06-DC873C907132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16" name="Oval 30">
          <a:extLst>
            <a:ext uri="{FF2B5EF4-FFF2-40B4-BE49-F238E27FC236}">
              <a16:creationId xmlns:a16="http://schemas.microsoft.com/office/drawing/2014/main" id="{7AFE6833-F923-4C21-9AA5-98B8CB67769C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7" name="Line 39">
          <a:extLst>
            <a:ext uri="{FF2B5EF4-FFF2-40B4-BE49-F238E27FC236}">
              <a16:creationId xmlns:a16="http://schemas.microsoft.com/office/drawing/2014/main" id="{FC594330-E6EB-4550-8CA5-C315B00B104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8" name="Line 40">
          <a:extLst>
            <a:ext uri="{FF2B5EF4-FFF2-40B4-BE49-F238E27FC236}">
              <a16:creationId xmlns:a16="http://schemas.microsoft.com/office/drawing/2014/main" id="{161FD6C5-56EB-4912-8B18-EB58EF6B13F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9" name="Line 47">
          <a:extLst>
            <a:ext uri="{FF2B5EF4-FFF2-40B4-BE49-F238E27FC236}">
              <a16:creationId xmlns:a16="http://schemas.microsoft.com/office/drawing/2014/main" id="{B4E1D5A3-33EB-4412-90E1-7F90532D363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0" name="Line 48">
          <a:extLst>
            <a:ext uri="{FF2B5EF4-FFF2-40B4-BE49-F238E27FC236}">
              <a16:creationId xmlns:a16="http://schemas.microsoft.com/office/drawing/2014/main" id="{758467A5-B111-4E73-A173-EBC8C79E9C4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1" name="Line 58">
          <a:extLst>
            <a:ext uri="{FF2B5EF4-FFF2-40B4-BE49-F238E27FC236}">
              <a16:creationId xmlns:a16="http://schemas.microsoft.com/office/drawing/2014/main" id="{55B496F4-5362-4A35-925B-1914823BA0E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2" name="Line 59">
          <a:extLst>
            <a:ext uri="{FF2B5EF4-FFF2-40B4-BE49-F238E27FC236}">
              <a16:creationId xmlns:a16="http://schemas.microsoft.com/office/drawing/2014/main" id="{D2FCB34D-5210-4C17-B3BD-D479C1956DF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3" name="Line 63">
          <a:extLst>
            <a:ext uri="{FF2B5EF4-FFF2-40B4-BE49-F238E27FC236}">
              <a16:creationId xmlns:a16="http://schemas.microsoft.com/office/drawing/2014/main" id="{416886F1-B9CF-46A1-A5A4-5B21EA55F9E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4" name="Line 64">
          <a:extLst>
            <a:ext uri="{FF2B5EF4-FFF2-40B4-BE49-F238E27FC236}">
              <a16:creationId xmlns:a16="http://schemas.microsoft.com/office/drawing/2014/main" id="{132815C6-1871-44A8-90C6-19808C99654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5" name="Line 73">
          <a:extLst>
            <a:ext uri="{FF2B5EF4-FFF2-40B4-BE49-F238E27FC236}">
              <a16:creationId xmlns:a16="http://schemas.microsoft.com/office/drawing/2014/main" id="{E21D68E7-08E6-41A6-A7A6-5B464BFFD0F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6" name="Line 74">
          <a:extLst>
            <a:ext uri="{FF2B5EF4-FFF2-40B4-BE49-F238E27FC236}">
              <a16:creationId xmlns:a16="http://schemas.microsoft.com/office/drawing/2014/main" id="{5585CA11-FF68-4645-8DDF-A39319F6E03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7" name="Line 84">
          <a:extLst>
            <a:ext uri="{FF2B5EF4-FFF2-40B4-BE49-F238E27FC236}">
              <a16:creationId xmlns:a16="http://schemas.microsoft.com/office/drawing/2014/main" id="{34897A31-3310-47BD-8CCF-416C26F54F4D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8" name="Line 85">
          <a:extLst>
            <a:ext uri="{FF2B5EF4-FFF2-40B4-BE49-F238E27FC236}">
              <a16:creationId xmlns:a16="http://schemas.microsoft.com/office/drawing/2014/main" id="{506686BD-832E-44E7-96B1-B831191D6D9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29" name="Oval 86">
          <a:extLst>
            <a:ext uri="{FF2B5EF4-FFF2-40B4-BE49-F238E27FC236}">
              <a16:creationId xmlns:a16="http://schemas.microsoft.com/office/drawing/2014/main" id="{90293715-023B-4B9E-90CC-475CB9911555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30" name="Oval 87">
          <a:extLst>
            <a:ext uri="{FF2B5EF4-FFF2-40B4-BE49-F238E27FC236}">
              <a16:creationId xmlns:a16="http://schemas.microsoft.com/office/drawing/2014/main" id="{FA83B94E-2E27-41DE-AA61-BDB297E6984F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31" name="Oval 88">
          <a:extLst>
            <a:ext uri="{FF2B5EF4-FFF2-40B4-BE49-F238E27FC236}">
              <a16:creationId xmlns:a16="http://schemas.microsoft.com/office/drawing/2014/main" id="{3A9113FC-B162-4A90-ADBC-B1D31A942B4D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2" name="Line 96">
          <a:extLst>
            <a:ext uri="{FF2B5EF4-FFF2-40B4-BE49-F238E27FC236}">
              <a16:creationId xmlns:a16="http://schemas.microsoft.com/office/drawing/2014/main" id="{438E8FAD-7263-48B8-B23B-5253ED21CA4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3" name="Line 97">
          <a:extLst>
            <a:ext uri="{FF2B5EF4-FFF2-40B4-BE49-F238E27FC236}">
              <a16:creationId xmlns:a16="http://schemas.microsoft.com/office/drawing/2014/main" id="{61F998B7-F519-4B97-9045-17FBAB4A9BC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4" name="Line 104">
          <a:extLst>
            <a:ext uri="{FF2B5EF4-FFF2-40B4-BE49-F238E27FC236}">
              <a16:creationId xmlns:a16="http://schemas.microsoft.com/office/drawing/2014/main" id="{4B00D587-9D66-4EEB-A6E2-37138A1C792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5" name="Line 105">
          <a:extLst>
            <a:ext uri="{FF2B5EF4-FFF2-40B4-BE49-F238E27FC236}">
              <a16:creationId xmlns:a16="http://schemas.microsoft.com/office/drawing/2014/main" id="{3F2FC6E5-7270-4B33-BB7C-1442E6EF131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6" name="Line 115">
          <a:extLst>
            <a:ext uri="{FF2B5EF4-FFF2-40B4-BE49-F238E27FC236}">
              <a16:creationId xmlns:a16="http://schemas.microsoft.com/office/drawing/2014/main" id="{7FD7AC87-7285-4B5E-B695-7640E83A937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7" name="Line 116">
          <a:extLst>
            <a:ext uri="{FF2B5EF4-FFF2-40B4-BE49-F238E27FC236}">
              <a16:creationId xmlns:a16="http://schemas.microsoft.com/office/drawing/2014/main" id="{5EF63616-B637-4647-B166-2114F8A4073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38" name="Line 5">
          <a:extLst>
            <a:ext uri="{FF2B5EF4-FFF2-40B4-BE49-F238E27FC236}">
              <a16:creationId xmlns:a16="http://schemas.microsoft.com/office/drawing/2014/main" id="{A7E9211F-E44E-4A88-92BD-C32B0EB76FB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39" name="Line 6">
          <a:extLst>
            <a:ext uri="{FF2B5EF4-FFF2-40B4-BE49-F238E27FC236}">
              <a16:creationId xmlns:a16="http://schemas.microsoft.com/office/drawing/2014/main" id="{7798D911-07B2-416F-8923-8492C37D381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0" name="Line 15">
          <a:extLst>
            <a:ext uri="{FF2B5EF4-FFF2-40B4-BE49-F238E27FC236}">
              <a16:creationId xmlns:a16="http://schemas.microsoft.com/office/drawing/2014/main" id="{BB495979-44A0-40B5-9CE6-83C8D561CB2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41" name="Line 16">
          <a:extLst>
            <a:ext uri="{FF2B5EF4-FFF2-40B4-BE49-F238E27FC236}">
              <a16:creationId xmlns:a16="http://schemas.microsoft.com/office/drawing/2014/main" id="{3BD48555-E096-44AF-A72C-B084A071EB1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42" name="Line 26">
          <a:extLst>
            <a:ext uri="{FF2B5EF4-FFF2-40B4-BE49-F238E27FC236}">
              <a16:creationId xmlns:a16="http://schemas.microsoft.com/office/drawing/2014/main" id="{4334D205-679C-456E-B95F-F382099B8FD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43" name="Line 27">
          <a:extLst>
            <a:ext uri="{FF2B5EF4-FFF2-40B4-BE49-F238E27FC236}">
              <a16:creationId xmlns:a16="http://schemas.microsoft.com/office/drawing/2014/main" id="{09434818-D03A-4CB5-AC2D-1333F0D2FEF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18</xdr:row>
      <xdr:rowOff>38100</xdr:rowOff>
    </xdr:from>
    <xdr:to>
      <xdr:col>9</xdr:col>
      <xdr:colOff>123825</xdr:colOff>
      <xdr:row>18</xdr:row>
      <xdr:rowOff>85725</xdr:rowOff>
    </xdr:to>
    <xdr:sp macro="" textlink="">
      <xdr:nvSpPr>
        <xdr:cNvPr id="144" name="Oval 28">
          <a:extLst>
            <a:ext uri="{FF2B5EF4-FFF2-40B4-BE49-F238E27FC236}">
              <a16:creationId xmlns:a16="http://schemas.microsoft.com/office/drawing/2014/main" id="{5031FDA0-564E-4482-B0DA-47FAE3F1AC04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19</xdr:row>
      <xdr:rowOff>47625</xdr:rowOff>
    </xdr:from>
    <xdr:to>
      <xdr:col>10</xdr:col>
      <xdr:colOff>104775</xdr:colOff>
      <xdr:row>19</xdr:row>
      <xdr:rowOff>95250</xdr:rowOff>
    </xdr:to>
    <xdr:sp macro="" textlink="">
      <xdr:nvSpPr>
        <xdr:cNvPr id="145" name="Oval 29">
          <a:extLst>
            <a:ext uri="{FF2B5EF4-FFF2-40B4-BE49-F238E27FC236}">
              <a16:creationId xmlns:a16="http://schemas.microsoft.com/office/drawing/2014/main" id="{47D4E680-96FC-49C1-BF2F-6991DCE8289C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20</xdr:row>
      <xdr:rowOff>47625</xdr:rowOff>
    </xdr:from>
    <xdr:to>
      <xdr:col>11</xdr:col>
      <xdr:colOff>85725</xdr:colOff>
      <xdr:row>20</xdr:row>
      <xdr:rowOff>95250</xdr:rowOff>
    </xdr:to>
    <xdr:sp macro="" textlink="">
      <xdr:nvSpPr>
        <xdr:cNvPr id="146" name="Oval 30">
          <a:extLst>
            <a:ext uri="{FF2B5EF4-FFF2-40B4-BE49-F238E27FC236}">
              <a16:creationId xmlns:a16="http://schemas.microsoft.com/office/drawing/2014/main" id="{70B2569D-C9BE-4ED3-BF45-B474D106FE25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7" name="Line 39">
          <a:extLst>
            <a:ext uri="{FF2B5EF4-FFF2-40B4-BE49-F238E27FC236}">
              <a16:creationId xmlns:a16="http://schemas.microsoft.com/office/drawing/2014/main" id="{D12B21B5-4C1D-44F9-B835-459ED42A3EB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48" name="Line 40">
          <a:extLst>
            <a:ext uri="{FF2B5EF4-FFF2-40B4-BE49-F238E27FC236}">
              <a16:creationId xmlns:a16="http://schemas.microsoft.com/office/drawing/2014/main" id="{8BA95BBD-361C-4CC4-9AE5-D79F40E0F9E5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9" name="Line 47">
          <a:extLst>
            <a:ext uri="{FF2B5EF4-FFF2-40B4-BE49-F238E27FC236}">
              <a16:creationId xmlns:a16="http://schemas.microsoft.com/office/drawing/2014/main" id="{4DF65642-13C0-48F0-AD86-287287C9C70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0" name="Line 48">
          <a:extLst>
            <a:ext uri="{FF2B5EF4-FFF2-40B4-BE49-F238E27FC236}">
              <a16:creationId xmlns:a16="http://schemas.microsoft.com/office/drawing/2014/main" id="{DD8FA04D-B270-44EC-8A08-807C224E101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1" name="Line 58">
          <a:extLst>
            <a:ext uri="{FF2B5EF4-FFF2-40B4-BE49-F238E27FC236}">
              <a16:creationId xmlns:a16="http://schemas.microsoft.com/office/drawing/2014/main" id="{766AF885-656C-4C65-B4D0-48CBAC23714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2" name="Line 59">
          <a:extLst>
            <a:ext uri="{FF2B5EF4-FFF2-40B4-BE49-F238E27FC236}">
              <a16:creationId xmlns:a16="http://schemas.microsoft.com/office/drawing/2014/main" id="{A10F38C1-3BF2-4D00-A096-24F4D85F8CB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53" name="Line 63">
          <a:extLst>
            <a:ext uri="{FF2B5EF4-FFF2-40B4-BE49-F238E27FC236}">
              <a16:creationId xmlns:a16="http://schemas.microsoft.com/office/drawing/2014/main" id="{BDC187A9-5C2D-4CA2-8F97-92CB8FFEBBD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4" name="Line 64">
          <a:extLst>
            <a:ext uri="{FF2B5EF4-FFF2-40B4-BE49-F238E27FC236}">
              <a16:creationId xmlns:a16="http://schemas.microsoft.com/office/drawing/2014/main" id="{4F23189B-F9B1-483E-8DC3-C1F199640056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55" name="Line 73">
          <a:extLst>
            <a:ext uri="{FF2B5EF4-FFF2-40B4-BE49-F238E27FC236}">
              <a16:creationId xmlns:a16="http://schemas.microsoft.com/office/drawing/2014/main" id="{BCE590A2-2678-44C1-B9E9-A21403E35D5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6" name="Line 74">
          <a:extLst>
            <a:ext uri="{FF2B5EF4-FFF2-40B4-BE49-F238E27FC236}">
              <a16:creationId xmlns:a16="http://schemas.microsoft.com/office/drawing/2014/main" id="{1821121E-0820-4FEF-8E6B-A8932B06AE6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7" name="Line 84">
          <a:extLst>
            <a:ext uri="{FF2B5EF4-FFF2-40B4-BE49-F238E27FC236}">
              <a16:creationId xmlns:a16="http://schemas.microsoft.com/office/drawing/2014/main" id="{E1498BB7-3DA4-4CD5-8DCE-55EB92740FB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8" name="Line 85">
          <a:extLst>
            <a:ext uri="{FF2B5EF4-FFF2-40B4-BE49-F238E27FC236}">
              <a16:creationId xmlns:a16="http://schemas.microsoft.com/office/drawing/2014/main" id="{38C34665-3172-449B-A4DC-EFAA483412D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18</xdr:row>
      <xdr:rowOff>38100</xdr:rowOff>
    </xdr:from>
    <xdr:to>
      <xdr:col>9</xdr:col>
      <xdr:colOff>123825</xdr:colOff>
      <xdr:row>18</xdr:row>
      <xdr:rowOff>85725</xdr:rowOff>
    </xdr:to>
    <xdr:sp macro="" textlink="">
      <xdr:nvSpPr>
        <xdr:cNvPr id="159" name="Oval 86">
          <a:extLst>
            <a:ext uri="{FF2B5EF4-FFF2-40B4-BE49-F238E27FC236}">
              <a16:creationId xmlns:a16="http://schemas.microsoft.com/office/drawing/2014/main" id="{88282D89-3428-47D3-B76F-5C4A0CE149EE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19</xdr:row>
      <xdr:rowOff>47625</xdr:rowOff>
    </xdr:from>
    <xdr:to>
      <xdr:col>10</xdr:col>
      <xdr:colOff>104775</xdr:colOff>
      <xdr:row>19</xdr:row>
      <xdr:rowOff>95250</xdr:rowOff>
    </xdr:to>
    <xdr:sp macro="" textlink="">
      <xdr:nvSpPr>
        <xdr:cNvPr id="160" name="Oval 87">
          <a:extLst>
            <a:ext uri="{FF2B5EF4-FFF2-40B4-BE49-F238E27FC236}">
              <a16:creationId xmlns:a16="http://schemas.microsoft.com/office/drawing/2014/main" id="{8666322D-D9D5-4942-AB4C-3EB7BC6A901E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20</xdr:row>
      <xdr:rowOff>47625</xdr:rowOff>
    </xdr:from>
    <xdr:to>
      <xdr:col>11</xdr:col>
      <xdr:colOff>85725</xdr:colOff>
      <xdr:row>20</xdr:row>
      <xdr:rowOff>95250</xdr:rowOff>
    </xdr:to>
    <xdr:sp macro="" textlink="">
      <xdr:nvSpPr>
        <xdr:cNvPr id="161" name="Oval 88">
          <a:extLst>
            <a:ext uri="{FF2B5EF4-FFF2-40B4-BE49-F238E27FC236}">
              <a16:creationId xmlns:a16="http://schemas.microsoft.com/office/drawing/2014/main" id="{B38D6708-DD65-4784-AA55-9B2D0BEE4034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62" name="Line 96">
          <a:extLst>
            <a:ext uri="{FF2B5EF4-FFF2-40B4-BE49-F238E27FC236}">
              <a16:creationId xmlns:a16="http://schemas.microsoft.com/office/drawing/2014/main" id="{448E9402-E161-4F4D-8C3C-B0E15A3F991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63" name="Line 97">
          <a:extLst>
            <a:ext uri="{FF2B5EF4-FFF2-40B4-BE49-F238E27FC236}">
              <a16:creationId xmlns:a16="http://schemas.microsoft.com/office/drawing/2014/main" id="{1011DD37-3E3A-41F9-91E6-667F6AC8ACD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64" name="Line 104">
          <a:extLst>
            <a:ext uri="{FF2B5EF4-FFF2-40B4-BE49-F238E27FC236}">
              <a16:creationId xmlns:a16="http://schemas.microsoft.com/office/drawing/2014/main" id="{5B4E53BE-6C1B-42CA-A482-FEAFBA4318E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65" name="Line 105">
          <a:extLst>
            <a:ext uri="{FF2B5EF4-FFF2-40B4-BE49-F238E27FC236}">
              <a16:creationId xmlns:a16="http://schemas.microsoft.com/office/drawing/2014/main" id="{6271AAC9-BA98-4884-B4C2-59AB26B476C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66" name="Line 115">
          <a:extLst>
            <a:ext uri="{FF2B5EF4-FFF2-40B4-BE49-F238E27FC236}">
              <a16:creationId xmlns:a16="http://schemas.microsoft.com/office/drawing/2014/main" id="{527A6E75-4B2B-42D3-9DD5-80EE6A8B183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67" name="Line 116">
          <a:extLst>
            <a:ext uri="{FF2B5EF4-FFF2-40B4-BE49-F238E27FC236}">
              <a16:creationId xmlns:a16="http://schemas.microsoft.com/office/drawing/2014/main" id="{625DF5AB-79BB-436D-8664-37A3945278B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68" name="Line 5">
          <a:extLst>
            <a:ext uri="{FF2B5EF4-FFF2-40B4-BE49-F238E27FC236}">
              <a16:creationId xmlns:a16="http://schemas.microsoft.com/office/drawing/2014/main" id="{65DBE1B5-E0F6-4559-AC10-584E169F47E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69" name="Line 6">
          <a:extLst>
            <a:ext uri="{FF2B5EF4-FFF2-40B4-BE49-F238E27FC236}">
              <a16:creationId xmlns:a16="http://schemas.microsoft.com/office/drawing/2014/main" id="{B2AD7513-EA33-4797-A520-1CDB9A70854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0" name="Line 15">
          <a:extLst>
            <a:ext uri="{FF2B5EF4-FFF2-40B4-BE49-F238E27FC236}">
              <a16:creationId xmlns:a16="http://schemas.microsoft.com/office/drawing/2014/main" id="{13331CEF-DC67-4797-BF91-BBE073593B8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71" name="Line 16">
          <a:extLst>
            <a:ext uri="{FF2B5EF4-FFF2-40B4-BE49-F238E27FC236}">
              <a16:creationId xmlns:a16="http://schemas.microsoft.com/office/drawing/2014/main" id="{72275B58-16D8-4A0C-9F44-1D7F6D86A5B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72" name="Line 26">
          <a:extLst>
            <a:ext uri="{FF2B5EF4-FFF2-40B4-BE49-F238E27FC236}">
              <a16:creationId xmlns:a16="http://schemas.microsoft.com/office/drawing/2014/main" id="{72527492-349E-47D5-8B99-2CB869693E8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73" name="Line 27">
          <a:extLst>
            <a:ext uri="{FF2B5EF4-FFF2-40B4-BE49-F238E27FC236}">
              <a16:creationId xmlns:a16="http://schemas.microsoft.com/office/drawing/2014/main" id="{C29D1A70-D5B4-4F6D-AD1B-3A8BB5CA779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21</xdr:row>
      <xdr:rowOff>38100</xdr:rowOff>
    </xdr:from>
    <xdr:to>
      <xdr:col>9</xdr:col>
      <xdr:colOff>123825</xdr:colOff>
      <xdr:row>21</xdr:row>
      <xdr:rowOff>85725</xdr:rowOff>
    </xdr:to>
    <xdr:sp macro="" textlink="">
      <xdr:nvSpPr>
        <xdr:cNvPr id="174" name="Oval 28">
          <a:extLst>
            <a:ext uri="{FF2B5EF4-FFF2-40B4-BE49-F238E27FC236}">
              <a16:creationId xmlns:a16="http://schemas.microsoft.com/office/drawing/2014/main" id="{D96AC489-8DB5-4A4A-B9C8-922F3A70511B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22</xdr:row>
      <xdr:rowOff>47625</xdr:rowOff>
    </xdr:from>
    <xdr:to>
      <xdr:col>10</xdr:col>
      <xdr:colOff>104775</xdr:colOff>
      <xdr:row>22</xdr:row>
      <xdr:rowOff>95250</xdr:rowOff>
    </xdr:to>
    <xdr:sp macro="" textlink="">
      <xdr:nvSpPr>
        <xdr:cNvPr id="175" name="Oval 29">
          <a:extLst>
            <a:ext uri="{FF2B5EF4-FFF2-40B4-BE49-F238E27FC236}">
              <a16:creationId xmlns:a16="http://schemas.microsoft.com/office/drawing/2014/main" id="{9F2FBD8D-DB4D-47C6-B85B-0CD323B482B4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23</xdr:row>
      <xdr:rowOff>47625</xdr:rowOff>
    </xdr:from>
    <xdr:to>
      <xdr:col>11</xdr:col>
      <xdr:colOff>85725</xdr:colOff>
      <xdr:row>23</xdr:row>
      <xdr:rowOff>95250</xdr:rowOff>
    </xdr:to>
    <xdr:sp macro="" textlink="">
      <xdr:nvSpPr>
        <xdr:cNvPr id="176" name="Oval 30">
          <a:extLst>
            <a:ext uri="{FF2B5EF4-FFF2-40B4-BE49-F238E27FC236}">
              <a16:creationId xmlns:a16="http://schemas.microsoft.com/office/drawing/2014/main" id="{B7EE4B44-E57C-4280-A08D-5A634FADBEE2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7" name="Line 39">
          <a:extLst>
            <a:ext uri="{FF2B5EF4-FFF2-40B4-BE49-F238E27FC236}">
              <a16:creationId xmlns:a16="http://schemas.microsoft.com/office/drawing/2014/main" id="{17610DFE-A5C1-4EE4-9811-240F003EFB5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78" name="Line 40">
          <a:extLst>
            <a:ext uri="{FF2B5EF4-FFF2-40B4-BE49-F238E27FC236}">
              <a16:creationId xmlns:a16="http://schemas.microsoft.com/office/drawing/2014/main" id="{2BAC92D9-D556-4028-8613-56156B39AAF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9" name="Line 47">
          <a:extLst>
            <a:ext uri="{FF2B5EF4-FFF2-40B4-BE49-F238E27FC236}">
              <a16:creationId xmlns:a16="http://schemas.microsoft.com/office/drawing/2014/main" id="{7D75B6A9-14AE-47C8-B5D3-ED8B4601339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0" name="Line 48">
          <a:extLst>
            <a:ext uri="{FF2B5EF4-FFF2-40B4-BE49-F238E27FC236}">
              <a16:creationId xmlns:a16="http://schemas.microsoft.com/office/drawing/2014/main" id="{D74EDD28-0C46-428B-81FE-B2230D7688B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1" name="Line 58">
          <a:extLst>
            <a:ext uri="{FF2B5EF4-FFF2-40B4-BE49-F238E27FC236}">
              <a16:creationId xmlns:a16="http://schemas.microsoft.com/office/drawing/2014/main" id="{3585C908-1665-4FEC-89B6-27D42FD3CCC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2" name="Line 59">
          <a:extLst>
            <a:ext uri="{FF2B5EF4-FFF2-40B4-BE49-F238E27FC236}">
              <a16:creationId xmlns:a16="http://schemas.microsoft.com/office/drawing/2014/main" id="{1E55A3E1-21C1-49B9-A78F-FC6B4A5994F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83" name="Line 63">
          <a:extLst>
            <a:ext uri="{FF2B5EF4-FFF2-40B4-BE49-F238E27FC236}">
              <a16:creationId xmlns:a16="http://schemas.microsoft.com/office/drawing/2014/main" id="{D13E3525-A8D2-49B8-A2DC-A31F6E05214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4" name="Line 64">
          <a:extLst>
            <a:ext uri="{FF2B5EF4-FFF2-40B4-BE49-F238E27FC236}">
              <a16:creationId xmlns:a16="http://schemas.microsoft.com/office/drawing/2014/main" id="{5D30732C-D9F9-453F-9F1E-6706C0F7648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85" name="Line 73">
          <a:extLst>
            <a:ext uri="{FF2B5EF4-FFF2-40B4-BE49-F238E27FC236}">
              <a16:creationId xmlns:a16="http://schemas.microsoft.com/office/drawing/2014/main" id="{4CC38C7E-7C3B-4597-B79E-E4C26447977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6" name="Line 74">
          <a:extLst>
            <a:ext uri="{FF2B5EF4-FFF2-40B4-BE49-F238E27FC236}">
              <a16:creationId xmlns:a16="http://schemas.microsoft.com/office/drawing/2014/main" id="{DBE98A5C-50C9-4DF5-A9FC-205B716911E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7" name="Line 84">
          <a:extLst>
            <a:ext uri="{FF2B5EF4-FFF2-40B4-BE49-F238E27FC236}">
              <a16:creationId xmlns:a16="http://schemas.microsoft.com/office/drawing/2014/main" id="{3318FA5E-784B-47D5-87D3-A178F02BBA7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8" name="Line 85">
          <a:extLst>
            <a:ext uri="{FF2B5EF4-FFF2-40B4-BE49-F238E27FC236}">
              <a16:creationId xmlns:a16="http://schemas.microsoft.com/office/drawing/2014/main" id="{165BA28C-D5FA-47A3-A343-68B4873F671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21</xdr:row>
      <xdr:rowOff>38100</xdr:rowOff>
    </xdr:from>
    <xdr:to>
      <xdr:col>9</xdr:col>
      <xdr:colOff>123825</xdr:colOff>
      <xdr:row>21</xdr:row>
      <xdr:rowOff>85725</xdr:rowOff>
    </xdr:to>
    <xdr:sp macro="" textlink="">
      <xdr:nvSpPr>
        <xdr:cNvPr id="189" name="Oval 86">
          <a:extLst>
            <a:ext uri="{FF2B5EF4-FFF2-40B4-BE49-F238E27FC236}">
              <a16:creationId xmlns:a16="http://schemas.microsoft.com/office/drawing/2014/main" id="{6D5108A5-65F2-4A87-B312-DD1748CD1DC3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22</xdr:row>
      <xdr:rowOff>47625</xdr:rowOff>
    </xdr:from>
    <xdr:to>
      <xdr:col>10</xdr:col>
      <xdr:colOff>104775</xdr:colOff>
      <xdr:row>22</xdr:row>
      <xdr:rowOff>95250</xdr:rowOff>
    </xdr:to>
    <xdr:sp macro="" textlink="">
      <xdr:nvSpPr>
        <xdr:cNvPr id="190" name="Oval 87">
          <a:extLst>
            <a:ext uri="{FF2B5EF4-FFF2-40B4-BE49-F238E27FC236}">
              <a16:creationId xmlns:a16="http://schemas.microsoft.com/office/drawing/2014/main" id="{764ABC34-EA90-47BA-8591-5BB4374BA419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23</xdr:row>
      <xdr:rowOff>47625</xdr:rowOff>
    </xdr:from>
    <xdr:to>
      <xdr:col>11</xdr:col>
      <xdr:colOff>85725</xdr:colOff>
      <xdr:row>23</xdr:row>
      <xdr:rowOff>95250</xdr:rowOff>
    </xdr:to>
    <xdr:sp macro="" textlink="">
      <xdr:nvSpPr>
        <xdr:cNvPr id="191" name="Oval 88">
          <a:extLst>
            <a:ext uri="{FF2B5EF4-FFF2-40B4-BE49-F238E27FC236}">
              <a16:creationId xmlns:a16="http://schemas.microsoft.com/office/drawing/2014/main" id="{2C95AE3E-9023-4C25-8B5F-6BEC5BC76CFC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92" name="Line 96">
          <a:extLst>
            <a:ext uri="{FF2B5EF4-FFF2-40B4-BE49-F238E27FC236}">
              <a16:creationId xmlns:a16="http://schemas.microsoft.com/office/drawing/2014/main" id="{EAE4E3E2-11C7-4CA7-921C-D3E7B5E5AE2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93" name="Line 97">
          <a:extLst>
            <a:ext uri="{FF2B5EF4-FFF2-40B4-BE49-F238E27FC236}">
              <a16:creationId xmlns:a16="http://schemas.microsoft.com/office/drawing/2014/main" id="{CAAFCD72-89DB-44DE-916B-E35B3866F73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94" name="Line 104">
          <a:extLst>
            <a:ext uri="{FF2B5EF4-FFF2-40B4-BE49-F238E27FC236}">
              <a16:creationId xmlns:a16="http://schemas.microsoft.com/office/drawing/2014/main" id="{6CF45244-7D1A-48E7-9D3D-F03560541E7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95" name="Line 105">
          <a:extLst>
            <a:ext uri="{FF2B5EF4-FFF2-40B4-BE49-F238E27FC236}">
              <a16:creationId xmlns:a16="http://schemas.microsoft.com/office/drawing/2014/main" id="{7DFC6212-4096-4EB3-80D3-5D46A30C688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96" name="Line 115">
          <a:extLst>
            <a:ext uri="{FF2B5EF4-FFF2-40B4-BE49-F238E27FC236}">
              <a16:creationId xmlns:a16="http://schemas.microsoft.com/office/drawing/2014/main" id="{B342B926-9770-4034-B5EF-6478B5567A5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97" name="Line 116">
          <a:extLst>
            <a:ext uri="{FF2B5EF4-FFF2-40B4-BE49-F238E27FC236}">
              <a16:creationId xmlns:a16="http://schemas.microsoft.com/office/drawing/2014/main" id="{0F954EA7-4A5F-4CF0-9F46-D7E15EC0724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198" name="Line 5">
          <a:extLst>
            <a:ext uri="{FF2B5EF4-FFF2-40B4-BE49-F238E27FC236}">
              <a16:creationId xmlns:a16="http://schemas.microsoft.com/office/drawing/2014/main" id="{4CC46871-4835-4AE4-BBB7-44707A238C0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199" name="Line 6">
          <a:extLst>
            <a:ext uri="{FF2B5EF4-FFF2-40B4-BE49-F238E27FC236}">
              <a16:creationId xmlns:a16="http://schemas.microsoft.com/office/drawing/2014/main" id="{459CC886-E269-4146-B3F5-64DABA4DC407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0" name="Line 15">
          <a:extLst>
            <a:ext uri="{FF2B5EF4-FFF2-40B4-BE49-F238E27FC236}">
              <a16:creationId xmlns:a16="http://schemas.microsoft.com/office/drawing/2014/main" id="{B6263353-39DA-4DE5-A29D-C93F2FE76A3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01" name="Line 16">
          <a:extLst>
            <a:ext uri="{FF2B5EF4-FFF2-40B4-BE49-F238E27FC236}">
              <a16:creationId xmlns:a16="http://schemas.microsoft.com/office/drawing/2014/main" id="{4750171A-83DD-4B52-B024-49CD494BA27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02" name="Line 26">
          <a:extLst>
            <a:ext uri="{FF2B5EF4-FFF2-40B4-BE49-F238E27FC236}">
              <a16:creationId xmlns:a16="http://schemas.microsoft.com/office/drawing/2014/main" id="{2E9A9C5D-DF20-4CE2-A692-D8B9D448FBDB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03" name="Line 27">
          <a:extLst>
            <a:ext uri="{FF2B5EF4-FFF2-40B4-BE49-F238E27FC236}">
              <a16:creationId xmlns:a16="http://schemas.microsoft.com/office/drawing/2014/main" id="{C8F00231-313C-4DA6-8EBB-7F15BD433DDF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24</xdr:row>
      <xdr:rowOff>38100</xdr:rowOff>
    </xdr:from>
    <xdr:to>
      <xdr:col>9</xdr:col>
      <xdr:colOff>123825</xdr:colOff>
      <xdr:row>24</xdr:row>
      <xdr:rowOff>85725</xdr:rowOff>
    </xdr:to>
    <xdr:sp macro="" textlink="">
      <xdr:nvSpPr>
        <xdr:cNvPr id="204" name="Oval 28">
          <a:extLst>
            <a:ext uri="{FF2B5EF4-FFF2-40B4-BE49-F238E27FC236}">
              <a16:creationId xmlns:a16="http://schemas.microsoft.com/office/drawing/2014/main" id="{DBB02F09-D2C5-429B-8FCC-137BC61D299A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25</xdr:row>
      <xdr:rowOff>47625</xdr:rowOff>
    </xdr:from>
    <xdr:to>
      <xdr:col>10</xdr:col>
      <xdr:colOff>104775</xdr:colOff>
      <xdr:row>25</xdr:row>
      <xdr:rowOff>95250</xdr:rowOff>
    </xdr:to>
    <xdr:sp macro="" textlink="">
      <xdr:nvSpPr>
        <xdr:cNvPr id="205" name="Oval 29">
          <a:extLst>
            <a:ext uri="{FF2B5EF4-FFF2-40B4-BE49-F238E27FC236}">
              <a16:creationId xmlns:a16="http://schemas.microsoft.com/office/drawing/2014/main" id="{A01C8354-FC18-40BB-8719-D5428E0C626B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26</xdr:row>
      <xdr:rowOff>47625</xdr:rowOff>
    </xdr:from>
    <xdr:to>
      <xdr:col>11</xdr:col>
      <xdr:colOff>85725</xdr:colOff>
      <xdr:row>26</xdr:row>
      <xdr:rowOff>95250</xdr:rowOff>
    </xdr:to>
    <xdr:sp macro="" textlink="">
      <xdr:nvSpPr>
        <xdr:cNvPr id="206" name="Oval 30">
          <a:extLst>
            <a:ext uri="{FF2B5EF4-FFF2-40B4-BE49-F238E27FC236}">
              <a16:creationId xmlns:a16="http://schemas.microsoft.com/office/drawing/2014/main" id="{10A427EB-EEE4-42C4-ABC1-A7ECC2A6F3E1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7" name="Line 39">
          <a:extLst>
            <a:ext uri="{FF2B5EF4-FFF2-40B4-BE49-F238E27FC236}">
              <a16:creationId xmlns:a16="http://schemas.microsoft.com/office/drawing/2014/main" id="{32319F21-1ED9-4E3A-B9F0-3C63E53A6AD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08" name="Line 40">
          <a:extLst>
            <a:ext uri="{FF2B5EF4-FFF2-40B4-BE49-F238E27FC236}">
              <a16:creationId xmlns:a16="http://schemas.microsoft.com/office/drawing/2014/main" id="{5A996471-DB76-46CF-8A77-34C2A147568C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9" name="Line 47">
          <a:extLst>
            <a:ext uri="{FF2B5EF4-FFF2-40B4-BE49-F238E27FC236}">
              <a16:creationId xmlns:a16="http://schemas.microsoft.com/office/drawing/2014/main" id="{C955369F-48BF-4D0E-912C-07F77257036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0" name="Line 48">
          <a:extLst>
            <a:ext uri="{FF2B5EF4-FFF2-40B4-BE49-F238E27FC236}">
              <a16:creationId xmlns:a16="http://schemas.microsoft.com/office/drawing/2014/main" id="{011328DA-DAC2-4F7C-9DED-5AE46923A14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1" name="Line 58">
          <a:extLst>
            <a:ext uri="{FF2B5EF4-FFF2-40B4-BE49-F238E27FC236}">
              <a16:creationId xmlns:a16="http://schemas.microsoft.com/office/drawing/2014/main" id="{DB4AD727-66D8-4191-84F5-AEF32E9E2A8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2" name="Line 59">
          <a:extLst>
            <a:ext uri="{FF2B5EF4-FFF2-40B4-BE49-F238E27FC236}">
              <a16:creationId xmlns:a16="http://schemas.microsoft.com/office/drawing/2014/main" id="{130C31B7-96B8-4B17-A8F3-55F83639A72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13" name="Line 63">
          <a:extLst>
            <a:ext uri="{FF2B5EF4-FFF2-40B4-BE49-F238E27FC236}">
              <a16:creationId xmlns:a16="http://schemas.microsoft.com/office/drawing/2014/main" id="{892AF6FA-C891-4B28-9E05-C0BDFC41562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4" name="Line 64">
          <a:extLst>
            <a:ext uri="{FF2B5EF4-FFF2-40B4-BE49-F238E27FC236}">
              <a16:creationId xmlns:a16="http://schemas.microsoft.com/office/drawing/2014/main" id="{EEF77D78-AF12-469C-B95F-CF92BA17DF6E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15" name="Line 73">
          <a:extLst>
            <a:ext uri="{FF2B5EF4-FFF2-40B4-BE49-F238E27FC236}">
              <a16:creationId xmlns:a16="http://schemas.microsoft.com/office/drawing/2014/main" id="{AE43163A-6DE7-42C2-A947-20816ABED8A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6" name="Line 74">
          <a:extLst>
            <a:ext uri="{FF2B5EF4-FFF2-40B4-BE49-F238E27FC236}">
              <a16:creationId xmlns:a16="http://schemas.microsoft.com/office/drawing/2014/main" id="{B802DC41-AC75-48F1-B547-4F79F2F00810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7" name="Line 84">
          <a:extLst>
            <a:ext uri="{FF2B5EF4-FFF2-40B4-BE49-F238E27FC236}">
              <a16:creationId xmlns:a16="http://schemas.microsoft.com/office/drawing/2014/main" id="{6A3E30A3-E501-45C1-996B-73737C129B6A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8" name="Line 85">
          <a:extLst>
            <a:ext uri="{FF2B5EF4-FFF2-40B4-BE49-F238E27FC236}">
              <a16:creationId xmlns:a16="http://schemas.microsoft.com/office/drawing/2014/main" id="{D2F75EA1-ABBE-4B4C-9B1F-10E1BD763B48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24</xdr:row>
      <xdr:rowOff>38100</xdr:rowOff>
    </xdr:from>
    <xdr:to>
      <xdr:col>9</xdr:col>
      <xdr:colOff>123825</xdr:colOff>
      <xdr:row>24</xdr:row>
      <xdr:rowOff>85725</xdr:rowOff>
    </xdr:to>
    <xdr:sp macro="" textlink="">
      <xdr:nvSpPr>
        <xdr:cNvPr id="219" name="Oval 86">
          <a:extLst>
            <a:ext uri="{FF2B5EF4-FFF2-40B4-BE49-F238E27FC236}">
              <a16:creationId xmlns:a16="http://schemas.microsoft.com/office/drawing/2014/main" id="{4E4C250E-7FBA-4DCC-B116-8332BBBD8540}"/>
            </a:ext>
          </a:extLst>
        </xdr:cNvPr>
        <xdr:cNvSpPr>
          <a:spLocks noChangeArrowheads="1"/>
        </xdr:cNvSpPr>
      </xdr:nvSpPr>
      <xdr:spPr bwMode="auto">
        <a:xfrm>
          <a:off x="5476875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25</xdr:row>
      <xdr:rowOff>47625</xdr:rowOff>
    </xdr:from>
    <xdr:to>
      <xdr:col>10</xdr:col>
      <xdr:colOff>104775</xdr:colOff>
      <xdr:row>25</xdr:row>
      <xdr:rowOff>95250</xdr:rowOff>
    </xdr:to>
    <xdr:sp macro="" textlink="">
      <xdr:nvSpPr>
        <xdr:cNvPr id="220" name="Oval 87">
          <a:extLst>
            <a:ext uri="{FF2B5EF4-FFF2-40B4-BE49-F238E27FC236}">
              <a16:creationId xmlns:a16="http://schemas.microsoft.com/office/drawing/2014/main" id="{5202A445-8819-44BE-A22F-B3B604699F2B}"/>
            </a:ext>
          </a:extLst>
        </xdr:cNvPr>
        <xdr:cNvSpPr>
          <a:spLocks noChangeArrowheads="1"/>
        </xdr:cNvSpPr>
      </xdr:nvSpPr>
      <xdr:spPr bwMode="auto">
        <a:xfrm>
          <a:off x="561975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26</xdr:row>
      <xdr:rowOff>47625</xdr:rowOff>
    </xdr:from>
    <xdr:to>
      <xdr:col>11</xdr:col>
      <xdr:colOff>85725</xdr:colOff>
      <xdr:row>26</xdr:row>
      <xdr:rowOff>95250</xdr:rowOff>
    </xdr:to>
    <xdr:sp macro="" textlink="">
      <xdr:nvSpPr>
        <xdr:cNvPr id="221" name="Oval 88">
          <a:extLst>
            <a:ext uri="{FF2B5EF4-FFF2-40B4-BE49-F238E27FC236}">
              <a16:creationId xmlns:a16="http://schemas.microsoft.com/office/drawing/2014/main" id="{54BFADF4-97E2-4A6C-B5D7-16CD89716DD0}"/>
            </a:ext>
          </a:extLst>
        </xdr:cNvPr>
        <xdr:cNvSpPr>
          <a:spLocks noChangeArrowheads="1"/>
        </xdr:cNvSpPr>
      </xdr:nvSpPr>
      <xdr:spPr bwMode="auto">
        <a:xfrm>
          <a:off x="5753100" y="238125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22" name="Line 96">
          <a:extLst>
            <a:ext uri="{FF2B5EF4-FFF2-40B4-BE49-F238E27FC236}">
              <a16:creationId xmlns:a16="http://schemas.microsoft.com/office/drawing/2014/main" id="{8FAF1880-D7F5-49DC-8DEF-D0B170FA26D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23" name="Line 97">
          <a:extLst>
            <a:ext uri="{FF2B5EF4-FFF2-40B4-BE49-F238E27FC236}">
              <a16:creationId xmlns:a16="http://schemas.microsoft.com/office/drawing/2014/main" id="{97DDEDDE-C92B-4798-9565-5CB0987A3ED1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24" name="Line 104">
          <a:extLst>
            <a:ext uri="{FF2B5EF4-FFF2-40B4-BE49-F238E27FC236}">
              <a16:creationId xmlns:a16="http://schemas.microsoft.com/office/drawing/2014/main" id="{F4C021C8-56E8-4C7F-A75C-64D30701AE59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25" name="Line 105">
          <a:extLst>
            <a:ext uri="{FF2B5EF4-FFF2-40B4-BE49-F238E27FC236}">
              <a16:creationId xmlns:a16="http://schemas.microsoft.com/office/drawing/2014/main" id="{FFB2E380-CADC-471D-BAD9-4B3F94002EA2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26" name="Line 115">
          <a:extLst>
            <a:ext uri="{FF2B5EF4-FFF2-40B4-BE49-F238E27FC236}">
              <a16:creationId xmlns:a16="http://schemas.microsoft.com/office/drawing/2014/main" id="{4626E3A6-163D-4828-AB45-9ABA30913813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27" name="Line 116">
          <a:extLst>
            <a:ext uri="{FF2B5EF4-FFF2-40B4-BE49-F238E27FC236}">
              <a16:creationId xmlns:a16="http://schemas.microsoft.com/office/drawing/2014/main" id="{7E052BE2-40A4-44E2-A138-456AAD6A2514}"/>
            </a:ext>
          </a:extLst>
        </xdr:cNvPr>
        <xdr:cNvSpPr>
          <a:spLocks noChangeShapeType="1"/>
        </xdr:cNvSpPr>
      </xdr:nvSpPr>
      <xdr:spPr bwMode="auto">
        <a:xfrm flipH="1">
          <a:off x="5457825" y="238125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D78F3D8-1655-40CE-8658-470AA965A123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BD6BC1D8-2277-40D6-B203-F5F4CD34B1B8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DCA291F-C121-4D34-8EE7-728094D323B2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EDE9428-001C-4AC6-9830-87998032D75B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87DDAF67-A9A4-4940-9CE8-AB6DF251DD20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AFA6F35B-6D6B-4076-A2FD-31E1CA0712C5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D8BB2C2-80AF-4790-8155-D28A06BDBDDE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E77E5CC-9CF6-4CC5-B913-7F182491322A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10" name="Line 15">
          <a:extLst>
            <a:ext uri="{FF2B5EF4-FFF2-40B4-BE49-F238E27FC236}">
              <a16:creationId xmlns:a16="http://schemas.microsoft.com/office/drawing/2014/main" id="{F5A5C5B6-A4AC-46A4-BDFE-E417972F9EA5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11" name="Line 16">
          <a:extLst>
            <a:ext uri="{FF2B5EF4-FFF2-40B4-BE49-F238E27FC236}">
              <a16:creationId xmlns:a16="http://schemas.microsoft.com/office/drawing/2014/main" id="{1582ADA8-8A33-4E27-90FD-9D4E8BF3B244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2" name="Line 26">
          <a:extLst>
            <a:ext uri="{FF2B5EF4-FFF2-40B4-BE49-F238E27FC236}">
              <a16:creationId xmlns:a16="http://schemas.microsoft.com/office/drawing/2014/main" id="{59C9DAA2-4D30-43F7-8464-2661245D7C6B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18C24486-AC09-4538-92E8-2C9A7EC5AD02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D930AB3E-A3E7-4915-B6A4-60F18A9CC47E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3F83AAE-3224-427F-BC44-1873E6D94C8A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9D6CF47-C169-4948-965C-CF93C56CB248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17" name="Line 36">
          <a:extLst>
            <a:ext uri="{FF2B5EF4-FFF2-40B4-BE49-F238E27FC236}">
              <a16:creationId xmlns:a16="http://schemas.microsoft.com/office/drawing/2014/main" id="{B342A1CB-D036-43C0-9E81-F7FE0A9005DE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18" name="Line 37">
          <a:extLst>
            <a:ext uri="{FF2B5EF4-FFF2-40B4-BE49-F238E27FC236}">
              <a16:creationId xmlns:a16="http://schemas.microsoft.com/office/drawing/2014/main" id="{3EF547AA-9B1A-42BD-98F7-2108A7B123D3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19" name="Line 38">
          <a:extLst>
            <a:ext uri="{FF2B5EF4-FFF2-40B4-BE49-F238E27FC236}">
              <a16:creationId xmlns:a16="http://schemas.microsoft.com/office/drawing/2014/main" id="{200D68DB-5640-45E8-810E-15E33F370D48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0" name="Line 39">
          <a:extLst>
            <a:ext uri="{FF2B5EF4-FFF2-40B4-BE49-F238E27FC236}">
              <a16:creationId xmlns:a16="http://schemas.microsoft.com/office/drawing/2014/main" id="{240EBB95-A1E4-4EBC-BE80-0CD7E36E240C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CFB4C33F-53EE-4A20-886F-7C5B01C2217B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2" name="Line 47">
          <a:extLst>
            <a:ext uri="{FF2B5EF4-FFF2-40B4-BE49-F238E27FC236}">
              <a16:creationId xmlns:a16="http://schemas.microsoft.com/office/drawing/2014/main" id="{9A366D44-2A86-436F-B494-703DB72B5C6F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3" name="Line 48">
          <a:extLst>
            <a:ext uri="{FF2B5EF4-FFF2-40B4-BE49-F238E27FC236}">
              <a16:creationId xmlns:a16="http://schemas.microsoft.com/office/drawing/2014/main" id="{0E148314-6E08-48E3-B63B-14F6E3C4C991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4" name="Line 58">
          <a:extLst>
            <a:ext uri="{FF2B5EF4-FFF2-40B4-BE49-F238E27FC236}">
              <a16:creationId xmlns:a16="http://schemas.microsoft.com/office/drawing/2014/main" id="{8152C469-FA69-4D78-998A-0F7CA9173036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5" name="Line 59">
          <a:extLst>
            <a:ext uri="{FF2B5EF4-FFF2-40B4-BE49-F238E27FC236}">
              <a16:creationId xmlns:a16="http://schemas.microsoft.com/office/drawing/2014/main" id="{35BDBB37-8DDE-44DA-BBAB-B8ACC68FA8B1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26" name="Line 60">
          <a:extLst>
            <a:ext uri="{FF2B5EF4-FFF2-40B4-BE49-F238E27FC236}">
              <a16:creationId xmlns:a16="http://schemas.microsoft.com/office/drawing/2014/main" id="{DBE7BA5E-3B07-47DA-A416-0C4908299EBC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27" name="Line 61">
          <a:extLst>
            <a:ext uri="{FF2B5EF4-FFF2-40B4-BE49-F238E27FC236}">
              <a16:creationId xmlns:a16="http://schemas.microsoft.com/office/drawing/2014/main" id="{1477DBEC-6795-413E-9A9C-3D39B26B0F01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B957D26-7B63-4BBA-847A-C9B2C9B9CD75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9" name="Line 63">
          <a:extLst>
            <a:ext uri="{FF2B5EF4-FFF2-40B4-BE49-F238E27FC236}">
              <a16:creationId xmlns:a16="http://schemas.microsoft.com/office/drawing/2014/main" id="{4D84A6FB-BE2A-4263-AD2F-B25AA468708F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0" name="Line 64">
          <a:extLst>
            <a:ext uri="{FF2B5EF4-FFF2-40B4-BE49-F238E27FC236}">
              <a16:creationId xmlns:a16="http://schemas.microsoft.com/office/drawing/2014/main" id="{EB2E7941-B8EF-47B1-B91C-BEEE45639BB6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C3E0DEBD-3607-44E7-BBA6-651BC6E5E674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A10A69CD-3BC5-4451-8AF0-0C6ACE39645C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33" name="Line 73">
          <a:extLst>
            <a:ext uri="{FF2B5EF4-FFF2-40B4-BE49-F238E27FC236}">
              <a16:creationId xmlns:a16="http://schemas.microsoft.com/office/drawing/2014/main" id="{760FEF4F-993C-4385-9039-029F237CA9DB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4" name="Line 74">
          <a:extLst>
            <a:ext uri="{FF2B5EF4-FFF2-40B4-BE49-F238E27FC236}">
              <a16:creationId xmlns:a16="http://schemas.microsoft.com/office/drawing/2014/main" id="{FF67E68F-D3FA-4427-9D40-890544871BE7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5" name="Line 84">
          <a:extLst>
            <a:ext uri="{FF2B5EF4-FFF2-40B4-BE49-F238E27FC236}">
              <a16:creationId xmlns:a16="http://schemas.microsoft.com/office/drawing/2014/main" id="{3D0F3B72-E14A-4571-B677-35E65A220625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6" name="Line 85">
          <a:extLst>
            <a:ext uri="{FF2B5EF4-FFF2-40B4-BE49-F238E27FC236}">
              <a16:creationId xmlns:a16="http://schemas.microsoft.com/office/drawing/2014/main" id="{C2D843C0-9C65-4B4A-8E24-7E306D5C10E9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A2DF170A-8865-42AA-9B50-406B6D5D211E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585810DE-A7BA-4B82-9C83-F91C8C21D369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1C7CD2B5-E729-4868-9FC8-71D04A4094F5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40" name="Line 94">
          <a:extLst>
            <a:ext uri="{FF2B5EF4-FFF2-40B4-BE49-F238E27FC236}">
              <a16:creationId xmlns:a16="http://schemas.microsoft.com/office/drawing/2014/main" id="{1D9CC067-7571-4591-869F-8E747F8CBE13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1" name="Line 95">
          <a:extLst>
            <a:ext uri="{FF2B5EF4-FFF2-40B4-BE49-F238E27FC236}">
              <a16:creationId xmlns:a16="http://schemas.microsoft.com/office/drawing/2014/main" id="{47E4D98F-402C-4A10-890A-AE1585BE7944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2" name="Line 96">
          <a:extLst>
            <a:ext uri="{FF2B5EF4-FFF2-40B4-BE49-F238E27FC236}">
              <a16:creationId xmlns:a16="http://schemas.microsoft.com/office/drawing/2014/main" id="{42C2D273-3F29-4B7C-A92F-3847FAE4E4B4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3" name="Line 97">
          <a:extLst>
            <a:ext uri="{FF2B5EF4-FFF2-40B4-BE49-F238E27FC236}">
              <a16:creationId xmlns:a16="http://schemas.microsoft.com/office/drawing/2014/main" id="{10A9E526-C4BD-493E-8FD3-C98330D39E2C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4" name="Line 104">
          <a:extLst>
            <a:ext uri="{FF2B5EF4-FFF2-40B4-BE49-F238E27FC236}">
              <a16:creationId xmlns:a16="http://schemas.microsoft.com/office/drawing/2014/main" id="{4497CCE2-90AE-40B0-84AB-146679752A69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5" name="Line 105">
          <a:extLst>
            <a:ext uri="{FF2B5EF4-FFF2-40B4-BE49-F238E27FC236}">
              <a16:creationId xmlns:a16="http://schemas.microsoft.com/office/drawing/2014/main" id="{3DB4BC5C-4CE7-4EBE-B8D2-FE7D107C19E4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6" name="Line 115">
          <a:extLst>
            <a:ext uri="{FF2B5EF4-FFF2-40B4-BE49-F238E27FC236}">
              <a16:creationId xmlns:a16="http://schemas.microsoft.com/office/drawing/2014/main" id="{CCC610EC-AB4E-4AFD-BD06-FEBBD04C3101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7" name="Line 116">
          <a:extLst>
            <a:ext uri="{FF2B5EF4-FFF2-40B4-BE49-F238E27FC236}">
              <a16:creationId xmlns:a16="http://schemas.microsoft.com/office/drawing/2014/main" id="{A1AA87A2-9F56-4359-BD22-F6BFCABE46AE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E65AEC64-3A70-4909-8FE8-CBA59E3E0FAE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CC05B8DC-8514-4574-8A18-A45B1A9C9D5F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0" name="Line 15">
          <a:extLst>
            <a:ext uri="{FF2B5EF4-FFF2-40B4-BE49-F238E27FC236}">
              <a16:creationId xmlns:a16="http://schemas.microsoft.com/office/drawing/2014/main" id="{737BEE4D-7402-439F-90FB-3057846A3E13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3C4F0316-B96C-44DA-8857-81219BE0E908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2" name="Line 26">
          <a:extLst>
            <a:ext uri="{FF2B5EF4-FFF2-40B4-BE49-F238E27FC236}">
              <a16:creationId xmlns:a16="http://schemas.microsoft.com/office/drawing/2014/main" id="{4D03E683-8255-4B04-B689-068D888E5F36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01A441CC-97A9-4322-9E4B-8D6C793B2437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54" name="Oval 28">
          <a:extLst>
            <a:ext uri="{FF2B5EF4-FFF2-40B4-BE49-F238E27FC236}">
              <a16:creationId xmlns:a16="http://schemas.microsoft.com/office/drawing/2014/main" id="{82223377-073D-48F9-81BB-917138CF2F8B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55" name="Oval 29">
          <a:extLst>
            <a:ext uri="{FF2B5EF4-FFF2-40B4-BE49-F238E27FC236}">
              <a16:creationId xmlns:a16="http://schemas.microsoft.com/office/drawing/2014/main" id="{17EDDDF4-5D36-45B1-92CE-A0A29CD7471B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56" name="Oval 30">
          <a:extLst>
            <a:ext uri="{FF2B5EF4-FFF2-40B4-BE49-F238E27FC236}">
              <a16:creationId xmlns:a16="http://schemas.microsoft.com/office/drawing/2014/main" id="{41AA8A84-0634-4279-A226-765121E5A096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7" name="Line 39">
          <a:extLst>
            <a:ext uri="{FF2B5EF4-FFF2-40B4-BE49-F238E27FC236}">
              <a16:creationId xmlns:a16="http://schemas.microsoft.com/office/drawing/2014/main" id="{1BCB92F7-7677-42D5-A52B-BEA49C90B0AF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8" name="Line 40">
          <a:extLst>
            <a:ext uri="{FF2B5EF4-FFF2-40B4-BE49-F238E27FC236}">
              <a16:creationId xmlns:a16="http://schemas.microsoft.com/office/drawing/2014/main" id="{583F65FA-0534-4299-A105-44FCEC409427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9" name="Line 47">
          <a:extLst>
            <a:ext uri="{FF2B5EF4-FFF2-40B4-BE49-F238E27FC236}">
              <a16:creationId xmlns:a16="http://schemas.microsoft.com/office/drawing/2014/main" id="{7234D88C-6CD8-4A97-9427-E63919E2940A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0" name="Line 48">
          <a:extLst>
            <a:ext uri="{FF2B5EF4-FFF2-40B4-BE49-F238E27FC236}">
              <a16:creationId xmlns:a16="http://schemas.microsoft.com/office/drawing/2014/main" id="{B12DA8FA-AB04-4638-BE8E-369E2F77CF3F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1" name="Line 58">
          <a:extLst>
            <a:ext uri="{FF2B5EF4-FFF2-40B4-BE49-F238E27FC236}">
              <a16:creationId xmlns:a16="http://schemas.microsoft.com/office/drawing/2014/main" id="{615CA4EB-C6B4-47E5-955E-B975379FD832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2" name="Line 59">
          <a:extLst>
            <a:ext uri="{FF2B5EF4-FFF2-40B4-BE49-F238E27FC236}">
              <a16:creationId xmlns:a16="http://schemas.microsoft.com/office/drawing/2014/main" id="{346F29B1-F3B6-4C29-A9D6-1D02A11215D2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3" name="Line 63">
          <a:extLst>
            <a:ext uri="{FF2B5EF4-FFF2-40B4-BE49-F238E27FC236}">
              <a16:creationId xmlns:a16="http://schemas.microsoft.com/office/drawing/2014/main" id="{4920B9A7-F23B-468F-B00D-A142F10F45D5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4" name="Line 64">
          <a:extLst>
            <a:ext uri="{FF2B5EF4-FFF2-40B4-BE49-F238E27FC236}">
              <a16:creationId xmlns:a16="http://schemas.microsoft.com/office/drawing/2014/main" id="{61AB5D27-3210-4CC2-8E1E-187C6D540AAA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5" name="Line 73">
          <a:extLst>
            <a:ext uri="{FF2B5EF4-FFF2-40B4-BE49-F238E27FC236}">
              <a16:creationId xmlns:a16="http://schemas.microsoft.com/office/drawing/2014/main" id="{25FC07F3-7186-40DA-9AF7-AD0655DA5B42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6" name="Line 74">
          <a:extLst>
            <a:ext uri="{FF2B5EF4-FFF2-40B4-BE49-F238E27FC236}">
              <a16:creationId xmlns:a16="http://schemas.microsoft.com/office/drawing/2014/main" id="{AF33AD81-9986-42A3-BEDB-56535CFCE650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7" name="Line 84">
          <a:extLst>
            <a:ext uri="{FF2B5EF4-FFF2-40B4-BE49-F238E27FC236}">
              <a16:creationId xmlns:a16="http://schemas.microsoft.com/office/drawing/2014/main" id="{EA37901E-5DA2-4C66-90F1-BE67D1660A2C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8" name="Line 85">
          <a:extLst>
            <a:ext uri="{FF2B5EF4-FFF2-40B4-BE49-F238E27FC236}">
              <a16:creationId xmlns:a16="http://schemas.microsoft.com/office/drawing/2014/main" id="{8E655C1B-2269-4594-8473-267F022E28B6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69" name="Oval 86">
          <a:extLst>
            <a:ext uri="{FF2B5EF4-FFF2-40B4-BE49-F238E27FC236}">
              <a16:creationId xmlns:a16="http://schemas.microsoft.com/office/drawing/2014/main" id="{6C193290-F9DF-4009-845E-172DBDCCA64A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70" name="Oval 87">
          <a:extLst>
            <a:ext uri="{FF2B5EF4-FFF2-40B4-BE49-F238E27FC236}">
              <a16:creationId xmlns:a16="http://schemas.microsoft.com/office/drawing/2014/main" id="{32304784-73DD-4722-82FD-E2F588EE709B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71" name="Oval 88">
          <a:extLst>
            <a:ext uri="{FF2B5EF4-FFF2-40B4-BE49-F238E27FC236}">
              <a16:creationId xmlns:a16="http://schemas.microsoft.com/office/drawing/2014/main" id="{A20C86EC-36AE-4A41-AED6-C53EFFB011E0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2" name="Line 96">
          <a:extLst>
            <a:ext uri="{FF2B5EF4-FFF2-40B4-BE49-F238E27FC236}">
              <a16:creationId xmlns:a16="http://schemas.microsoft.com/office/drawing/2014/main" id="{C404BDC5-4B9F-4585-91C8-FC17827B9C88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3" name="Line 97">
          <a:extLst>
            <a:ext uri="{FF2B5EF4-FFF2-40B4-BE49-F238E27FC236}">
              <a16:creationId xmlns:a16="http://schemas.microsoft.com/office/drawing/2014/main" id="{A65D099F-42D0-4AA1-BB08-C8490D87B7F3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4" name="Line 104">
          <a:extLst>
            <a:ext uri="{FF2B5EF4-FFF2-40B4-BE49-F238E27FC236}">
              <a16:creationId xmlns:a16="http://schemas.microsoft.com/office/drawing/2014/main" id="{7B7D192E-513C-45F8-8ADE-F3B63FCE6CB1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5" name="Line 105">
          <a:extLst>
            <a:ext uri="{FF2B5EF4-FFF2-40B4-BE49-F238E27FC236}">
              <a16:creationId xmlns:a16="http://schemas.microsoft.com/office/drawing/2014/main" id="{9F0F103A-6902-4BBE-BFCC-1FAF2660457E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6" name="Line 115">
          <a:extLst>
            <a:ext uri="{FF2B5EF4-FFF2-40B4-BE49-F238E27FC236}">
              <a16:creationId xmlns:a16="http://schemas.microsoft.com/office/drawing/2014/main" id="{3FA08726-1E00-4F9C-A47D-D1F421275BAD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7" name="Line 116">
          <a:extLst>
            <a:ext uri="{FF2B5EF4-FFF2-40B4-BE49-F238E27FC236}">
              <a16:creationId xmlns:a16="http://schemas.microsoft.com/office/drawing/2014/main" id="{DF1E3295-81F8-41DD-BEE2-7104B9BDD382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78" name="Line 5">
          <a:extLst>
            <a:ext uri="{FF2B5EF4-FFF2-40B4-BE49-F238E27FC236}">
              <a16:creationId xmlns:a16="http://schemas.microsoft.com/office/drawing/2014/main" id="{77AE7447-32B7-461E-908D-0F68480CBB57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5624B8B6-D8DC-4466-A5BF-BB68537EBE0C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0" name="Line 15">
          <a:extLst>
            <a:ext uri="{FF2B5EF4-FFF2-40B4-BE49-F238E27FC236}">
              <a16:creationId xmlns:a16="http://schemas.microsoft.com/office/drawing/2014/main" id="{A9BE9688-CBFF-4437-A3C2-6A88D4A41ABA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1" name="Line 16">
          <a:extLst>
            <a:ext uri="{FF2B5EF4-FFF2-40B4-BE49-F238E27FC236}">
              <a16:creationId xmlns:a16="http://schemas.microsoft.com/office/drawing/2014/main" id="{2E249459-CCB7-4006-BBB1-7620D0562BD6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0F9699B7-A492-40DF-9376-D421CB9FB1DC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DD76EADF-0568-489C-9B1A-A05783425F85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84" name="Oval 28">
          <a:extLst>
            <a:ext uri="{FF2B5EF4-FFF2-40B4-BE49-F238E27FC236}">
              <a16:creationId xmlns:a16="http://schemas.microsoft.com/office/drawing/2014/main" id="{FD378A83-CB08-42C1-A8C1-269F71BC4540}"/>
            </a:ext>
          </a:extLst>
        </xdr:cNvPr>
        <xdr:cNvSpPr>
          <a:spLocks noChangeArrowheads="1"/>
        </xdr:cNvSpPr>
      </xdr:nvSpPr>
      <xdr:spPr bwMode="auto">
        <a:xfrm>
          <a:off x="547687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85" name="Oval 29">
          <a:extLst>
            <a:ext uri="{FF2B5EF4-FFF2-40B4-BE49-F238E27FC236}">
              <a16:creationId xmlns:a16="http://schemas.microsoft.com/office/drawing/2014/main" id="{211A7AB8-DC2B-445D-99DE-04887522EEA5}"/>
            </a:ext>
          </a:extLst>
        </xdr:cNvPr>
        <xdr:cNvSpPr>
          <a:spLocks noChangeArrowheads="1"/>
        </xdr:cNvSpPr>
      </xdr:nvSpPr>
      <xdr:spPr bwMode="auto">
        <a:xfrm>
          <a:off x="561975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86" name="Oval 30">
          <a:extLst>
            <a:ext uri="{FF2B5EF4-FFF2-40B4-BE49-F238E27FC236}">
              <a16:creationId xmlns:a16="http://schemas.microsoft.com/office/drawing/2014/main" id="{99B95F50-19B8-4DE1-8519-32BC1F536F3E}"/>
            </a:ext>
          </a:extLst>
        </xdr:cNvPr>
        <xdr:cNvSpPr>
          <a:spLocks noChangeArrowheads="1"/>
        </xdr:cNvSpPr>
      </xdr:nvSpPr>
      <xdr:spPr bwMode="auto">
        <a:xfrm>
          <a:off x="575310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7" name="Line 39">
          <a:extLst>
            <a:ext uri="{FF2B5EF4-FFF2-40B4-BE49-F238E27FC236}">
              <a16:creationId xmlns:a16="http://schemas.microsoft.com/office/drawing/2014/main" id="{733AA995-D95B-4426-8B70-45631C496649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8" name="Line 40">
          <a:extLst>
            <a:ext uri="{FF2B5EF4-FFF2-40B4-BE49-F238E27FC236}">
              <a16:creationId xmlns:a16="http://schemas.microsoft.com/office/drawing/2014/main" id="{2019B2FD-373D-422D-8717-94F323F4FD80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9" name="Line 47">
          <a:extLst>
            <a:ext uri="{FF2B5EF4-FFF2-40B4-BE49-F238E27FC236}">
              <a16:creationId xmlns:a16="http://schemas.microsoft.com/office/drawing/2014/main" id="{17F6EFE9-6403-48F8-A7B9-0887F77AC000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0" name="Line 48">
          <a:extLst>
            <a:ext uri="{FF2B5EF4-FFF2-40B4-BE49-F238E27FC236}">
              <a16:creationId xmlns:a16="http://schemas.microsoft.com/office/drawing/2014/main" id="{3ADD212C-7C63-4B02-AD47-94437C643425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1" name="Line 58">
          <a:extLst>
            <a:ext uri="{FF2B5EF4-FFF2-40B4-BE49-F238E27FC236}">
              <a16:creationId xmlns:a16="http://schemas.microsoft.com/office/drawing/2014/main" id="{D69657A4-9C77-473D-BCF8-0281262B6267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2" name="Line 59">
          <a:extLst>
            <a:ext uri="{FF2B5EF4-FFF2-40B4-BE49-F238E27FC236}">
              <a16:creationId xmlns:a16="http://schemas.microsoft.com/office/drawing/2014/main" id="{0F48F2C2-7D39-4699-AA8E-E35F029D8BCE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3" name="Line 63">
          <a:extLst>
            <a:ext uri="{FF2B5EF4-FFF2-40B4-BE49-F238E27FC236}">
              <a16:creationId xmlns:a16="http://schemas.microsoft.com/office/drawing/2014/main" id="{C6986A85-7AEC-4BDE-AD06-8A7E342ECF0D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4" name="Line 64">
          <a:extLst>
            <a:ext uri="{FF2B5EF4-FFF2-40B4-BE49-F238E27FC236}">
              <a16:creationId xmlns:a16="http://schemas.microsoft.com/office/drawing/2014/main" id="{A2AA5492-4C5B-4F3B-B8E1-2040BE5C255C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5" name="Line 73">
          <a:extLst>
            <a:ext uri="{FF2B5EF4-FFF2-40B4-BE49-F238E27FC236}">
              <a16:creationId xmlns:a16="http://schemas.microsoft.com/office/drawing/2014/main" id="{7A629138-4F3F-490A-8970-5A2C3F7225EA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6" name="Line 74">
          <a:extLst>
            <a:ext uri="{FF2B5EF4-FFF2-40B4-BE49-F238E27FC236}">
              <a16:creationId xmlns:a16="http://schemas.microsoft.com/office/drawing/2014/main" id="{98524E19-CF78-4D4A-9C26-C688D1AF2829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7" name="Line 84">
          <a:extLst>
            <a:ext uri="{FF2B5EF4-FFF2-40B4-BE49-F238E27FC236}">
              <a16:creationId xmlns:a16="http://schemas.microsoft.com/office/drawing/2014/main" id="{8B5C6C48-BE79-4C8A-80F1-0B7F7117FDBB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8" name="Line 85">
          <a:extLst>
            <a:ext uri="{FF2B5EF4-FFF2-40B4-BE49-F238E27FC236}">
              <a16:creationId xmlns:a16="http://schemas.microsoft.com/office/drawing/2014/main" id="{6ADE5526-1D89-4AC1-9684-ED15A1828E57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99" name="Oval 86">
          <a:extLst>
            <a:ext uri="{FF2B5EF4-FFF2-40B4-BE49-F238E27FC236}">
              <a16:creationId xmlns:a16="http://schemas.microsoft.com/office/drawing/2014/main" id="{00316281-6CE2-433C-8DE2-8E79BCFADA34}"/>
            </a:ext>
          </a:extLst>
        </xdr:cNvPr>
        <xdr:cNvSpPr>
          <a:spLocks noChangeArrowheads="1"/>
        </xdr:cNvSpPr>
      </xdr:nvSpPr>
      <xdr:spPr bwMode="auto">
        <a:xfrm>
          <a:off x="547687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100" name="Oval 87">
          <a:extLst>
            <a:ext uri="{FF2B5EF4-FFF2-40B4-BE49-F238E27FC236}">
              <a16:creationId xmlns:a16="http://schemas.microsoft.com/office/drawing/2014/main" id="{0CE20E3D-F254-4294-A389-F55A08649EB6}"/>
            </a:ext>
          </a:extLst>
        </xdr:cNvPr>
        <xdr:cNvSpPr>
          <a:spLocks noChangeArrowheads="1"/>
        </xdr:cNvSpPr>
      </xdr:nvSpPr>
      <xdr:spPr bwMode="auto">
        <a:xfrm>
          <a:off x="561975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101" name="Oval 88">
          <a:extLst>
            <a:ext uri="{FF2B5EF4-FFF2-40B4-BE49-F238E27FC236}">
              <a16:creationId xmlns:a16="http://schemas.microsoft.com/office/drawing/2014/main" id="{ADB9EC1C-82AE-4664-B12D-EC54E4D15A2F}"/>
            </a:ext>
          </a:extLst>
        </xdr:cNvPr>
        <xdr:cNvSpPr>
          <a:spLocks noChangeArrowheads="1"/>
        </xdr:cNvSpPr>
      </xdr:nvSpPr>
      <xdr:spPr bwMode="auto">
        <a:xfrm>
          <a:off x="575310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2" name="Line 96">
          <a:extLst>
            <a:ext uri="{FF2B5EF4-FFF2-40B4-BE49-F238E27FC236}">
              <a16:creationId xmlns:a16="http://schemas.microsoft.com/office/drawing/2014/main" id="{AD22BD97-2706-468E-BEE7-2BE903D72857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3" name="Line 97">
          <a:extLst>
            <a:ext uri="{FF2B5EF4-FFF2-40B4-BE49-F238E27FC236}">
              <a16:creationId xmlns:a16="http://schemas.microsoft.com/office/drawing/2014/main" id="{383519BF-9EE7-42F5-937D-A268D30018A1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4" name="Line 104">
          <a:extLst>
            <a:ext uri="{FF2B5EF4-FFF2-40B4-BE49-F238E27FC236}">
              <a16:creationId xmlns:a16="http://schemas.microsoft.com/office/drawing/2014/main" id="{A984D60E-610C-4AF7-BFFD-410626315824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5" name="Line 105">
          <a:extLst>
            <a:ext uri="{FF2B5EF4-FFF2-40B4-BE49-F238E27FC236}">
              <a16:creationId xmlns:a16="http://schemas.microsoft.com/office/drawing/2014/main" id="{DB9DEF97-015A-4FC5-B2E9-EA34B69DE6A3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6" name="Line 115">
          <a:extLst>
            <a:ext uri="{FF2B5EF4-FFF2-40B4-BE49-F238E27FC236}">
              <a16:creationId xmlns:a16="http://schemas.microsoft.com/office/drawing/2014/main" id="{4F4B5FCF-169C-4CAC-B023-C294507BF010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7" name="Line 116">
          <a:extLst>
            <a:ext uri="{FF2B5EF4-FFF2-40B4-BE49-F238E27FC236}">
              <a16:creationId xmlns:a16="http://schemas.microsoft.com/office/drawing/2014/main" id="{7A212AFD-CF09-4BC5-B145-7FE679F37712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08" name="Line 5">
          <a:extLst>
            <a:ext uri="{FF2B5EF4-FFF2-40B4-BE49-F238E27FC236}">
              <a16:creationId xmlns:a16="http://schemas.microsoft.com/office/drawing/2014/main" id="{ED48C702-FAFD-4CC4-BE62-F663BED40688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1C484062-7DD8-490B-99C9-86AA48CDAA34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0" name="Line 15">
          <a:extLst>
            <a:ext uri="{FF2B5EF4-FFF2-40B4-BE49-F238E27FC236}">
              <a16:creationId xmlns:a16="http://schemas.microsoft.com/office/drawing/2014/main" id="{97E91CBC-4760-4774-A9FB-CCBB29DD3FC0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1" name="Line 16">
          <a:extLst>
            <a:ext uri="{FF2B5EF4-FFF2-40B4-BE49-F238E27FC236}">
              <a16:creationId xmlns:a16="http://schemas.microsoft.com/office/drawing/2014/main" id="{17672F94-7D68-4D65-B6F8-E75E029049EC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2" name="Line 26">
          <a:extLst>
            <a:ext uri="{FF2B5EF4-FFF2-40B4-BE49-F238E27FC236}">
              <a16:creationId xmlns:a16="http://schemas.microsoft.com/office/drawing/2014/main" id="{E8CAF710-8788-41BD-BE2D-3D92E1F62D48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3" name="Line 27">
          <a:extLst>
            <a:ext uri="{FF2B5EF4-FFF2-40B4-BE49-F238E27FC236}">
              <a16:creationId xmlns:a16="http://schemas.microsoft.com/office/drawing/2014/main" id="{B703AD74-7C6B-485F-8EE9-CE1D265A3587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14" name="Oval 28">
          <a:extLst>
            <a:ext uri="{FF2B5EF4-FFF2-40B4-BE49-F238E27FC236}">
              <a16:creationId xmlns:a16="http://schemas.microsoft.com/office/drawing/2014/main" id="{5F91DAA9-9FDE-465D-AF37-F509D2E315CC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15" name="Oval 29">
          <a:extLst>
            <a:ext uri="{FF2B5EF4-FFF2-40B4-BE49-F238E27FC236}">
              <a16:creationId xmlns:a16="http://schemas.microsoft.com/office/drawing/2014/main" id="{FD8D9DE9-9238-494C-BC6B-00DB54612E62}"/>
            </a:ext>
          </a:extLst>
        </xdr:cNvPr>
        <xdr:cNvSpPr>
          <a:spLocks noChangeArrowheads="1"/>
        </xdr:cNvSpPr>
      </xdr:nvSpPr>
      <xdr:spPr bwMode="auto">
        <a:xfrm>
          <a:off x="561975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16" name="Oval 30">
          <a:extLst>
            <a:ext uri="{FF2B5EF4-FFF2-40B4-BE49-F238E27FC236}">
              <a16:creationId xmlns:a16="http://schemas.microsoft.com/office/drawing/2014/main" id="{B7789375-ED65-4B8E-B436-96280D236D15}"/>
            </a:ext>
          </a:extLst>
        </xdr:cNvPr>
        <xdr:cNvSpPr>
          <a:spLocks noChangeArrowheads="1"/>
        </xdr:cNvSpPr>
      </xdr:nvSpPr>
      <xdr:spPr bwMode="auto">
        <a:xfrm>
          <a:off x="575310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7" name="Line 39">
          <a:extLst>
            <a:ext uri="{FF2B5EF4-FFF2-40B4-BE49-F238E27FC236}">
              <a16:creationId xmlns:a16="http://schemas.microsoft.com/office/drawing/2014/main" id="{A8E94692-693E-465E-9A55-3363E9082CF3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8" name="Line 40">
          <a:extLst>
            <a:ext uri="{FF2B5EF4-FFF2-40B4-BE49-F238E27FC236}">
              <a16:creationId xmlns:a16="http://schemas.microsoft.com/office/drawing/2014/main" id="{6952737B-1BD7-4BBF-B186-4020A6886911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9" name="Line 47">
          <a:extLst>
            <a:ext uri="{FF2B5EF4-FFF2-40B4-BE49-F238E27FC236}">
              <a16:creationId xmlns:a16="http://schemas.microsoft.com/office/drawing/2014/main" id="{79271A05-4A13-4E6F-B70C-D1928DD35915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0" name="Line 48">
          <a:extLst>
            <a:ext uri="{FF2B5EF4-FFF2-40B4-BE49-F238E27FC236}">
              <a16:creationId xmlns:a16="http://schemas.microsoft.com/office/drawing/2014/main" id="{0BF1CFEA-8CD7-48C4-A30E-93463CF40881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1" name="Line 58">
          <a:extLst>
            <a:ext uri="{FF2B5EF4-FFF2-40B4-BE49-F238E27FC236}">
              <a16:creationId xmlns:a16="http://schemas.microsoft.com/office/drawing/2014/main" id="{C6AE378F-A928-4F02-8831-648F870F73AF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2" name="Line 59">
          <a:extLst>
            <a:ext uri="{FF2B5EF4-FFF2-40B4-BE49-F238E27FC236}">
              <a16:creationId xmlns:a16="http://schemas.microsoft.com/office/drawing/2014/main" id="{186FC562-1B7A-4859-9CD0-265142FB8959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3" name="Line 63">
          <a:extLst>
            <a:ext uri="{FF2B5EF4-FFF2-40B4-BE49-F238E27FC236}">
              <a16:creationId xmlns:a16="http://schemas.microsoft.com/office/drawing/2014/main" id="{51D0A82C-7338-49BE-B4F5-61EFF8D978FC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4" name="Line 64">
          <a:extLst>
            <a:ext uri="{FF2B5EF4-FFF2-40B4-BE49-F238E27FC236}">
              <a16:creationId xmlns:a16="http://schemas.microsoft.com/office/drawing/2014/main" id="{02DC9297-256B-4BD7-B60E-5F36C8BE053E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5" name="Line 73">
          <a:extLst>
            <a:ext uri="{FF2B5EF4-FFF2-40B4-BE49-F238E27FC236}">
              <a16:creationId xmlns:a16="http://schemas.microsoft.com/office/drawing/2014/main" id="{308274E3-1A7F-4ADF-B434-4E201EE1CD81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6" name="Line 74">
          <a:extLst>
            <a:ext uri="{FF2B5EF4-FFF2-40B4-BE49-F238E27FC236}">
              <a16:creationId xmlns:a16="http://schemas.microsoft.com/office/drawing/2014/main" id="{FC95959B-BFA8-4BB1-AEA3-C9681BFA9FD0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7" name="Line 84">
          <a:extLst>
            <a:ext uri="{FF2B5EF4-FFF2-40B4-BE49-F238E27FC236}">
              <a16:creationId xmlns:a16="http://schemas.microsoft.com/office/drawing/2014/main" id="{6172838B-B167-426B-ACC2-21752C6196B1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8" name="Line 85">
          <a:extLst>
            <a:ext uri="{FF2B5EF4-FFF2-40B4-BE49-F238E27FC236}">
              <a16:creationId xmlns:a16="http://schemas.microsoft.com/office/drawing/2014/main" id="{54F6E291-E3B0-48AB-9BB9-BF26731F5043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29" name="Oval 86">
          <a:extLst>
            <a:ext uri="{FF2B5EF4-FFF2-40B4-BE49-F238E27FC236}">
              <a16:creationId xmlns:a16="http://schemas.microsoft.com/office/drawing/2014/main" id="{F551622F-4BC3-4F26-9F28-8B16B618A2A0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30" name="Oval 87">
          <a:extLst>
            <a:ext uri="{FF2B5EF4-FFF2-40B4-BE49-F238E27FC236}">
              <a16:creationId xmlns:a16="http://schemas.microsoft.com/office/drawing/2014/main" id="{896B2855-A979-4F80-95E5-4C74826E1920}"/>
            </a:ext>
          </a:extLst>
        </xdr:cNvPr>
        <xdr:cNvSpPr>
          <a:spLocks noChangeArrowheads="1"/>
        </xdr:cNvSpPr>
      </xdr:nvSpPr>
      <xdr:spPr bwMode="auto">
        <a:xfrm>
          <a:off x="561975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31" name="Oval 88">
          <a:extLst>
            <a:ext uri="{FF2B5EF4-FFF2-40B4-BE49-F238E27FC236}">
              <a16:creationId xmlns:a16="http://schemas.microsoft.com/office/drawing/2014/main" id="{83EC616F-A092-4428-94D9-B08AE6227822}"/>
            </a:ext>
          </a:extLst>
        </xdr:cNvPr>
        <xdr:cNvSpPr>
          <a:spLocks noChangeArrowheads="1"/>
        </xdr:cNvSpPr>
      </xdr:nvSpPr>
      <xdr:spPr bwMode="auto">
        <a:xfrm>
          <a:off x="575310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2" name="Line 96">
          <a:extLst>
            <a:ext uri="{FF2B5EF4-FFF2-40B4-BE49-F238E27FC236}">
              <a16:creationId xmlns:a16="http://schemas.microsoft.com/office/drawing/2014/main" id="{3EE13038-9792-4F2B-A9B5-A84A162B8304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3" name="Line 97">
          <a:extLst>
            <a:ext uri="{FF2B5EF4-FFF2-40B4-BE49-F238E27FC236}">
              <a16:creationId xmlns:a16="http://schemas.microsoft.com/office/drawing/2014/main" id="{5360CD39-66A9-46F6-BAEB-25FCFBDB9EF7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4" name="Line 104">
          <a:extLst>
            <a:ext uri="{FF2B5EF4-FFF2-40B4-BE49-F238E27FC236}">
              <a16:creationId xmlns:a16="http://schemas.microsoft.com/office/drawing/2014/main" id="{8EC32DF5-1F6B-4BBA-860D-8FB4E3B952A9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5" name="Line 105">
          <a:extLst>
            <a:ext uri="{FF2B5EF4-FFF2-40B4-BE49-F238E27FC236}">
              <a16:creationId xmlns:a16="http://schemas.microsoft.com/office/drawing/2014/main" id="{B283B1AE-9403-48F9-87A5-16CE84BEB346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6" name="Line 115">
          <a:extLst>
            <a:ext uri="{FF2B5EF4-FFF2-40B4-BE49-F238E27FC236}">
              <a16:creationId xmlns:a16="http://schemas.microsoft.com/office/drawing/2014/main" id="{D4D50EB9-9F9D-4BB0-A16A-A40CB964D548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7" name="Line 116">
          <a:extLst>
            <a:ext uri="{FF2B5EF4-FFF2-40B4-BE49-F238E27FC236}">
              <a16:creationId xmlns:a16="http://schemas.microsoft.com/office/drawing/2014/main" id="{39777F1A-1EFF-409D-A2B7-CA2C6172B5EA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38" name="Line 5">
          <a:extLst>
            <a:ext uri="{FF2B5EF4-FFF2-40B4-BE49-F238E27FC236}">
              <a16:creationId xmlns:a16="http://schemas.microsoft.com/office/drawing/2014/main" id="{F53E3591-182E-4C70-BE8A-57C77EAD10D3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39" name="Line 6">
          <a:extLst>
            <a:ext uri="{FF2B5EF4-FFF2-40B4-BE49-F238E27FC236}">
              <a16:creationId xmlns:a16="http://schemas.microsoft.com/office/drawing/2014/main" id="{70E65F16-E4FD-4549-8D20-F660E0D60D0F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0" name="Line 15">
          <a:extLst>
            <a:ext uri="{FF2B5EF4-FFF2-40B4-BE49-F238E27FC236}">
              <a16:creationId xmlns:a16="http://schemas.microsoft.com/office/drawing/2014/main" id="{68260E53-80C2-49C6-91DF-49E900C42088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41" name="Line 16">
          <a:extLst>
            <a:ext uri="{FF2B5EF4-FFF2-40B4-BE49-F238E27FC236}">
              <a16:creationId xmlns:a16="http://schemas.microsoft.com/office/drawing/2014/main" id="{E95CCB1F-3CCC-421A-B9ED-B128061744B2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42" name="Line 26">
          <a:extLst>
            <a:ext uri="{FF2B5EF4-FFF2-40B4-BE49-F238E27FC236}">
              <a16:creationId xmlns:a16="http://schemas.microsoft.com/office/drawing/2014/main" id="{CD2F8C94-F496-410B-8464-4AB3E604E75E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43" name="Line 27">
          <a:extLst>
            <a:ext uri="{FF2B5EF4-FFF2-40B4-BE49-F238E27FC236}">
              <a16:creationId xmlns:a16="http://schemas.microsoft.com/office/drawing/2014/main" id="{C0B9BB57-0B79-457A-9343-A846CA7B0EAF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18</xdr:row>
      <xdr:rowOff>38100</xdr:rowOff>
    </xdr:from>
    <xdr:to>
      <xdr:col>9</xdr:col>
      <xdr:colOff>123825</xdr:colOff>
      <xdr:row>18</xdr:row>
      <xdr:rowOff>85725</xdr:rowOff>
    </xdr:to>
    <xdr:sp macro="" textlink="">
      <xdr:nvSpPr>
        <xdr:cNvPr id="144" name="Oval 28">
          <a:extLst>
            <a:ext uri="{FF2B5EF4-FFF2-40B4-BE49-F238E27FC236}">
              <a16:creationId xmlns:a16="http://schemas.microsoft.com/office/drawing/2014/main" id="{2D6A9650-1D7D-426F-9439-D61F0BFDEC78}"/>
            </a:ext>
          </a:extLst>
        </xdr:cNvPr>
        <xdr:cNvSpPr>
          <a:spLocks noChangeArrowheads="1"/>
        </xdr:cNvSpPr>
      </xdr:nvSpPr>
      <xdr:spPr bwMode="auto">
        <a:xfrm>
          <a:off x="5476875" y="3562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19</xdr:row>
      <xdr:rowOff>47625</xdr:rowOff>
    </xdr:from>
    <xdr:to>
      <xdr:col>10</xdr:col>
      <xdr:colOff>104775</xdr:colOff>
      <xdr:row>19</xdr:row>
      <xdr:rowOff>95250</xdr:rowOff>
    </xdr:to>
    <xdr:sp macro="" textlink="">
      <xdr:nvSpPr>
        <xdr:cNvPr id="145" name="Oval 29">
          <a:extLst>
            <a:ext uri="{FF2B5EF4-FFF2-40B4-BE49-F238E27FC236}">
              <a16:creationId xmlns:a16="http://schemas.microsoft.com/office/drawing/2014/main" id="{582C460F-0C02-4B0D-88A1-A4FF43C1AA96}"/>
            </a:ext>
          </a:extLst>
        </xdr:cNvPr>
        <xdr:cNvSpPr>
          <a:spLocks noChangeArrowheads="1"/>
        </xdr:cNvSpPr>
      </xdr:nvSpPr>
      <xdr:spPr bwMode="auto">
        <a:xfrm>
          <a:off x="5619750" y="3762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20</xdr:row>
      <xdr:rowOff>47625</xdr:rowOff>
    </xdr:from>
    <xdr:to>
      <xdr:col>11</xdr:col>
      <xdr:colOff>85725</xdr:colOff>
      <xdr:row>20</xdr:row>
      <xdr:rowOff>95250</xdr:rowOff>
    </xdr:to>
    <xdr:sp macro="" textlink="">
      <xdr:nvSpPr>
        <xdr:cNvPr id="146" name="Oval 30">
          <a:extLst>
            <a:ext uri="{FF2B5EF4-FFF2-40B4-BE49-F238E27FC236}">
              <a16:creationId xmlns:a16="http://schemas.microsoft.com/office/drawing/2014/main" id="{9A68D602-7B27-45E2-843B-7C7C1E1EFE7B}"/>
            </a:ext>
          </a:extLst>
        </xdr:cNvPr>
        <xdr:cNvSpPr>
          <a:spLocks noChangeArrowheads="1"/>
        </xdr:cNvSpPr>
      </xdr:nvSpPr>
      <xdr:spPr bwMode="auto">
        <a:xfrm>
          <a:off x="5753100" y="3952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7" name="Line 39">
          <a:extLst>
            <a:ext uri="{FF2B5EF4-FFF2-40B4-BE49-F238E27FC236}">
              <a16:creationId xmlns:a16="http://schemas.microsoft.com/office/drawing/2014/main" id="{C3E14BBF-F3B1-4AB2-97FE-7FB46C3109C5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48" name="Line 40">
          <a:extLst>
            <a:ext uri="{FF2B5EF4-FFF2-40B4-BE49-F238E27FC236}">
              <a16:creationId xmlns:a16="http://schemas.microsoft.com/office/drawing/2014/main" id="{952B34AC-400B-4CB3-BB15-8BADD38E6728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9" name="Line 47">
          <a:extLst>
            <a:ext uri="{FF2B5EF4-FFF2-40B4-BE49-F238E27FC236}">
              <a16:creationId xmlns:a16="http://schemas.microsoft.com/office/drawing/2014/main" id="{50001DAB-6311-46B9-9080-B722FC770B7E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0" name="Line 48">
          <a:extLst>
            <a:ext uri="{FF2B5EF4-FFF2-40B4-BE49-F238E27FC236}">
              <a16:creationId xmlns:a16="http://schemas.microsoft.com/office/drawing/2014/main" id="{7ADFD80D-938A-47B0-99F4-739867151560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1" name="Line 58">
          <a:extLst>
            <a:ext uri="{FF2B5EF4-FFF2-40B4-BE49-F238E27FC236}">
              <a16:creationId xmlns:a16="http://schemas.microsoft.com/office/drawing/2014/main" id="{48DE55C2-49F5-4D90-BEB7-7E83AF012EFB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2" name="Line 59">
          <a:extLst>
            <a:ext uri="{FF2B5EF4-FFF2-40B4-BE49-F238E27FC236}">
              <a16:creationId xmlns:a16="http://schemas.microsoft.com/office/drawing/2014/main" id="{0D8DB4AE-59A6-4C7B-BB7A-CCD93659B9A5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53" name="Line 63">
          <a:extLst>
            <a:ext uri="{FF2B5EF4-FFF2-40B4-BE49-F238E27FC236}">
              <a16:creationId xmlns:a16="http://schemas.microsoft.com/office/drawing/2014/main" id="{FB916D62-3B56-4ABE-A412-543919375D65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4" name="Line 64">
          <a:extLst>
            <a:ext uri="{FF2B5EF4-FFF2-40B4-BE49-F238E27FC236}">
              <a16:creationId xmlns:a16="http://schemas.microsoft.com/office/drawing/2014/main" id="{1968F57C-FE10-4980-A225-8D28B69A9069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55" name="Line 73">
          <a:extLst>
            <a:ext uri="{FF2B5EF4-FFF2-40B4-BE49-F238E27FC236}">
              <a16:creationId xmlns:a16="http://schemas.microsoft.com/office/drawing/2014/main" id="{A0EED1BE-48A8-4B11-8B91-1ABC2400FC56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6" name="Line 74">
          <a:extLst>
            <a:ext uri="{FF2B5EF4-FFF2-40B4-BE49-F238E27FC236}">
              <a16:creationId xmlns:a16="http://schemas.microsoft.com/office/drawing/2014/main" id="{F8B85829-B233-40FD-8699-F79DAF5E5768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7" name="Line 84">
          <a:extLst>
            <a:ext uri="{FF2B5EF4-FFF2-40B4-BE49-F238E27FC236}">
              <a16:creationId xmlns:a16="http://schemas.microsoft.com/office/drawing/2014/main" id="{CBFA8769-B2D2-41FC-9FF8-D0A0D91F9E44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8" name="Line 85">
          <a:extLst>
            <a:ext uri="{FF2B5EF4-FFF2-40B4-BE49-F238E27FC236}">
              <a16:creationId xmlns:a16="http://schemas.microsoft.com/office/drawing/2014/main" id="{EB6CD137-5218-4B81-AA97-2330C5E6B948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18</xdr:row>
      <xdr:rowOff>38100</xdr:rowOff>
    </xdr:from>
    <xdr:to>
      <xdr:col>9</xdr:col>
      <xdr:colOff>123825</xdr:colOff>
      <xdr:row>18</xdr:row>
      <xdr:rowOff>85725</xdr:rowOff>
    </xdr:to>
    <xdr:sp macro="" textlink="">
      <xdr:nvSpPr>
        <xdr:cNvPr id="159" name="Oval 86">
          <a:extLst>
            <a:ext uri="{FF2B5EF4-FFF2-40B4-BE49-F238E27FC236}">
              <a16:creationId xmlns:a16="http://schemas.microsoft.com/office/drawing/2014/main" id="{B940516B-C704-44B0-AEBB-95E4BF970046}"/>
            </a:ext>
          </a:extLst>
        </xdr:cNvPr>
        <xdr:cNvSpPr>
          <a:spLocks noChangeArrowheads="1"/>
        </xdr:cNvSpPr>
      </xdr:nvSpPr>
      <xdr:spPr bwMode="auto">
        <a:xfrm>
          <a:off x="5476875" y="3562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19</xdr:row>
      <xdr:rowOff>47625</xdr:rowOff>
    </xdr:from>
    <xdr:to>
      <xdr:col>10</xdr:col>
      <xdr:colOff>104775</xdr:colOff>
      <xdr:row>19</xdr:row>
      <xdr:rowOff>95250</xdr:rowOff>
    </xdr:to>
    <xdr:sp macro="" textlink="">
      <xdr:nvSpPr>
        <xdr:cNvPr id="160" name="Oval 87">
          <a:extLst>
            <a:ext uri="{FF2B5EF4-FFF2-40B4-BE49-F238E27FC236}">
              <a16:creationId xmlns:a16="http://schemas.microsoft.com/office/drawing/2014/main" id="{549B5108-4397-4858-96E4-8BD99C2A620C}"/>
            </a:ext>
          </a:extLst>
        </xdr:cNvPr>
        <xdr:cNvSpPr>
          <a:spLocks noChangeArrowheads="1"/>
        </xdr:cNvSpPr>
      </xdr:nvSpPr>
      <xdr:spPr bwMode="auto">
        <a:xfrm>
          <a:off x="5619750" y="3762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20</xdr:row>
      <xdr:rowOff>47625</xdr:rowOff>
    </xdr:from>
    <xdr:to>
      <xdr:col>11</xdr:col>
      <xdr:colOff>85725</xdr:colOff>
      <xdr:row>20</xdr:row>
      <xdr:rowOff>95250</xdr:rowOff>
    </xdr:to>
    <xdr:sp macro="" textlink="">
      <xdr:nvSpPr>
        <xdr:cNvPr id="161" name="Oval 88">
          <a:extLst>
            <a:ext uri="{FF2B5EF4-FFF2-40B4-BE49-F238E27FC236}">
              <a16:creationId xmlns:a16="http://schemas.microsoft.com/office/drawing/2014/main" id="{B0C5A3BF-67FC-442D-951E-2308B86E2CD6}"/>
            </a:ext>
          </a:extLst>
        </xdr:cNvPr>
        <xdr:cNvSpPr>
          <a:spLocks noChangeArrowheads="1"/>
        </xdr:cNvSpPr>
      </xdr:nvSpPr>
      <xdr:spPr bwMode="auto">
        <a:xfrm>
          <a:off x="5753100" y="3952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62" name="Line 96">
          <a:extLst>
            <a:ext uri="{FF2B5EF4-FFF2-40B4-BE49-F238E27FC236}">
              <a16:creationId xmlns:a16="http://schemas.microsoft.com/office/drawing/2014/main" id="{1AE4A05E-B8B6-4399-B28C-20CA8A5C5992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63" name="Line 97">
          <a:extLst>
            <a:ext uri="{FF2B5EF4-FFF2-40B4-BE49-F238E27FC236}">
              <a16:creationId xmlns:a16="http://schemas.microsoft.com/office/drawing/2014/main" id="{441D487D-682C-4F9E-9055-0F247AF742CA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64" name="Line 104">
          <a:extLst>
            <a:ext uri="{FF2B5EF4-FFF2-40B4-BE49-F238E27FC236}">
              <a16:creationId xmlns:a16="http://schemas.microsoft.com/office/drawing/2014/main" id="{C284E507-0AB0-4837-82D4-8009651E7000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65" name="Line 105">
          <a:extLst>
            <a:ext uri="{FF2B5EF4-FFF2-40B4-BE49-F238E27FC236}">
              <a16:creationId xmlns:a16="http://schemas.microsoft.com/office/drawing/2014/main" id="{5917DA78-A190-4A62-B0D2-57C20A45E2CC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66" name="Line 115">
          <a:extLst>
            <a:ext uri="{FF2B5EF4-FFF2-40B4-BE49-F238E27FC236}">
              <a16:creationId xmlns:a16="http://schemas.microsoft.com/office/drawing/2014/main" id="{0A2D7A1B-BB09-47CA-ADA7-3EAD49E9D689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67" name="Line 116">
          <a:extLst>
            <a:ext uri="{FF2B5EF4-FFF2-40B4-BE49-F238E27FC236}">
              <a16:creationId xmlns:a16="http://schemas.microsoft.com/office/drawing/2014/main" id="{AAA04613-0922-4FED-B81A-73243B7FAA5E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68" name="Line 5">
          <a:extLst>
            <a:ext uri="{FF2B5EF4-FFF2-40B4-BE49-F238E27FC236}">
              <a16:creationId xmlns:a16="http://schemas.microsoft.com/office/drawing/2014/main" id="{0BB57FFE-526B-4E8B-9696-921200224823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69" name="Line 6">
          <a:extLst>
            <a:ext uri="{FF2B5EF4-FFF2-40B4-BE49-F238E27FC236}">
              <a16:creationId xmlns:a16="http://schemas.microsoft.com/office/drawing/2014/main" id="{B9708C3A-5817-4CF2-B445-1F07C0530D28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0" name="Line 15">
          <a:extLst>
            <a:ext uri="{FF2B5EF4-FFF2-40B4-BE49-F238E27FC236}">
              <a16:creationId xmlns:a16="http://schemas.microsoft.com/office/drawing/2014/main" id="{89178FC5-A5FB-4F73-8062-918365F87A00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71" name="Line 16">
          <a:extLst>
            <a:ext uri="{FF2B5EF4-FFF2-40B4-BE49-F238E27FC236}">
              <a16:creationId xmlns:a16="http://schemas.microsoft.com/office/drawing/2014/main" id="{3FDCBC5B-3AC3-44DA-9B22-D77199FB2016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72" name="Line 26">
          <a:extLst>
            <a:ext uri="{FF2B5EF4-FFF2-40B4-BE49-F238E27FC236}">
              <a16:creationId xmlns:a16="http://schemas.microsoft.com/office/drawing/2014/main" id="{7D01E168-1623-4012-B165-F1ACC3604385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73" name="Line 27">
          <a:extLst>
            <a:ext uri="{FF2B5EF4-FFF2-40B4-BE49-F238E27FC236}">
              <a16:creationId xmlns:a16="http://schemas.microsoft.com/office/drawing/2014/main" id="{6820C1BF-95DC-4A4F-90E3-66E79ADBA680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21</xdr:row>
      <xdr:rowOff>38100</xdr:rowOff>
    </xdr:from>
    <xdr:to>
      <xdr:col>9</xdr:col>
      <xdr:colOff>123825</xdr:colOff>
      <xdr:row>21</xdr:row>
      <xdr:rowOff>85725</xdr:rowOff>
    </xdr:to>
    <xdr:sp macro="" textlink="">
      <xdr:nvSpPr>
        <xdr:cNvPr id="174" name="Oval 28">
          <a:extLst>
            <a:ext uri="{FF2B5EF4-FFF2-40B4-BE49-F238E27FC236}">
              <a16:creationId xmlns:a16="http://schemas.microsoft.com/office/drawing/2014/main" id="{8C4A34F9-1476-4DE0-9ACD-E5519D38C416}"/>
            </a:ext>
          </a:extLst>
        </xdr:cNvPr>
        <xdr:cNvSpPr>
          <a:spLocks noChangeArrowheads="1"/>
        </xdr:cNvSpPr>
      </xdr:nvSpPr>
      <xdr:spPr bwMode="auto">
        <a:xfrm>
          <a:off x="5476875" y="4133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22</xdr:row>
      <xdr:rowOff>47625</xdr:rowOff>
    </xdr:from>
    <xdr:to>
      <xdr:col>10</xdr:col>
      <xdr:colOff>104775</xdr:colOff>
      <xdr:row>22</xdr:row>
      <xdr:rowOff>95250</xdr:rowOff>
    </xdr:to>
    <xdr:sp macro="" textlink="">
      <xdr:nvSpPr>
        <xdr:cNvPr id="175" name="Oval 29">
          <a:extLst>
            <a:ext uri="{FF2B5EF4-FFF2-40B4-BE49-F238E27FC236}">
              <a16:creationId xmlns:a16="http://schemas.microsoft.com/office/drawing/2014/main" id="{3CEB4A89-A8DE-4EB0-A539-2AA159E9B94A}"/>
            </a:ext>
          </a:extLst>
        </xdr:cNvPr>
        <xdr:cNvSpPr>
          <a:spLocks noChangeArrowheads="1"/>
        </xdr:cNvSpPr>
      </xdr:nvSpPr>
      <xdr:spPr bwMode="auto">
        <a:xfrm>
          <a:off x="5619750" y="4333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23</xdr:row>
      <xdr:rowOff>47625</xdr:rowOff>
    </xdr:from>
    <xdr:to>
      <xdr:col>11</xdr:col>
      <xdr:colOff>85725</xdr:colOff>
      <xdr:row>23</xdr:row>
      <xdr:rowOff>95250</xdr:rowOff>
    </xdr:to>
    <xdr:sp macro="" textlink="">
      <xdr:nvSpPr>
        <xdr:cNvPr id="176" name="Oval 30">
          <a:extLst>
            <a:ext uri="{FF2B5EF4-FFF2-40B4-BE49-F238E27FC236}">
              <a16:creationId xmlns:a16="http://schemas.microsoft.com/office/drawing/2014/main" id="{26AF23CD-B3E6-466D-BCB9-7F04E647F3E6}"/>
            </a:ext>
          </a:extLst>
        </xdr:cNvPr>
        <xdr:cNvSpPr>
          <a:spLocks noChangeArrowheads="1"/>
        </xdr:cNvSpPr>
      </xdr:nvSpPr>
      <xdr:spPr bwMode="auto">
        <a:xfrm>
          <a:off x="5753100" y="452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7" name="Line 39">
          <a:extLst>
            <a:ext uri="{FF2B5EF4-FFF2-40B4-BE49-F238E27FC236}">
              <a16:creationId xmlns:a16="http://schemas.microsoft.com/office/drawing/2014/main" id="{A6A3167C-6629-4BE3-BA9F-356287B8EA65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78" name="Line 40">
          <a:extLst>
            <a:ext uri="{FF2B5EF4-FFF2-40B4-BE49-F238E27FC236}">
              <a16:creationId xmlns:a16="http://schemas.microsoft.com/office/drawing/2014/main" id="{2B96A79D-33EB-4653-8D45-1F644E7DB00A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9" name="Line 47">
          <a:extLst>
            <a:ext uri="{FF2B5EF4-FFF2-40B4-BE49-F238E27FC236}">
              <a16:creationId xmlns:a16="http://schemas.microsoft.com/office/drawing/2014/main" id="{5E8ABAD7-6E99-492C-8560-713E9FC9A4A1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0" name="Line 48">
          <a:extLst>
            <a:ext uri="{FF2B5EF4-FFF2-40B4-BE49-F238E27FC236}">
              <a16:creationId xmlns:a16="http://schemas.microsoft.com/office/drawing/2014/main" id="{772DDDA6-670F-4171-9AE3-E7DA526EF792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1" name="Line 58">
          <a:extLst>
            <a:ext uri="{FF2B5EF4-FFF2-40B4-BE49-F238E27FC236}">
              <a16:creationId xmlns:a16="http://schemas.microsoft.com/office/drawing/2014/main" id="{1283A042-8E96-4481-8E86-CE3E3209A849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2" name="Line 59">
          <a:extLst>
            <a:ext uri="{FF2B5EF4-FFF2-40B4-BE49-F238E27FC236}">
              <a16:creationId xmlns:a16="http://schemas.microsoft.com/office/drawing/2014/main" id="{35063D21-AD38-438E-851B-AC0D07112A57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83" name="Line 63">
          <a:extLst>
            <a:ext uri="{FF2B5EF4-FFF2-40B4-BE49-F238E27FC236}">
              <a16:creationId xmlns:a16="http://schemas.microsoft.com/office/drawing/2014/main" id="{5608F2D6-135F-44BD-AF6E-A7B44D10CFF0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4" name="Line 64">
          <a:extLst>
            <a:ext uri="{FF2B5EF4-FFF2-40B4-BE49-F238E27FC236}">
              <a16:creationId xmlns:a16="http://schemas.microsoft.com/office/drawing/2014/main" id="{A73808ED-6568-407B-A49E-8D36C381B32B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85" name="Line 73">
          <a:extLst>
            <a:ext uri="{FF2B5EF4-FFF2-40B4-BE49-F238E27FC236}">
              <a16:creationId xmlns:a16="http://schemas.microsoft.com/office/drawing/2014/main" id="{139A7274-3B4D-4769-B441-590FB68DA012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6" name="Line 74">
          <a:extLst>
            <a:ext uri="{FF2B5EF4-FFF2-40B4-BE49-F238E27FC236}">
              <a16:creationId xmlns:a16="http://schemas.microsoft.com/office/drawing/2014/main" id="{F62CF5DF-50FC-4F42-97D4-F1179F9ADA00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7" name="Line 84">
          <a:extLst>
            <a:ext uri="{FF2B5EF4-FFF2-40B4-BE49-F238E27FC236}">
              <a16:creationId xmlns:a16="http://schemas.microsoft.com/office/drawing/2014/main" id="{8C58CD2B-9AE7-47A2-B36C-2C6C5DC52D2C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8" name="Line 85">
          <a:extLst>
            <a:ext uri="{FF2B5EF4-FFF2-40B4-BE49-F238E27FC236}">
              <a16:creationId xmlns:a16="http://schemas.microsoft.com/office/drawing/2014/main" id="{D15004EA-F842-472B-913E-435CEEA132FD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21</xdr:row>
      <xdr:rowOff>38100</xdr:rowOff>
    </xdr:from>
    <xdr:to>
      <xdr:col>9</xdr:col>
      <xdr:colOff>123825</xdr:colOff>
      <xdr:row>21</xdr:row>
      <xdr:rowOff>85725</xdr:rowOff>
    </xdr:to>
    <xdr:sp macro="" textlink="">
      <xdr:nvSpPr>
        <xdr:cNvPr id="189" name="Oval 86">
          <a:extLst>
            <a:ext uri="{FF2B5EF4-FFF2-40B4-BE49-F238E27FC236}">
              <a16:creationId xmlns:a16="http://schemas.microsoft.com/office/drawing/2014/main" id="{984AC26C-2494-48CB-9DA2-6D5AA3C872F6}"/>
            </a:ext>
          </a:extLst>
        </xdr:cNvPr>
        <xdr:cNvSpPr>
          <a:spLocks noChangeArrowheads="1"/>
        </xdr:cNvSpPr>
      </xdr:nvSpPr>
      <xdr:spPr bwMode="auto">
        <a:xfrm>
          <a:off x="5476875" y="4133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22</xdr:row>
      <xdr:rowOff>47625</xdr:rowOff>
    </xdr:from>
    <xdr:to>
      <xdr:col>10</xdr:col>
      <xdr:colOff>104775</xdr:colOff>
      <xdr:row>22</xdr:row>
      <xdr:rowOff>95250</xdr:rowOff>
    </xdr:to>
    <xdr:sp macro="" textlink="">
      <xdr:nvSpPr>
        <xdr:cNvPr id="190" name="Oval 87">
          <a:extLst>
            <a:ext uri="{FF2B5EF4-FFF2-40B4-BE49-F238E27FC236}">
              <a16:creationId xmlns:a16="http://schemas.microsoft.com/office/drawing/2014/main" id="{1F8F03B4-EBD7-4172-ADB7-1B05526FB3B7}"/>
            </a:ext>
          </a:extLst>
        </xdr:cNvPr>
        <xdr:cNvSpPr>
          <a:spLocks noChangeArrowheads="1"/>
        </xdr:cNvSpPr>
      </xdr:nvSpPr>
      <xdr:spPr bwMode="auto">
        <a:xfrm>
          <a:off x="5619750" y="4333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23</xdr:row>
      <xdr:rowOff>47625</xdr:rowOff>
    </xdr:from>
    <xdr:to>
      <xdr:col>11</xdr:col>
      <xdr:colOff>85725</xdr:colOff>
      <xdr:row>23</xdr:row>
      <xdr:rowOff>95250</xdr:rowOff>
    </xdr:to>
    <xdr:sp macro="" textlink="">
      <xdr:nvSpPr>
        <xdr:cNvPr id="191" name="Oval 88">
          <a:extLst>
            <a:ext uri="{FF2B5EF4-FFF2-40B4-BE49-F238E27FC236}">
              <a16:creationId xmlns:a16="http://schemas.microsoft.com/office/drawing/2014/main" id="{FF827BC6-E2B5-4F5D-99A1-4BD60A4E0AB7}"/>
            </a:ext>
          </a:extLst>
        </xdr:cNvPr>
        <xdr:cNvSpPr>
          <a:spLocks noChangeArrowheads="1"/>
        </xdr:cNvSpPr>
      </xdr:nvSpPr>
      <xdr:spPr bwMode="auto">
        <a:xfrm>
          <a:off x="5753100" y="452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92" name="Line 96">
          <a:extLst>
            <a:ext uri="{FF2B5EF4-FFF2-40B4-BE49-F238E27FC236}">
              <a16:creationId xmlns:a16="http://schemas.microsoft.com/office/drawing/2014/main" id="{B21BB871-5CEC-4EC7-8B4F-2E52047E74DB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93" name="Line 97">
          <a:extLst>
            <a:ext uri="{FF2B5EF4-FFF2-40B4-BE49-F238E27FC236}">
              <a16:creationId xmlns:a16="http://schemas.microsoft.com/office/drawing/2014/main" id="{361B3636-C710-4DF3-AEE6-B933EA8049A3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94" name="Line 104">
          <a:extLst>
            <a:ext uri="{FF2B5EF4-FFF2-40B4-BE49-F238E27FC236}">
              <a16:creationId xmlns:a16="http://schemas.microsoft.com/office/drawing/2014/main" id="{17CE147B-981C-4846-B639-35067388684F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95" name="Line 105">
          <a:extLst>
            <a:ext uri="{FF2B5EF4-FFF2-40B4-BE49-F238E27FC236}">
              <a16:creationId xmlns:a16="http://schemas.microsoft.com/office/drawing/2014/main" id="{91E8F9AB-88FE-4A45-8FBB-915E07ADC803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96" name="Line 115">
          <a:extLst>
            <a:ext uri="{FF2B5EF4-FFF2-40B4-BE49-F238E27FC236}">
              <a16:creationId xmlns:a16="http://schemas.microsoft.com/office/drawing/2014/main" id="{E42FD5D9-926C-455D-960F-B30A0B4F45A6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97" name="Line 116">
          <a:extLst>
            <a:ext uri="{FF2B5EF4-FFF2-40B4-BE49-F238E27FC236}">
              <a16:creationId xmlns:a16="http://schemas.microsoft.com/office/drawing/2014/main" id="{F990F770-8FF7-409B-82B2-9139E10F50C7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198" name="Line 5">
          <a:extLst>
            <a:ext uri="{FF2B5EF4-FFF2-40B4-BE49-F238E27FC236}">
              <a16:creationId xmlns:a16="http://schemas.microsoft.com/office/drawing/2014/main" id="{467A87F5-CE57-47C7-86A2-69420BAB51B9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199" name="Line 6">
          <a:extLst>
            <a:ext uri="{FF2B5EF4-FFF2-40B4-BE49-F238E27FC236}">
              <a16:creationId xmlns:a16="http://schemas.microsoft.com/office/drawing/2014/main" id="{1E5AD84E-C9DD-429C-87B4-7DF9A215902A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0" name="Line 15">
          <a:extLst>
            <a:ext uri="{FF2B5EF4-FFF2-40B4-BE49-F238E27FC236}">
              <a16:creationId xmlns:a16="http://schemas.microsoft.com/office/drawing/2014/main" id="{04500F24-E46C-41C5-BAD3-F37C37BDA409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01" name="Line 16">
          <a:extLst>
            <a:ext uri="{FF2B5EF4-FFF2-40B4-BE49-F238E27FC236}">
              <a16:creationId xmlns:a16="http://schemas.microsoft.com/office/drawing/2014/main" id="{48845680-138D-4436-AAFA-F1A6FB409254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02" name="Line 26">
          <a:extLst>
            <a:ext uri="{FF2B5EF4-FFF2-40B4-BE49-F238E27FC236}">
              <a16:creationId xmlns:a16="http://schemas.microsoft.com/office/drawing/2014/main" id="{C06F26E7-5415-40C4-9E2E-6013D4EBB3B7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03" name="Line 27">
          <a:extLst>
            <a:ext uri="{FF2B5EF4-FFF2-40B4-BE49-F238E27FC236}">
              <a16:creationId xmlns:a16="http://schemas.microsoft.com/office/drawing/2014/main" id="{07FB92CC-39BD-4FFA-A1FB-0AF3329AD4D3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24</xdr:row>
      <xdr:rowOff>38100</xdr:rowOff>
    </xdr:from>
    <xdr:to>
      <xdr:col>9</xdr:col>
      <xdr:colOff>123825</xdr:colOff>
      <xdr:row>24</xdr:row>
      <xdr:rowOff>85725</xdr:rowOff>
    </xdr:to>
    <xdr:sp macro="" textlink="">
      <xdr:nvSpPr>
        <xdr:cNvPr id="204" name="Oval 28">
          <a:extLst>
            <a:ext uri="{FF2B5EF4-FFF2-40B4-BE49-F238E27FC236}">
              <a16:creationId xmlns:a16="http://schemas.microsoft.com/office/drawing/2014/main" id="{A0551B6D-22BB-4861-B2BC-A79CB87865BC}"/>
            </a:ext>
          </a:extLst>
        </xdr:cNvPr>
        <xdr:cNvSpPr>
          <a:spLocks noChangeArrowheads="1"/>
        </xdr:cNvSpPr>
      </xdr:nvSpPr>
      <xdr:spPr bwMode="auto">
        <a:xfrm>
          <a:off x="5476875" y="4705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25</xdr:row>
      <xdr:rowOff>47625</xdr:rowOff>
    </xdr:from>
    <xdr:to>
      <xdr:col>10</xdr:col>
      <xdr:colOff>104775</xdr:colOff>
      <xdr:row>25</xdr:row>
      <xdr:rowOff>95250</xdr:rowOff>
    </xdr:to>
    <xdr:sp macro="" textlink="">
      <xdr:nvSpPr>
        <xdr:cNvPr id="205" name="Oval 29">
          <a:extLst>
            <a:ext uri="{FF2B5EF4-FFF2-40B4-BE49-F238E27FC236}">
              <a16:creationId xmlns:a16="http://schemas.microsoft.com/office/drawing/2014/main" id="{87E15D92-A04C-44C9-A93C-A3667A86A02E}"/>
            </a:ext>
          </a:extLst>
        </xdr:cNvPr>
        <xdr:cNvSpPr>
          <a:spLocks noChangeArrowheads="1"/>
        </xdr:cNvSpPr>
      </xdr:nvSpPr>
      <xdr:spPr bwMode="auto">
        <a:xfrm>
          <a:off x="5619750" y="490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26</xdr:row>
      <xdr:rowOff>47625</xdr:rowOff>
    </xdr:from>
    <xdr:to>
      <xdr:col>11</xdr:col>
      <xdr:colOff>85725</xdr:colOff>
      <xdr:row>26</xdr:row>
      <xdr:rowOff>95250</xdr:rowOff>
    </xdr:to>
    <xdr:sp macro="" textlink="">
      <xdr:nvSpPr>
        <xdr:cNvPr id="206" name="Oval 30">
          <a:extLst>
            <a:ext uri="{FF2B5EF4-FFF2-40B4-BE49-F238E27FC236}">
              <a16:creationId xmlns:a16="http://schemas.microsoft.com/office/drawing/2014/main" id="{767E9D1E-4C2F-492A-8010-5DA83CE58259}"/>
            </a:ext>
          </a:extLst>
        </xdr:cNvPr>
        <xdr:cNvSpPr>
          <a:spLocks noChangeArrowheads="1"/>
        </xdr:cNvSpPr>
      </xdr:nvSpPr>
      <xdr:spPr bwMode="auto">
        <a:xfrm>
          <a:off x="5753100" y="5095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7" name="Line 39">
          <a:extLst>
            <a:ext uri="{FF2B5EF4-FFF2-40B4-BE49-F238E27FC236}">
              <a16:creationId xmlns:a16="http://schemas.microsoft.com/office/drawing/2014/main" id="{D4325FD0-F6B1-4FC3-BC1E-D47464334056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08" name="Line 40">
          <a:extLst>
            <a:ext uri="{FF2B5EF4-FFF2-40B4-BE49-F238E27FC236}">
              <a16:creationId xmlns:a16="http://schemas.microsoft.com/office/drawing/2014/main" id="{1B923916-3EBC-4DB6-B3E2-24A1D6E21EDE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9" name="Line 47">
          <a:extLst>
            <a:ext uri="{FF2B5EF4-FFF2-40B4-BE49-F238E27FC236}">
              <a16:creationId xmlns:a16="http://schemas.microsoft.com/office/drawing/2014/main" id="{094707DD-BB2D-4D60-99CC-A043C9F355ED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0" name="Line 48">
          <a:extLst>
            <a:ext uri="{FF2B5EF4-FFF2-40B4-BE49-F238E27FC236}">
              <a16:creationId xmlns:a16="http://schemas.microsoft.com/office/drawing/2014/main" id="{ED31A1CF-2660-46F5-B576-AB088D6865DA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1" name="Line 58">
          <a:extLst>
            <a:ext uri="{FF2B5EF4-FFF2-40B4-BE49-F238E27FC236}">
              <a16:creationId xmlns:a16="http://schemas.microsoft.com/office/drawing/2014/main" id="{C3D453E6-12A1-4FE5-950B-823863DBE4C3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2" name="Line 59">
          <a:extLst>
            <a:ext uri="{FF2B5EF4-FFF2-40B4-BE49-F238E27FC236}">
              <a16:creationId xmlns:a16="http://schemas.microsoft.com/office/drawing/2014/main" id="{A967DAB4-565E-45EB-899B-F6A986B4BBDC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13" name="Line 63">
          <a:extLst>
            <a:ext uri="{FF2B5EF4-FFF2-40B4-BE49-F238E27FC236}">
              <a16:creationId xmlns:a16="http://schemas.microsoft.com/office/drawing/2014/main" id="{DA62669E-5A19-44AC-8974-948B288F1564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4" name="Line 64">
          <a:extLst>
            <a:ext uri="{FF2B5EF4-FFF2-40B4-BE49-F238E27FC236}">
              <a16:creationId xmlns:a16="http://schemas.microsoft.com/office/drawing/2014/main" id="{B38E0B61-805D-494F-ADAE-485CC366FA32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15" name="Line 73">
          <a:extLst>
            <a:ext uri="{FF2B5EF4-FFF2-40B4-BE49-F238E27FC236}">
              <a16:creationId xmlns:a16="http://schemas.microsoft.com/office/drawing/2014/main" id="{0D9C00F2-96DA-452A-83D4-3B29E9A1C562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6" name="Line 74">
          <a:extLst>
            <a:ext uri="{FF2B5EF4-FFF2-40B4-BE49-F238E27FC236}">
              <a16:creationId xmlns:a16="http://schemas.microsoft.com/office/drawing/2014/main" id="{C57B0D0E-FE4A-4CB7-BB27-02DFB7A08325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7" name="Line 84">
          <a:extLst>
            <a:ext uri="{FF2B5EF4-FFF2-40B4-BE49-F238E27FC236}">
              <a16:creationId xmlns:a16="http://schemas.microsoft.com/office/drawing/2014/main" id="{86562D0A-5FB7-4B1D-A2DE-E515396EE5F2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8" name="Line 85">
          <a:extLst>
            <a:ext uri="{FF2B5EF4-FFF2-40B4-BE49-F238E27FC236}">
              <a16:creationId xmlns:a16="http://schemas.microsoft.com/office/drawing/2014/main" id="{95EFE2DB-3BA6-46E4-B69E-A0EBEBAD021E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24</xdr:row>
      <xdr:rowOff>38100</xdr:rowOff>
    </xdr:from>
    <xdr:to>
      <xdr:col>9</xdr:col>
      <xdr:colOff>123825</xdr:colOff>
      <xdr:row>24</xdr:row>
      <xdr:rowOff>85725</xdr:rowOff>
    </xdr:to>
    <xdr:sp macro="" textlink="">
      <xdr:nvSpPr>
        <xdr:cNvPr id="219" name="Oval 86">
          <a:extLst>
            <a:ext uri="{FF2B5EF4-FFF2-40B4-BE49-F238E27FC236}">
              <a16:creationId xmlns:a16="http://schemas.microsoft.com/office/drawing/2014/main" id="{2A7314CA-2C9D-463D-AEFA-0EA4D2726CBD}"/>
            </a:ext>
          </a:extLst>
        </xdr:cNvPr>
        <xdr:cNvSpPr>
          <a:spLocks noChangeArrowheads="1"/>
        </xdr:cNvSpPr>
      </xdr:nvSpPr>
      <xdr:spPr bwMode="auto">
        <a:xfrm>
          <a:off x="5476875" y="4705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25</xdr:row>
      <xdr:rowOff>47625</xdr:rowOff>
    </xdr:from>
    <xdr:to>
      <xdr:col>10</xdr:col>
      <xdr:colOff>104775</xdr:colOff>
      <xdr:row>25</xdr:row>
      <xdr:rowOff>95250</xdr:rowOff>
    </xdr:to>
    <xdr:sp macro="" textlink="">
      <xdr:nvSpPr>
        <xdr:cNvPr id="220" name="Oval 87">
          <a:extLst>
            <a:ext uri="{FF2B5EF4-FFF2-40B4-BE49-F238E27FC236}">
              <a16:creationId xmlns:a16="http://schemas.microsoft.com/office/drawing/2014/main" id="{D780D0EB-0DCA-4197-AA56-95A041075135}"/>
            </a:ext>
          </a:extLst>
        </xdr:cNvPr>
        <xdr:cNvSpPr>
          <a:spLocks noChangeArrowheads="1"/>
        </xdr:cNvSpPr>
      </xdr:nvSpPr>
      <xdr:spPr bwMode="auto">
        <a:xfrm>
          <a:off x="5619750" y="490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26</xdr:row>
      <xdr:rowOff>47625</xdr:rowOff>
    </xdr:from>
    <xdr:to>
      <xdr:col>11</xdr:col>
      <xdr:colOff>85725</xdr:colOff>
      <xdr:row>26</xdr:row>
      <xdr:rowOff>95250</xdr:rowOff>
    </xdr:to>
    <xdr:sp macro="" textlink="">
      <xdr:nvSpPr>
        <xdr:cNvPr id="221" name="Oval 88">
          <a:extLst>
            <a:ext uri="{FF2B5EF4-FFF2-40B4-BE49-F238E27FC236}">
              <a16:creationId xmlns:a16="http://schemas.microsoft.com/office/drawing/2014/main" id="{3E24C5D1-805D-45F1-8317-5560B043E9BC}"/>
            </a:ext>
          </a:extLst>
        </xdr:cNvPr>
        <xdr:cNvSpPr>
          <a:spLocks noChangeArrowheads="1"/>
        </xdr:cNvSpPr>
      </xdr:nvSpPr>
      <xdr:spPr bwMode="auto">
        <a:xfrm>
          <a:off x="5753100" y="5095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22" name="Line 96">
          <a:extLst>
            <a:ext uri="{FF2B5EF4-FFF2-40B4-BE49-F238E27FC236}">
              <a16:creationId xmlns:a16="http://schemas.microsoft.com/office/drawing/2014/main" id="{6870FFEA-97D9-43FC-B460-D2313DEBB931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23" name="Line 97">
          <a:extLst>
            <a:ext uri="{FF2B5EF4-FFF2-40B4-BE49-F238E27FC236}">
              <a16:creationId xmlns:a16="http://schemas.microsoft.com/office/drawing/2014/main" id="{D857B998-6AC0-450E-AC96-96424217C113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24" name="Line 104">
          <a:extLst>
            <a:ext uri="{FF2B5EF4-FFF2-40B4-BE49-F238E27FC236}">
              <a16:creationId xmlns:a16="http://schemas.microsoft.com/office/drawing/2014/main" id="{4DFF1525-5F80-45C2-86E1-9CD2A58C294D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25" name="Line 105">
          <a:extLst>
            <a:ext uri="{FF2B5EF4-FFF2-40B4-BE49-F238E27FC236}">
              <a16:creationId xmlns:a16="http://schemas.microsoft.com/office/drawing/2014/main" id="{26AC8A56-CA0A-45C9-BDD0-BB5A09F27799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26" name="Line 115">
          <a:extLst>
            <a:ext uri="{FF2B5EF4-FFF2-40B4-BE49-F238E27FC236}">
              <a16:creationId xmlns:a16="http://schemas.microsoft.com/office/drawing/2014/main" id="{6E442294-464B-4ABB-818B-9410E6029C59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27" name="Line 116">
          <a:extLst>
            <a:ext uri="{FF2B5EF4-FFF2-40B4-BE49-F238E27FC236}">
              <a16:creationId xmlns:a16="http://schemas.microsoft.com/office/drawing/2014/main" id="{AAD858D7-9FA4-44DD-A88F-02E4591133BD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48A779F-1768-4D8A-BCC9-56DDEE4E70CC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5136C4F-36CF-44E7-8480-3254848F3CDB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4388D14F-9DAF-4942-9E53-6B9ADE7AE279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A0A8869-B35A-4633-B88F-D5C8360F3892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8221C5D1-1CD4-465F-806F-905FB2178A35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2EBC1DCD-FA26-4162-ABE7-DC1F55D16A19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9505E0B-B27A-46CB-BD1A-CEA72DE2BD36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EBEF3E5-9336-491C-9161-F1D4588F480F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10" name="Line 15">
          <a:extLst>
            <a:ext uri="{FF2B5EF4-FFF2-40B4-BE49-F238E27FC236}">
              <a16:creationId xmlns:a16="http://schemas.microsoft.com/office/drawing/2014/main" id="{B2FF0F11-1F32-4E93-AE3E-44395866F4D4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11" name="Line 16">
          <a:extLst>
            <a:ext uri="{FF2B5EF4-FFF2-40B4-BE49-F238E27FC236}">
              <a16:creationId xmlns:a16="http://schemas.microsoft.com/office/drawing/2014/main" id="{452F3E24-DBE6-4615-AA31-0BD840BFD2BF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2" name="Line 26">
          <a:extLst>
            <a:ext uri="{FF2B5EF4-FFF2-40B4-BE49-F238E27FC236}">
              <a16:creationId xmlns:a16="http://schemas.microsoft.com/office/drawing/2014/main" id="{FD4B9569-4E1F-48F8-8DC1-11FC4713CF7D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F866FD67-170A-4210-86C1-F222801818EF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CD224FF-FA5C-4AD6-A5F7-1AE8894A4A78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176114E-885F-44AD-88AF-1F43458611E5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D54E9F3-DE40-4A6A-8028-F46CC5BEA613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17" name="Line 36">
          <a:extLst>
            <a:ext uri="{FF2B5EF4-FFF2-40B4-BE49-F238E27FC236}">
              <a16:creationId xmlns:a16="http://schemas.microsoft.com/office/drawing/2014/main" id="{F3FFE734-B4D1-4277-B016-25D439C1B000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18" name="Line 37">
          <a:extLst>
            <a:ext uri="{FF2B5EF4-FFF2-40B4-BE49-F238E27FC236}">
              <a16:creationId xmlns:a16="http://schemas.microsoft.com/office/drawing/2014/main" id="{D8447283-2224-45A5-9D22-FFBCAA45018B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19" name="Line 38">
          <a:extLst>
            <a:ext uri="{FF2B5EF4-FFF2-40B4-BE49-F238E27FC236}">
              <a16:creationId xmlns:a16="http://schemas.microsoft.com/office/drawing/2014/main" id="{0079F2C4-3D5B-4E1E-B94D-4C70080DDF41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0" name="Line 39">
          <a:extLst>
            <a:ext uri="{FF2B5EF4-FFF2-40B4-BE49-F238E27FC236}">
              <a16:creationId xmlns:a16="http://schemas.microsoft.com/office/drawing/2014/main" id="{F845DBAA-A0AA-43EA-A6D9-E15C897E9457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8980DD4D-1695-444E-A438-ED2C6D084D75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2" name="Line 47">
          <a:extLst>
            <a:ext uri="{FF2B5EF4-FFF2-40B4-BE49-F238E27FC236}">
              <a16:creationId xmlns:a16="http://schemas.microsoft.com/office/drawing/2014/main" id="{8B58484E-1BA6-4AB9-9360-86AA1868A747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3" name="Line 48">
          <a:extLst>
            <a:ext uri="{FF2B5EF4-FFF2-40B4-BE49-F238E27FC236}">
              <a16:creationId xmlns:a16="http://schemas.microsoft.com/office/drawing/2014/main" id="{55BDFCB6-E13E-4B9D-88C9-8A1123DF8A7C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4" name="Line 58">
          <a:extLst>
            <a:ext uri="{FF2B5EF4-FFF2-40B4-BE49-F238E27FC236}">
              <a16:creationId xmlns:a16="http://schemas.microsoft.com/office/drawing/2014/main" id="{EEAD0779-07E7-4782-A80A-BFE8A104FB47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5" name="Line 59">
          <a:extLst>
            <a:ext uri="{FF2B5EF4-FFF2-40B4-BE49-F238E27FC236}">
              <a16:creationId xmlns:a16="http://schemas.microsoft.com/office/drawing/2014/main" id="{A04619D2-55B1-4E59-88DA-E8DF1E749B98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26" name="Line 60">
          <a:extLst>
            <a:ext uri="{FF2B5EF4-FFF2-40B4-BE49-F238E27FC236}">
              <a16:creationId xmlns:a16="http://schemas.microsoft.com/office/drawing/2014/main" id="{D8E7CDEB-54BC-49B8-A893-AC8589CA9C63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27" name="Line 61">
          <a:extLst>
            <a:ext uri="{FF2B5EF4-FFF2-40B4-BE49-F238E27FC236}">
              <a16:creationId xmlns:a16="http://schemas.microsoft.com/office/drawing/2014/main" id="{FF37F754-828C-4268-AD48-E2F12AC5A04D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C5B801F6-E64B-4C25-8DD3-B7193693B1E7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9" name="Line 63">
          <a:extLst>
            <a:ext uri="{FF2B5EF4-FFF2-40B4-BE49-F238E27FC236}">
              <a16:creationId xmlns:a16="http://schemas.microsoft.com/office/drawing/2014/main" id="{FA23CB8D-79F2-4B28-A8CA-1062EA7293A8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0" name="Line 64">
          <a:extLst>
            <a:ext uri="{FF2B5EF4-FFF2-40B4-BE49-F238E27FC236}">
              <a16:creationId xmlns:a16="http://schemas.microsoft.com/office/drawing/2014/main" id="{CEE04227-C702-49CD-A979-29683B4783F8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3753F4EF-C567-4DD1-85E2-EBB990308EC7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AA34D226-DFC1-4104-B2A9-50766DE2E36F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33" name="Line 73">
          <a:extLst>
            <a:ext uri="{FF2B5EF4-FFF2-40B4-BE49-F238E27FC236}">
              <a16:creationId xmlns:a16="http://schemas.microsoft.com/office/drawing/2014/main" id="{93AE958A-F0BA-4CE3-AAED-6E903C281D82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4" name="Line 74">
          <a:extLst>
            <a:ext uri="{FF2B5EF4-FFF2-40B4-BE49-F238E27FC236}">
              <a16:creationId xmlns:a16="http://schemas.microsoft.com/office/drawing/2014/main" id="{EF9F0B58-105F-4AE4-82B3-DD63FCBCCC1B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5" name="Line 84">
          <a:extLst>
            <a:ext uri="{FF2B5EF4-FFF2-40B4-BE49-F238E27FC236}">
              <a16:creationId xmlns:a16="http://schemas.microsoft.com/office/drawing/2014/main" id="{38646965-8BA6-49C9-8A85-A39296785C7D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6" name="Line 85">
          <a:extLst>
            <a:ext uri="{FF2B5EF4-FFF2-40B4-BE49-F238E27FC236}">
              <a16:creationId xmlns:a16="http://schemas.microsoft.com/office/drawing/2014/main" id="{DB3FD677-C466-425B-ADE9-FBDE87911D13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2CC6F165-3DDA-42B5-AE16-0C71CB94269F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A9EDB38E-776A-4437-837D-CED22B2FC39D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8858186A-BEE1-406E-A413-D47D3B6FA7D5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40" name="Line 94">
          <a:extLst>
            <a:ext uri="{FF2B5EF4-FFF2-40B4-BE49-F238E27FC236}">
              <a16:creationId xmlns:a16="http://schemas.microsoft.com/office/drawing/2014/main" id="{50448DFC-E2FA-47E1-9E8F-6012F03562B3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1" name="Line 95">
          <a:extLst>
            <a:ext uri="{FF2B5EF4-FFF2-40B4-BE49-F238E27FC236}">
              <a16:creationId xmlns:a16="http://schemas.microsoft.com/office/drawing/2014/main" id="{B2BE38EA-8648-4ED5-A7DF-5390D5D467C4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2" name="Line 96">
          <a:extLst>
            <a:ext uri="{FF2B5EF4-FFF2-40B4-BE49-F238E27FC236}">
              <a16:creationId xmlns:a16="http://schemas.microsoft.com/office/drawing/2014/main" id="{09FF6014-304D-46D4-9C4E-023130CB52F8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3" name="Line 97">
          <a:extLst>
            <a:ext uri="{FF2B5EF4-FFF2-40B4-BE49-F238E27FC236}">
              <a16:creationId xmlns:a16="http://schemas.microsoft.com/office/drawing/2014/main" id="{8E4386F1-9702-4556-8D27-88FD5AB01538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4" name="Line 104">
          <a:extLst>
            <a:ext uri="{FF2B5EF4-FFF2-40B4-BE49-F238E27FC236}">
              <a16:creationId xmlns:a16="http://schemas.microsoft.com/office/drawing/2014/main" id="{5D07C43F-816C-4F10-9582-B48A26218C99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5" name="Line 105">
          <a:extLst>
            <a:ext uri="{FF2B5EF4-FFF2-40B4-BE49-F238E27FC236}">
              <a16:creationId xmlns:a16="http://schemas.microsoft.com/office/drawing/2014/main" id="{B942F8C5-6C6D-4BBD-B3A7-99597F89E378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6" name="Line 115">
          <a:extLst>
            <a:ext uri="{FF2B5EF4-FFF2-40B4-BE49-F238E27FC236}">
              <a16:creationId xmlns:a16="http://schemas.microsoft.com/office/drawing/2014/main" id="{1B2A59BB-167B-4159-A691-460735171C8A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7" name="Line 116">
          <a:extLst>
            <a:ext uri="{FF2B5EF4-FFF2-40B4-BE49-F238E27FC236}">
              <a16:creationId xmlns:a16="http://schemas.microsoft.com/office/drawing/2014/main" id="{587E83F8-A964-47AA-8D38-A5E7D3E752E2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AA409D71-D43D-4F9D-BB8D-396C3EFBE678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D04F09C6-8FF1-4FCA-8DB1-B2731D7FC321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0" name="Line 15">
          <a:extLst>
            <a:ext uri="{FF2B5EF4-FFF2-40B4-BE49-F238E27FC236}">
              <a16:creationId xmlns:a16="http://schemas.microsoft.com/office/drawing/2014/main" id="{9A1D32C1-6BD7-4C5C-9E0E-6651B94BCA4E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63B21D1B-E8B0-4369-B295-AF2981815E14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2" name="Line 26">
          <a:extLst>
            <a:ext uri="{FF2B5EF4-FFF2-40B4-BE49-F238E27FC236}">
              <a16:creationId xmlns:a16="http://schemas.microsoft.com/office/drawing/2014/main" id="{D90A2657-55E5-44CE-92A9-CE5DBD3839F6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767DBBA3-D596-4C0E-96C6-1A8A0B23B696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54" name="Oval 28">
          <a:extLst>
            <a:ext uri="{FF2B5EF4-FFF2-40B4-BE49-F238E27FC236}">
              <a16:creationId xmlns:a16="http://schemas.microsoft.com/office/drawing/2014/main" id="{D54E8586-AEE0-4F34-8705-7CED3F0449EE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55" name="Oval 29">
          <a:extLst>
            <a:ext uri="{FF2B5EF4-FFF2-40B4-BE49-F238E27FC236}">
              <a16:creationId xmlns:a16="http://schemas.microsoft.com/office/drawing/2014/main" id="{D5AFE952-B8F2-4B45-BB7C-0504F595BA88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56" name="Oval 30">
          <a:extLst>
            <a:ext uri="{FF2B5EF4-FFF2-40B4-BE49-F238E27FC236}">
              <a16:creationId xmlns:a16="http://schemas.microsoft.com/office/drawing/2014/main" id="{9F5198CD-6AC8-4CDC-AE6E-FEA1F89B8F99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7" name="Line 39">
          <a:extLst>
            <a:ext uri="{FF2B5EF4-FFF2-40B4-BE49-F238E27FC236}">
              <a16:creationId xmlns:a16="http://schemas.microsoft.com/office/drawing/2014/main" id="{5C940647-C8ED-4536-8307-EB67ECDF1F94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8" name="Line 40">
          <a:extLst>
            <a:ext uri="{FF2B5EF4-FFF2-40B4-BE49-F238E27FC236}">
              <a16:creationId xmlns:a16="http://schemas.microsoft.com/office/drawing/2014/main" id="{60663DA0-DF81-49F2-B5CD-7A78C5DD5616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9" name="Line 47">
          <a:extLst>
            <a:ext uri="{FF2B5EF4-FFF2-40B4-BE49-F238E27FC236}">
              <a16:creationId xmlns:a16="http://schemas.microsoft.com/office/drawing/2014/main" id="{0FC90525-E408-4D48-9A0E-1BE05769D056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0" name="Line 48">
          <a:extLst>
            <a:ext uri="{FF2B5EF4-FFF2-40B4-BE49-F238E27FC236}">
              <a16:creationId xmlns:a16="http://schemas.microsoft.com/office/drawing/2014/main" id="{B9D292FA-2A3C-4D98-9AE8-9F7FB93DF813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1" name="Line 58">
          <a:extLst>
            <a:ext uri="{FF2B5EF4-FFF2-40B4-BE49-F238E27FC236}">
              <a16:creationId xmlns:a16="http://schemas.microsoft.com/office/drawing/2014/main" id="{601847E1-D5A3-4BF0-87C4-429AB4BCD38A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2" name="Line 59">
          <a:extLst>
            <a:ext uri="{FF2B5EF4-FFF2-40B4-BE49-F238E27FC236}">
              <a16:creationId xmlns:a16="http://schemas.microsoft.com/office/drawing/2014/main" id="{EF72D236-5B14-46A3-939E-06722FE83354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3" name="Line 63">
          <a:extLst>
            <a:ext uri="{FF2B5EF4-FFF2-40B4-BE49-F238E27FC236}">
              <a16:creationId xmlns:a16="http://schemas.microsoft.com/office/drawing/2014/main" id="{463A8FCF-0F2B-431A-BCFE-B265270D8368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4" name="Line 64">
          <a:extLst>
            <a:ext uri="{FF2B5EF4-FFF2-40B4-BE49-F238E27FC236}">
              <a16:creationId xmlns:a16="http://schemas.microsoft.com/office/drawing/2014/main" id="{D855B52F-A157-49F8-8856-D5CDB71B8D7C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5" name="Line 73">
          <a:extLst>
            <a:ext uri="{FF2B5EF4-FFF2-40B4-BE49-F238E27FC236}">
              <a16:creationId xmlns:a16="http://schemas.microsoft.com/office/drawing/2014/main" id="{BB2B3251-3FB7-49D2-BE0A-6CE8D147367A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6" name="Line 74">
          <a:extLst>
            <a:ext uri="{FF2B5EF4-FFF2-40B4-BE49-F238E27FC236}">
              <a16:creationId xmlns:a16="http://schemas.microsoft.com/office/drawing/2014/main" id="{E5147C2F-AF47-4B38-A119-19A7D24F6B5D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7" name="Line 84">
          <a:extLst>
            <a:ext uri="{FF2B5EF4-FFF2-40B4-BE49-F238E27FC236}">
              <a16:creationId xmlns:a16="http://schemas.microsoft.com/office/drawing/2014/main" id="{1B4ED1D7-581C-476E-9154-C4FAB9815DE2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8" name="Line 85">
          <a:extLst>
            <a:ext uri="{FF2B5EF4-FFF2-40B4-BE49-F238E27FC236}">
              <a16:creationId xmlns:a16="http://schemas.microsoft.com/office/drawing/2014/main" id="{467FDB62-FBA4-4C2D-9477-155C9CEE955E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69" name="Oval 86">
          <a:extLst>
            <a:ext uri="{FF2B5EF4-FFF2-40B4-BE49-F238E27FC236}">
              <a16:creationId xmlns:a16="http://schemas.microsoft.com/office/drawing/2014/main" id="{ECCC4332-1E79-43F4-9916-A034081A5FB6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70" name="Oval 87">
          <a:extLst>
            <a:ext uri="{FF2B5EF4-FFF2-40B4-BE49-F238E27FC236}">
              <a16:creationId xmlns:a16="http://schemas.microsoft.com/office/drawing/2014/main" id="{A785B9F7-6561-4AF6-94D4-3A536238C640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71" name="Oval 88">
          <a:extLst>
            <a:ext uri="{FF2B5EF4-FFF2-40B4-BE49-F238E27FC236}">
              <a16:creationId xmlns:a16="http://schemas.microsoft.com/office/drawing/2014/main" id="{1221AF1E-4748-43C8-8C62-8440EBC0F8DD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2" name="Line 96">
          <a:extLst>
            <a:ext uri="{FF2B5EF4-FFF2-40B4-BE49-F238E27FC236}">
              <a16:creationId xmlns:a16="http://schemas.microsoft.com/office/drawing/2014/main" id="{8BD494B4-78E4-46F5-9282-BC83F89AA96E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3" name="Line 97">
          <a:extLst>
            <a:ext uri="{FF2B5EF4-FFF2-40B4-BE49-F238E27FC236}">
              <a16:creationId xmlns:a16="http://schemas.microsoft.com/office/drawing/2014/main" id="{D096F387-546E-4657-AD9F-D1DB18FF592F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4" name="Line 104">
          <a:extLst>
            <a:ext uri="{FF2B5EF4-FFF2-40B4-BE49-F238E27FC236}">
              <a16:creationId xmlns:a16="http://schemas.microsoft.com/office/drawing/2014/main" id="{845A02C2-12CE-4E16-9053-9B6F24160BED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5" name="Line 105">
          <a:extLst>
            <a:ext uri="{FF2B5EF4-FFF2-40B4-BE49-F238E27FC236}">
              <a16:creationId xmlns:a16="http://schemas.microsoft.com/office/drawing/2014/main" id="{B9917E15-BE21-4F9F-ABDC-B814D5CDA477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6" name="Line 115">
          <a:extLst>
            <a:ext uri="{FF2B5EF4-FFF2-40B4-BE49-F238E27FC236}">
              <a16:creationId xmlns:a16="http://schemas.microsoft.com/office/drawing/2014/main" id="{2672F95E-B7DF-4E6F-B037-E7DB0930D358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7" name="Line 116">
          <a:extLst>
            <a:ext uri="{FF2B5EF4-FFF2-40B4-BE49-F238E27FC236}">
              <a16:creationId xmlns:a16="http://schemas.microsoft.com/office/drawing/2014/main" id="{0FFB8194-0047-4053-8FF5-D6B447785417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78" name="Line 5">
          <a:extLst>
            <a:ext uri="{FF2B5EF4-FFF2-40B4-BE49-F238E27FC236}">
              <a16:creationId xmlns:a16="http://schemas.microsoft.com/office/drawing/2014/main" id="{FD514AB7-E4C6-45F4-BE36-55ECC5FC1392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6DB3159F-80EB-4F99-8C1B-818FFAC8008C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0" name="Line 15">
          <a:extLst>
            <a:ext uri="{FF2B5EF4-FFF2-40B4-BE49-F238E27FC236}">
              <a16:creationId xmlns:a16="http://schemas.microsoft.com/office/drawing/2014/main" id="{04813DC4-6E7D-4458-AACE-2F0BA9C2EAC9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1" name="Line 16">
          <a:extLst>
            <a:ext uri="{FF2B5EF4-FFF2-40B4-BE49-F238E27FC236}">
              <a16:creationId xmlns:a16="http://schemas.microsoft.com/office/drawing/2014/main" id="{50049C76-79BA-474A-890A-F7FD141179FE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F41ADEED-6F4D-4BAB-990A-F13F088D24A3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1AB31CA8-343C-4157-AD53-C9B5ABA107C5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84" name="Oval 28">
          <a:extLst>
            <a:ext uri="{FF2B5EF4-FFF2-40B4-BE49-F238E27FC236}">
              <a16:creationId xmlns:a16="http://schemas.microsoft.com/office/drawing/2014/main" id="{CDB38888-BDE9-4161-85EB-24F99B12CED2}"/>
            </a:ext>
          </a:extLst>
        </xdr:cNvPr>
        <xdr:cNvSpPr>
          <a:spLocks noChangeArrowheads="1"/>
        </xdr:cNvSpPr>
      </xdr:nvSpPr>
      <xdr:spPr bwMode="auto">
        <a:xfrm>
          <a:off x="547687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85" name="Oval 29">
          <a:extLst>
            <a:ext uri="{FF2B5EF4-FFF2-40B4-BE49-F238E27FC236}">
              <a16:creationId xmlns:a16="http://schemas.microsoft.com/office/drawing/2014/main" id="{030C86E8-CC9D-4F81-AE2D-6C8149F50BD9}"/>
            </a:ext>
          </a:extLst>
        </xdr:cNvPr>
        <xdr:cNvSpPr>
          <a:spLocks noChangeArrowheads="1"/>
        </xdr:cNvSpPr>
      </xdr:nvSpPr>
      <xdr:spPr bwMode="auto">
        <a:xfrm>
          <a:off x="561975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86" name="Oval 30">
          <a:extLst>
            <a:ext uri="{FF2B5EF4-FFF2-40B4-BE49-F238E27FC236}">
              <a16:creationId xmlns:a16="http://schemas.microsoft.com/office/drawing/2014/main" id="{533ECB99-6139-4AB0-BC83-70FA4DE3B6A4}"/>
            </a:ext>
          </a:extLst>
        </xdr:cNvPr>
        <xdr:cNvSpPr>
          <a:spLocks noChangeArrowheads="1"/>
        </xdr:cNvSpPr>
      </xdr:nvSpPr>
      <xdr:spPr bwMode="auto">
        <a:xfrm>
          <a:off x="575310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7" name="Line 39">
          <a:extLst>
            <a:ext uri="{FF2B5EF4-FFF2-40B4-BE49-F238E27FC236}">
              <a16:creationId xmlns:a16="http://schemas.microsoft.com/office/drawing/2014/main" id="{453BD485-CAE6-4744-B7FA-214720EAFE6B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8" name="Line 40">
          <a:extLst>
            <a:ext uri="{FF2B5EF4-FFF2-40B4-BE49-F238E27FC236}">
              <a16:creationId xmlns:a16="http://schemas.microsoft.com/office/drawing/2014/main" id="{5D728A52-72FE-4158-9617-93BEA3E9DD9D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9" name="Line 47">
          <a:extLst>
            <a:ext uri="{FF2B5EF4-FFF2-40B4-BE49-F238E27FC236}">
              <a16:creationId xmlns:a16="http://schemas.microsoft.com/office/drawing/2014/main" id="{9C577563-3E9E-41E9-AF83-6A3797CDD88D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0" name="Line 48">
          <a:extLst>
            <a:ext uri="{FF2B5EF4-FFF2-40B4-BE49-F238E27FC236}">
              <a16:creationId xmlns:a16="http://schemas.microsoft.com/office/drawing/2014/main" id="{EA6C348A-2C35-49DA-A1E3-AF126FAB5D97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1" name="Line 58">
          <a:extLst>
            <a:ext uri="{FF2B5EF4-FFF2-40B4-BE49-F238E27FC236}">
              <a16:creationId xmlns:a16="http://schemas.microsoft.com/office/drawing/2014/main" id="{A1B13647-A8A7-49BE-97F3-82395E3073E1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2" name="Line 59">
          <a:extLst>
            <a:ext uri="{FF2B5EF4-FFF2-40B4-BE49-F238E27FC236}">
              <a16:creationId xmlns:a16="http://schemas.microsoft.com/office/drawing/2014/main" id="{F72BA1FD-D512-4CCA-9F58-2E40D6DAE436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3" name="Line 63">
          <a:extLst>
            <a:ext uri="{FF2B5EF4-FFF2-40B4-BE49-F238E27FC236}">
              <a16:creationId xmlns:a16="http://schemas.microsoft.com/office/drawing/2014/main" id="{1FC8485F-2C7D-4FB3-B1AC-FA3B069A8073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4" name="Line 64">
          <a:extLst>
            <a:ext uri="{FF2B5EF4-FFF2-40B4-BE49-F238E27FC236}">
              <a16:creationId xmlns:a16="http://schemas.microsoft.com/office/drawing/2014/main" id="{379C7F35-7F39-4ED1-8FB1-8CC02E1E3669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5" name="Line 73">
          <a:extLst>
            <a:ext uri="{FF2B5EF4-FFF2-40B4-BE49-F238E27FC236}">
              <a16:creationId xmlns:a16="http://schemas.microsoft.com/office/drawing/2014/main" id="{AFC53243-9A47-4B6D-A754-6D4BE74ACD1E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6" name="Line 74">
          <a:extLst>
            <a:ext uri="{FF2B5EF4-FFF2-40B4-BE49-F238E27FC236}">
              <a16:creationId xmlns:a16="http://schemas.microsoft.com/office/drawing/2014/main" id="{4956F69A-F8B4-4F3B-8290-8C3590191851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7" name="Line 84">
          <a:extLst>
            <a:ext uri="{FF2B5EF4-FFF2-40B4-BE49-F238E27FC236}">
              <a16:creationId xmlns:a16="http://schemas.microsoft.com/office/drawing/2014/main" id="{82556DC2-C483-4C3A-9443-67B2EDBC5EC6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8" name="Line 85">
          <a:extLst>
            <a:ext uri="{FF2B5EF4-FFF2-40B4-BE49-F238E27FC236}">
              <a16:creationId xmlns:a16="http://schemas.microsoft.com/office/drawing/2014/main" id="{8CD6AF3E-4BFA-4F5F-B8B4-F5038F579196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99" name="Oval 86">
          <a:extLst>
            <a:ext uri="{FF2B5EF4-FFF2-40B4-BE49-F238E27FC236}">
              <a16:creationId xmlns:a16="http://schemas.microsoft.com/office/drawing/2014/main" id="{2C51CC0E-FA6D-4411-BAA7-E3A16A67F77B}"/>
            </a:ext>
          </a:extLst>
        </xdr:cNvPr>
        <xdr:cNvSpPr>
          <a:spLocks noChangeArrowheads="1"/>
        </xdr:cNvSpPr>
      </xdr:nvSpPr>
      <xdr:spPr bwMode="auto">
        <a:xfrm>
          <a:off x="547687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100" name="Oval 87">
          <a:extLst>
            <a:ext uri="{FF2B5EF4-FFF2-40B4-BE49-F238E27FC236}">
              <a16:creationId xmlns:a16="http://schemas.microsoft.com/office/drawing/2014/main" id="{720E08A0-5043-4084-9BF0-F127FF256FBD}"/>
            </a:ext>
          </a:extLst>
        </xdr:cNvPr>
        <xdr:cNvSpPr>
          <a:spLocks noChangeArrowheads="1"/>
        </xdr:cNvSpPr>
      </xdr:nvSpPr>
      <xdr:spPr bwMode="auto">
        <a:xfrm>
          <a:off x="561975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101" name="Oval 88">
          <a:extLst>
            <a:ext uri="{FF2B5EF4-FFF2-40B4-BE49-F238E27FC236}">
              <a16:creationId xmlns:a16="http://schemas.microsoft.com/office/drawing/2014/main" id="{5C893B80-1EF1-4681-8CFA-AF7D1E9206D8}"/>
            </a:ext>
          </a:extLst>
        </xdr:cNvPr>
        <xdr:cNvSpPr>
          <a:spLocks noChangeArrowheads="1"/>
        </xdr:cNvSpPr>
      </xdr:nvSpPr>
      <xdr:spPr bwMode="auto">
        <a:xfrm>
          <a:off x="575310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2" name="Line 96">
          <a:extLst>
            <a:ext uri="{FF2B5EF4-FFF2-40B4-BE49-F238E27FC236}">
              <a16:creationId xmlns:a16="http://schemas.microsoft.com/office/drawing/2014/main" id="{0C35900C-A8C2-474B-9990-414946CC3C42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3" name="Line 97">
          <a:extLst>
            <a:ext uri="{FF2B5EF4-FFF2-40B4-BE49-F238E27FC236}">
              <a16:creationId xmlns:a16="http://schemas.microsoft.com/office/drawing/2014/main" id="{E2212A49-3F8D-4104-B49D-F8B8C130AF56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4" name="Line 104">
          <a:extLst>
            <a:ext uri="{FF2B5EF4-FFF2-40B4-BE49-F238E27FC236}">
              <a16:creationId xmlns:a16="http://schemas.microsoft.com/office/drawing/2014/main" id="{2576A1A5-CBB3-40DC-8E17-D5B8E9D722A1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5" name="Line 105">
          <a:extLst>
            <a:ext uri="{FF2B5EF4-FFF2-40B4-BE49-F238E27FC236}">
              <a16:creationId xmlns:a16="http://schemas.microsoft.com/office/drawing/2014/main" id="{084C9486-99AC-48E8-AE26-7B4CE7DB0B41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6" name="Line 115">
          <a:extLst>
            <a:ext uri="{FF2B5EF4-FFF2-40B4-BE49-F238E27FC236}">
              <a16:creationId xmlns:a16="http://schemas.microsoft.com/office/drawing/2014/main" id="{7956E603-FAC8-4F2D-9AC7-A66006D6BEA9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7" name="Line 116">
          <a:extLst>
            <a:ext uri="{FF2B5EF4-FFF2-40B4-BE49-F238E27FC236}">
              <a16:creationId xmlns:a16="http://schemas.microsoft.com/office/drawing/2014/main" id="{307EAA26-DA4D-4667-9A60-A291D7B8C237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08" name="Line 5">
          <a:extLst>
            <a:ext uri="{FF2B5EF4-FFF2-40B4-BE49-F238E27FC236}">
              <a16:creationId xmlns:a16="http://schemas.microsoft.com/office/drawing/2014/main" id="{4B7A8654-7283-4A1F-8BF5-21E598ED0516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D1CE6F10-CDC3-4C27-9A02-710B592D4CC4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0" name="Line 15">
          <a:extLst>
            <a:ext uri="{FF2B5EF4-FFF2-40B4-BE49-F238E27FC236}">
              <a16:creationId xmlns:a16="http://schemas.microsoft.com/office/drawing/2014/main" id="{BBCB340C-3D94-4DE2-A301-2706C2516CB1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1" name="Line 16">
          <a:extLst>
            <a:ext uri="{FF2B5EF4-FFF2-40B4-BE49-F238E27FC236}">
              <a16:creationId xmlns:a16="http://schemas.microsoft.com/office/drawing/2014/main" id="{D7A7A3FD-3BDF-4163-A771-8A3DEACBDAC2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2" name="Line 26">
          <a:extLst>
            <a:ext uri="{FF2B5EF4-FFF2-40B4-BE49-F238E27FC236}">
              <a16:creationId xmlns:a16="http://schemas.microsoft.com/office/drawing/2014/main" id="{7483D9E1-B04D-4DC6-B7A1-985D5C3299C8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3" name="Line 27">
          <a:extLst>
            <a:ext uri="{FF2B5EF4-FFF2-40B4-BE49-F238E27FC236}">
              <a16:creationId xmlns:a16="http://schemas.microsoft.com/office/drawing/2014/main" id="{12F5E04D-231D-4C4A-BF3A-7C23E3172227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14" name="Oval 28">
          <a:extLst>
            <a:ext uri="{FF2B5EF4-FFF2-40B4-BE49-F238E27FC236}">
              <a16:creationId xmlns:a16="http://schemas.microsoft.com/office/drawing/2014/main" id="{F41FAAB1-A9BB-4BF8-B500-2127D6593921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15" name="Oval 29">
          <a:extLst>
            <a:ext uri="{FF2B5EF4-FFF2-40B4-BE49-F238E27FC236}">
              <a16:creationId xmlns:a16="http://schemas.microsoft.com/office/drawing/2014/main" id="{E23C8174-EF41-4DCE-BF52-CD3CFAF034BC}"/>
            </a:ext>
          </a:extLst>
        </xdr:cNvPr>
        <xdr:cNvSpPr>
          <a:spLocks noChangeArrowheads="1"/>
        </xdr:cNvSpPr>
      </xdr:nvSpPr>
      <xdr:spPr bwMode="auto">
        <a:xfrm>
          <a:off x="561975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16" name="Oval 30">
          <a:extLst>
            <a:ext uri="{FF2B5EF4-FFF2-40B4-BE49-F238E27FC236}">
              <a16:creationId xmlns:a16="http://schemas.microsoft.com/office/drawing/2014/main" id="{3EA7111A-75D6-43DD-AE0A-AF30B9AA9947}"/>
            </a:ext>
          </a:extLst>
        </xdr:cNvPr>
        <xdr:cNvSpPr>
          <a:spLocks noChangeArrowheads="1"/>
        </xdr:cNvSpPr>
      </xdr:nvSpPr>
      <xdr:spPr bwMode="auto">
        <a:xfrm>
          <a:off x="575310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7" name="Line 39">
          <a:extLst>
            <a:ext uri="{FF2B5EF4-FFF2-40B4-BE49-F238E27FC236}">
              <a16:creationId xmlns:a16="http://schemas.microsoft.com/office/drawing/2014/main" id="{5589F25C-4678-4D91-B6E7-6708EA2F9114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8" name="Line 40">
          <a:extLst>
            <a:ext uri="{FF2B5EF4-FFF2-40B4-BE49-F238E27FC236}">
              <a16:creationId xmlns:a16="http://schemas.microsoft.com/office/drawing/2014/main" id="{E34B0122-1D5E-441D-8972-F4F812FC4FD5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9" name="Line 47">
          <a:extLst>
            <a:ext uri="{FF2B5EF4-FFF2-40B4-BE49-F238E27FC236}">
              <a16:creationId xmlns:a16="http://schemas.microsoft.com/office/drawing/2014/main" id="{C364BB39-B379-4AF5-BB67-6F4D96301C26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0" name="Line 48">
          <a:extLst>
            <a:ext uri="{FF2B5EF4-FFF2-40B4-BE49-F238E27FC236}">
              <a16:creationId xmlns:a16="http://schemas.microsoft.com/office/drawing/2014/main" id="{33EF90F9-865E-49AE-8D73-9713F4CCB525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1" name="Line 58">
          <a:extLst>
            <a:ext uri="{FF2B5EF4-FFF2-40B4-BE49-F238E27FC236}">
              <a16:creationId xmlns:a16="http://schemas.microsoft.com/office/drawing/2014/main" id="{7509A35E-5BD0-45AA-B6ED-455F26646D1E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2" name="Line 59">
          <a:extLst>
            <a:ext uri="{FF2B5EF4-FFF2-40B4-BE49-F238E27FC236}">
              <a16:creationId xmlns:a16="http://schemas.microsoft.com/office/drawing/2014/main" id="{959A0DC0-01E8-4773-A464-D9E335D4CF56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3" name="Line 63">
          <a:extLst>
            <a:ext uri="{FF2B5EF4-FFF2-40B4-BE49-F238E27FC236}">
              <a16:creationId xmlns:a16="http://schemas.microsoft.com/office/drawing/2014/main" id="{2B7D278C-C2F0-4155-8B13-14DAAE316CB1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4" name="Line 64">
          <a:extLst>
            <a:ext uri="{FF2B5EF4-FFF2-40B4-BE49-F238E27FC236}">
              <a16:creationId xmlns:a16="http://schemas.microsoft.com/office/drawing/2014/main" id="{57645FEC-016B-4E57-BAEF-D81F9D553CCF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5" name="Line 73">
          <a:extLst>
            <a:ext uri="{FF2B5EF4-FFF2-40B4-BE49-F238E27FC236}">
              <a16:creationId xmlns:a16="http://schemas.microsoft.com/office/drawing/2014/main" id="{006D6E1D-C3A0-4A70-AF6B-1F92A35CE1A8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6" name="Line 74">
          <a:extLst>
            <a:ext uri="{FF2B5EF4-FFF2-40B4-BE49-F238E27FC236}">
              <a16:creationId xmlns:a16="http://schemas.microsoft.com/office/drawing/2014/main" id="{8EB32809-C9A3-43C3-97D8-0CE33ED5A239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7" name="Line 84">
          <a:extLst>
            <a:ext uri="{FF2B5EF4-FFF2-40B4-BE49-F238E27FC236}">
              <a16:creationId xmlns:a16="http://schemas.microsoft.com/office/drawing/2014/main" id="{2573774A-3F73-40E9-AF5F-9A1B63B629E2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8" name="Line 85">
          <a:extLst>
            <a:ext uri="{FF2B5EF4-FFF2-40B4-BE49-F238E27FC236}">
              <a16:creationId xmlns:a16="http://schemas.microsoft.com/office/drawing/2014/main" id="{F9FC8DB3-4B51-48C1-882C-BDF4C0EEAE50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29" name="Oval 86">
          <a:extLst>
            <a:ext uri="{FF2B5EF4-FFF2-40B4-BE49-F238E27FC236}">
              <a16:creationId xmlns:a16="http://schemas.microsoft.com/office/drawing/2014/main" id="{D18DE460-E516-41CC-90B5-9EC42FA76417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30" name="Oval 87">
          <a:extLst>
            <a:ext uri="{FF2B5EF4-FFF2-40B4-BE49-F238E27FC236}">
              <a16:creationId xmlns:a16="http://schemas.microsoft.com/office/drawing/2014/main" id="{3DD2C811-B4E2-4BAE-B06F-208A46654A30}"/>
            </a:ext>
          </a:extLst>
        </xdr:cNvPr>
        <xdr:cNvSpPr>
          <a:spLocks noChangeArrowheads="1"/>
        </xdr:cNvSpPr>
      </xdr:nvSpPr>
      <xdr:spPr bwMode="auto">
        <a:xfrm>
          <a:off x="561975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31" name="Oval 88">
          <a:extLst>
            <a:ext uri="{FF2B5EF4-FFF2-40B4-BE49-F238E27FC236}">
              <a16:creationId xmlns:a16="http://schemas.microsoft.com/office/drawing/2014/main" id="{129B845F-B98D-4E9B-87D5-5C0FA64B239C}"/>
            </a:ext>
          </a:extLst>
        </xdr:cNvPr>
        <xdr:cNvSpPr>
          <a:spLocks noChangeArrowheads="1"/>
        </xdr:cNvSpPr>
      </xdr:nvSpPr>
      <xdr:spPr bwMode="auto">
        <a:xfrm>
          <a:off x="575310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2" name="Line 96">
          <a:extLst>
            <a:ext uri="{FF2B5EF4-FFF2-40B4-BE49-F238E27FC236}">
              <a16:creationId xmlns:a16="http://schemas.microsoft.com/office/drawing/2014/main" id="{08B79DFD-AD75-49A5-B5CA-C4A22407ECEF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3" name="Line 97">
          <a:extLst>
            <a:ext uri="{FF2B5EF4-FFF2-40B4-BE49-F238E27FC236}">
              <a16:creationId xmlns:a16="http://schemas.microsoft.com/office/drawing/2014/main" id="{88D20F84-4768-4B33-9213-077084D2EAFF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4" name="Line 104">
          <a:extLst>
            <a:ext uri="{FF2B5EF4-FFF2-40B4-BE49-F238E27FC236}">
              <a16:creationId xmlns:a16="http://schemas.microsoft.com/office/drawing/2014/main" id="{CF46F807-3959-41A6-A1EC-09B3E9FC1091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5" name="Line 105">
          <a:extLst>
            <a:ext uri="{FF2B5EF4-FFF2-40B4-BE49-F238E27FC236}">
              <a16:creationId xmlns:a16="http://schemas.microsoft.com/office/drawing/2014/main" id="{B1BC56E5-214F-4BC7-8459-E82D150B5866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6" name="Line 115">
          <a:extLst>
            <a:ext uri="{FF2B5EF4-FFF2-40B4-BE49-F238E27FC236}">
              <a16:creationId xmlns:a16="http://schemas.microsoft.com/office/drawing/2014/main" id="{51DE0AA7-B2B4-453D-80A9-E0DABD5D2F7F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7" name="Line 116">
          <a:extLst>
            <a:ext uri="{FF2B5EF4-FFF2-40B4-BE49-F238E27FC236}">
              <a16:creationId xmlns:a16="http://schemas.microsoft.com/office/drawing/2014/main" id="{1EE6B77D-5B19-4315-AB3F-63679ED81E1A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38" name="Line 5">
          <a:extLst>
            <a:ext uri="{FF2B5EF4-FFF2-40B4-BE49-F238E27FC236}">
              <a16:creationId xmlns:a16="http://schemas.microsoft.com/office/drawing/2014/main" id="{F6AABAC0-E1B1-46A3-8427-04ECE7130623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39" name="Line 6">
          <a:extLst>
            <a:ext uri="{FF2B5EF4-FFF2-40B4-BE49-F238E27FC236}">
              <a16:creationId xmlns:a16="http://schemas.microsoft.com/office/drawing/2014/main" id="{577E721F-4A8C-4A4A-B145-85978B0EF7A2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0" name="Line 15">
          <a:extLst>
            <a:ext uri="{FF2B5EF4-FFF2-40B4-BE49-F238E27FC236}">
              <a16:creationId xmlns:a16="http://schemas.microsoft.com/office/drawing/2014/main" id="{AE7BBE8E-7A9E-467C-9937-72D9B6B0A831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41" name="Line 16">
          <a:extLst>
            <a:ext uri="{FF2B5EF4-FFF2-40B4-BE49-F238E27FC236}">
              <a16:creationId xmlns:a16="http://schemas.microsoft.com/office/drawing/2014/main" id="{37949161-2A2C-41B8-8943-6163D4678BA4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42" name="Line 26">
          <a:extLst>
            <a:ext uri="{FF2B5EF4-FFF2-40B4-BE49-F238E27FC236}">
              <a16:creationId xmlns:a16="http://schemas.microsoft.com/office/drawing/2014/main" id="{C4C5CFFF-1396-49FC-8C36-5B38137BF6DC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43" name="Line 27">
          <a:extLst>
            <a:ext uri="{FF2B5EF4-FFF2-40B4-BE49-F238E27FC236}">
              <a16:creationId xmlns:a16="http://schemas.microsoft.com/office/drawing/2014/main" id="{8F1155FB-ABCF-4C6F-925B-3A6833469439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18</xdr:row>
      <xdr:rowOff>38100</xdr:rowOff>
    </xdr:from>
    <xdr:to>
      <xdr:col>9</xdr:col>
      <xdr:colOff>123825</xdr:colOff>
      <xdr:row>18</xdr:row>
      <xdr:rowOff>85725</xdr:rowOff>
    </xdr:to>
    <xdr:sp macro="" textlink="">
      <xdr:nvSpPr>
        <xdr:cNvPr id="144" name="Oval 28">
          <a:extLst>
            <a:ext uri="{FF2B5EF4-FFF2-40B4-BE49-F238E27FC236}">
              <a16:creationId xmlns:a16="http://schemas.microsoft.com/office/drawing/2014/main" id="{96C998F0-A819-4FB3-8E63-773384665013}"/>
            </a:ext>
          </a:extLst>
        </xdr:cNvPr>
        <xdr:cNvSpPr>
          <a:spLocks noChangeArrowheads="1"/>
        </xdr:cNvSpPr>
      </xdr:nvSpPr>
      <xdr:spPr bwMode="auto">
        <a:xfrm>
          <a:off x="5476875" y="3562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19</xdr:row>
      <xdr:rowOff>47625</xdr:rowOff>
    </xdr:from>
    <xdr:to>
      <xdr:col>10</xdr:col>
      <xdr:colOff>104775</xdr:colOff>
      <xdr:row>19</xdr:row>
      <xdr:rowOff>95250</xdr:rowOff>
    </xdr:to>
    <xdr:sp macro="" textlink="">
      <xdr:nvSpPr>
        <xdr:cNvPr id="145" name="Oval 29">
          <a:extLst>
            <a:ext uri="{FF2B5EF4-FFF2-40B4-BE49-F238E27FC236}">
              <a16:creationId xmlns:a16="http://schemas.microsoft.com/office/drawing/2014/main" id="{29362CB1-C7EE-486F-A05F-A7D04A7BB3F6}"/>
            </a:ext>
          </a:extLst>
        </xdr:cNvPr>
        <xdr:cNvSpPr>
          <a:spLocks noChangeArrowheads="1"/>
        </xdr:cNvSpPr>
      </xdr:nvSpPr>
      <xdr:spPr bwMode="auto">
        <a:xfrm>
          <a:off x="5619750" y="3762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20</xdr:row>
      <xdr:rowOff>47625</xdr:rowOff>
    </xdr:from>
    <xdr:to>
      <xdr:col>11</xdr:col>
      <xdr:colOff>85725</xdr:colOff>
      <xdr:row>20</xdr:row>
      <xdr:rowOff>95250</xdr:rowOff>
    </xdr:to>
    <xdr:sp macro="" textlink="">
      <xdr:nvSpPr>
        <xdr:cNvPr id="146" name="Oval 30">
          <a:extLst>
            <a:ext uri="{FF2B5EF4-FFF2-40B4-BE49-F238E27FC236}">
              <a16:creationId xmlns:a16="http://schemas.microsoft.com/office/drawing/2014/main" id="{DEB75D77-AC6B-47C4-994C-7926C4CB0BDE}"/>
            </a:ext>
          </a:extLst>
        </xdr:cNvPr>
        <xdr:cNvSpPr>
          <a:spLocks noChangeArrowheads="1"/>
        </xdr:cNvSpPr>
      </xdr:nvSpPr>
      <xdr:spPr bwMode="auto">
        <a:xfrm>
          <a:off x="5753100" y="3952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7" name="Line 39">
          <a:extLst>
            <a:ext uri="{FF2B5EF4-FFF2-40B4-BE49-F238E27FC236}">
              <a16:creationId xmlns:a16="http://schemas.microsoft.com/office/drawing/2014/main" id="{CC4847D6-3BAB-4B31-BD9C-9B80730A9582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48" name="Line 40">
          <a:extLst>
            <a:ext uri="{FF2B5EF4-FFF2-40B4-BE49-F238E27FC236}">
              <a16:creationId xmlns:a16="http://schemas.microsoft.com/office/drawing/2014/main" id="{710D6CD9-583A-4DFA-B603-1B30FE10E0A4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49" name="Line 47">
          <a:extLst>
            <a:ext uri="{FF2B5EF4-FFF2-40B4-BE49-F238E27FC236}">
              <a16:creationId xmlns:a16="http://schemas.microsoft.com/office/drawing/2014/main" id="{708415D4-1AAA-4B36-9DDC-CAF7B0FE8AAC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0" name="Line 48">
          <a:extLst>
            <a:ext uri="{FF2B5EF4-FFF2-40B4-BE49-F238E27FC236}">
              <a16:creationId xmlns:a16="http://schemas.microsoft.com/office/drawing/2014/main" id="{F9CE1100-5CE9-4E61-B361-6C111596A09E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1" name="Line 58">
          <a:extLst>
            <a:ext uri="{FF2B5EF4-FFF2-40B4-BE49-F238E27FC236}">
              <a16:creationId xmlns:a16="http://schemas.microsoft.com/office/drawing/2014/main" id="{C1BC10A9-C37E-4E64-99B6-A8EC27EABCC7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2" name="Line 59">
          <a:extLst>
            <a:ext uri="{FF2B5EF4-FFF2-40B4-BE49-F238E27FC236}">
              <a16:creationId xmlns:a16="http://schemas.microsoft.com/office/drawing/2014/main" id="{0533D4BE-6E2F-451B-8262-6F41869DB2C6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53" name="Line 63">
          <a:extLst>
            <a:ext uri="{FF2B5EF4-FFF2-40B4-BE49-F238E27FC236}">
              <a16:creationId xmlns:a16="http://schemas.microsoft.com/office/drawing/2014/main" id="{189F0A9C-1C97-4898-8E5E-FF21F9D9BE14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4" name="Line 64">
          <a:extLst>
            <a:ext uri="{FF2B5EF4-FFF2-40B4-BE49-F238E27FC236}">
              <a16:creationId xmlns:a16="http://schemas.microsoft.com/office/drawing/2014/main" id="{8E6E2473-8654-4AA9-B301-F29E10AEB975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55" name="Line 73">
          <a:extLst>
            <a:ext uri="{FF2B5EF4-FFF2-40B4-BE49-F238E27FC236}">
              <a16:creationId xmlns:a16="http://schemas.microsoft.com/office/drawing/2014/main" id="{0221851B-E922-4559-80E4-0601299BF49F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56" name="Line 74">
          <a:extLst>
            <a:ext uri="{FF2B5EF4-FFF2-40B4-BE49-F238E27FC236}">
              <a16:creationId xmlns:a16="http://schemas.microsoft.com/office/drawing/2014/main" id="{11BA0821-46CC-4293-9F64-722801E26E85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7" name="Line 84">
          <a:extLst>
            <a:ext uri="{FF2B5EF4-FFF2-40B4-BE49-F238E27FC236}">
              <a16:creationId xmlns:a16="http://schemas.microsoft.com/office/drawing/2014/main" id="{2C749A82-DB20-485D-9761-D30A6891132B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58" name="Line 85">
          <a:extLst>
            <a:ext uri="{FF2B5EF4-FFF2-40B4-BE49-F238E27FC236}">
              <a16:creationId xmlns:a16="http://schemas.microsoft.com/office/drawing/2014/main" id="{5BED957F-0991-4B02-8EC8-C30A18743673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18</xdr:row>
      <xdr:rowOff>38100</xdr:rowOff>
    </xdr:from>
    <xdr:to>
      <xdr:col>9</xdr:col>
      <xdr:colOff>123825</xdr:colOff>
      <xdr:row>18</xdr:row>
      <xdr:rowOff>85725</xdr:rowOff>
    </xdr:to>
    <xdr:sp macro="" textlink="">
      <xdr:nvSpPr>
        <xdr:cNvPr id="159" name="Oval 86">
          <a:extLst>
            <a:ext uri="{FF2B5EF4-FFF2-40B4-BE49-F238E27FC236}">
              <a16:creationId xmlns:a16="http://schemas.microsoft.com/office/drawing/2014/main" id="{2A2C1161-2072-494F-930E-ED2BF543475C}"/>
            </a:ext>
          </a:extLst>
        </xdr:cNvPr>
        <xdr:cNvSpPr>
          <a:spLocks noChangeArrowheads="1"/>
        </xdr:cNvSpPr>
      </xdr:nvSpPr>
      <xdr:spPr bwMode="auto">
        <a:xfrm>
          <a:off x="5476875" y="3562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19</xdr:row>
      <xdr:rowOff>47625</xdr:rowOff>
    </xdr:from>
    <xdr:to>
      <xdr:col>10</xdr:col>
      <xdr:colOff>104775</xdr:colOff>
      <xdr:row>19</xdr:row>
      <xdr:rowOff>95250</xdr:rowOff>
    </xdr:to>
    <xdr:sp macro="" textlink="">
      <xdr:nvSpPr>
        <xdr:cNvPr id="160" name="Oval 87">
          <a:extLst>
            <a:ext uri="{FF2B5EF4-FFF2-40B4-BE49-F238E27FC236}">
              <a16:creationId xmlns:a16="http://schemas.microsoft.com/office/drawing/2014/main" id="{C5FC0545-57F3-4D44-804D-D0B8629BFF38}"/>
            </a:ext>
          </a:extLst>
        </xdr:cNvPr>
        <xdr:cNvSpPr>
          <a:spLocks noChangeArrowheads="1"/>
        </xdr:cNvSpPr>
      </xdr:nvSpPr>
      <xdr:spPr bwMode="auto">
        <a:xfrm>
          <a:off x="5619750" y="3762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20</xdr:row>
      <xdr:rowOff>47625</xdr:rowOff>
    </xdr:from>
    <xdr:to>
      <xdr:col>11</xdr:col>
      <xdr:colOff>85725</xdr:colOff>
      <xdr:row>20</xdr:row>
      <xdr:rowOff>95250</xdr:rowOff>
    </xdr:to>
    <xdr:sp macro="" textlink="">
      <xdr:nvSpPr>
        <xdr:cNvPr id="161" name="Oval 88">
          <a:extLst>
            <a:ext uri="{FF2B5EF4-FFF2-40B4-BE49-F238E27FC236}">
              <a16:creationId xmlns:a16="http://schemas.microsoft.com/office/drawing/2014/main" id="{D2519B6F-03F0-4A5D-AF36-C075817D639B}"/>
            </a:ext>
          </a:extLst>
        </xdr:cNvPr>
        <xdr:cNvSpPr>
          <a:spLocks noChangeArrowheads="1"/>
        </xdr:cNvSpPr>
      </xdr:nvSpPr>
      <xdr:spPr bwMode="auto">
        <a:xfrm>
          <a:off x="5753100" y="3952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62" name="Line 96">
          <a:extLst>
            <a:ext uri="{FF2B5EF4-FFF2-40B4-BE49-F238E27FC236}">
              <a16:creationId xmlns:a16="http://schemas.microsoft.com/office/drawing/2014/main" id="{45E8C44D-3FAF-4777-88CB-9B7572BB6B94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63" name="Line 97">
          <a:extLst>
            <a:ext uri="{FF2B5EF4-FFF2-40B4-BE49-F238E27FC236}">
              <a16:creationId xmlns:a16="http://schemas.microsoft.com/office/drawing/2014/main" id="{679E0C54-B73F-49A2-A91F-DDDB83F38E2C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18</xdr:row>
      <xdr:rowOff>66675</xdr:rowOff>
    </xdr:from>
    <xdr:to>
      <xdr:col>11</xdr:col>
      <xdr:colOff>104775</xdr:colOff>
      <xdr:row>18</xdr:row>
      <xdr:rowOff>66675</xdr:rowOff>
    </xdr:to>
    <xdr:sp macro="" textlink="">
      <xdr:nvSpPr>
        <xdr:cNvPr id="164" name="Line 104">
          <a:extLst>
            <a:ext uri="{FF2B5EF4-FFF2-40B4-BE49-F238E27FC236}">
              <a16:creationId xmlns:a16="http://schemas.microsoft.com/office/drawing/2014/main" id="{4DDF41BE-10F7-4893-ADC1-8218C6A2853F}"/>
            </a:ext>
          </a:extLst>
        </xdr:cNvPr>
        <xdr:cNvSpPr>
          <a:spLocks noChangeShapeType="1"/>
        </xdr:cNvSpPr>
      </xdr:nvSpPr>
      <xdr:spPr bwMode="auto">
        <a:xfrm flipH="1">
          <a:off x="5457825" y="3590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20</xdr:row>
      <xdr:rowOff>66675</xdr:rowOff>
    </xdr:from>
    <xdr:to>
      <xdr:col>11</xdr:col>
      <xdr:colOff>104775</xdr:colOff>
      <xdr:row>20</xdr:row>
      <xdr:rowOff>66675</xdr:rowOff>
    </xdr:to>
    <xdr:sp macro="" textlink="">
      <xdr:nvSpPr>
        <xdr:cNvPr id="165" name="Line 105">
          <a:extLst>
            <a:ext uri="{FF2B5EF4-FFF2-40B4-BE49-F238E27FC236}">
              <a16:creationId xmlns:a16="http://schemas.microsoft.com/office/drawing/2014/main" id="{730B4D21-94C9-4806-8FB1-52267BBD8D78}"/>
            </a:ext>
          </a:extLst>
        </xdr:cNvPr>
        <xdr:cNvSpPr>
          <a:spLocks noChangeShapeType="1"/>
        </xdr:cNvSpPr>
      </xdr:nvSpPr>
      <xdr:spPr bwMode="auto">
        <a:xfrm flipH="1">
          <a:off x="5457825" y="3971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66" name="Line 115">
          <a:extLst>
            <a:ext uri="{FF2B5EF4-FFF2-40B4-BE49-F238E27FC236}">
              <a16:creationId xmlns:a16="http://schemas.microsoft.com/office/drawing/2014/main" id="{C5AAE98B-CF19-4C1D-B83C-3E10F7582CAC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19</xdr:row>
      <xdr:rowOff>66675</xdr:rowOff>
    </xdr:from>
    <xdr:to>
      <xdr:col>11</xdr:col>
      <xdr:colOff>104775</xdr:colOff>
      <xdr:row>19</xdr:row>
      <xdr:rowOff>66675</xdr:rowOff>
    </xdr:to>
    <xdr:sp macro="" textlink="">
      <xdr:nvSpPr>
        <xdr:cNvPr id="167" name="Line 116">
          <a:extLst>
            <a:ext uri="{FF2B5EF4-FFF2-40B4-BE49-F238E27FC236}">
              <a16:creationId xmlns:a16="http://schemas.microsoft.com/office/drawing/2014/main" id="{F8172614-700A-430B-B0A4-C12F9C31660F}"/>
            </a:ext>
          </a:extLst>
        </xdr:cNvPr>
        <xdr:cNvSpPr>
          <a:spLocks noChangeShapeType="1"/>
        </xdr:cNvSpPr>
      </xdr:nvSpPr>
      <xdr:spPr bwMode="auto">
        <a:xfrm flipH="1">
          <a:off x="5457825" y="3781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68" name="Line 5">
          <a:extLst>
            <a:ext uri="{FF2B5EF4-FFF2-40B4-BE49-F238E27FC236}">
              <a16:creationId xmlns:a16="http://schemas.microsoft.com/office/drawing/2014/main" id="{C4FFFEC4-F55B-4703-A464-FA68B309433A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69" name="Line 6">
          <a:extLst>
            <a:ext uri="{FF2B5EF4-FFF2-40B4-BE49-F238E27FC236}">
              <a16:creationId xmlns:a16="http://schemas.microsoft.com/office/drawing/2014/main" id="{E1086F62-F18A-47A2-AD67-59ADEF9C4EB2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0" name="Line 15">
          <a:extLst>
            <a:ext uri="{FF2B5EF4-FFF2-40B4-BE49-F238E27FC236}">
              <a16:creationId xmlns:a16="http://schemas.microsoft.com/office/drawing/2014/main" id="{1319392D-1ECC-4C22-B0F4-8BDF1DD9C83B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71" name="Line 16">
          <a:extLst>
            <a:ext uri="{FF2B5EF4-FFF2-40B4-BE49-F238E27FC236}">
              <a16:creationId xmlns:a16="http://schemas.microsoft.com/office/drawing/2014/main" id="{EB3B6E5B-7BB1-40AF-8D8E-633EF344077E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72" name="Line 26">
          <a:extLst>
            <a:ext uri="{FF2B5EF4-FFF2-40B4-BE49-F238E27FC236}">
              <a16:creationId xmlns:a16="http://schemas.microsoft.com/office/drawing/2014/main" id="{57EA35D7-3CD1-4646-8712-94951CC03CCF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73" name="Line 27">
          <a:extLst>
            <a:ext uri="{FF2B5EF4-FFF2-40B4-BE49-F238E27FC236}">
              <a16:creationId xmlns:a16="http://schemas.microsoft.com/office/drawing/2014/main" id="{0AF3461E-947D-4C8E-8916-D71B0A5EF18A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21</xdr:row>
      <xdr:rowOff>38100</xdr:rowOff>
    </xdr:from>
    <xdr:to>
      <xdr:col>9</xdr:col>
      <xdr:colOff>123825</xdr:colOff>
      <xdr:row>21</xdr:row>
      <xdr:rowOff>85725</xdr:rowOff>
    </xdr:to>
    <xdr:sp macro="" textlink="">
      <xdr:nvSpPr>
        <xdr:cNvPr id="174" name="Oval 28">
          <a:extLst>
            <a:ext uri="{FF2B5EF4-FFF2-40B4-BE49-F238E27FC236}">
              <a16:creationId xmlns:a16="http://schemas.microsoft.com/office/drawing/2014/main" id="{3B29B9B1-D8A1-4D37-ADE9-1B868E58A019}"/>
            </a:ext>
          </a:extLst>
        </xdr:cNvPr>
        <xdr:cNvSpPr>
          <a:spLocks noChangeArrowheads="1"/>
        </xdr:cNvSpPr>
      </xdr:nvSpPr>
      <xdr:spPr bwMode="auto">
        <a:xfrm>
          <a:off x="5476875" y="4133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22</xdr:row>
      <xdr:rowOff>47625</xdr:rowOff>
    </xdr:from>
    <xdr:to>
      <xdr:col>10</xdr:col>
      <xdr:colOff>104775</xdr:colOff>
      <xdr:row>22</xdr:row>
      <xdr:rowOff>95250</xdr:rowOff>
    </xdr:to>
    <xdr:sp macro="" textlink="">
      <xdr:nvSpPr>
        <xdr:cNvPr id="175" name="Oval 29">
          <a:extLst>
            <a:ext uri="{FF2B5EF4-FFF2-40B4-BE49-F238E27FC236}">
              <a16:creationId xmlns:a16="http://schemas.microsoft.com/office/drawing/2014/main" id="{BF4C3619-24B0-48B1-B432-EF5600D637A8}"/>
            </a:ext>
          </a:extLst>
        </xdr:cNvPr>
        <xdr:cNvSpPr>
          <a:spLocks noChangeArrowheads="1"/>
        </xdr:cNvSpPr>
      </xdr:nvSpPr>
      <xdr:spPr bwMode="auto">
        <a:xfrm>
          <a:off x="5619750" y="4333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23</xdr:row>
      <xdr:rowOff>47625</xdr:rowOff>
    </xdr:from>
    <xdr:to>
      <xdr:col>11</xdr:col>
      <xdr:colOff>85725</xdr:colOff>
      <xdr:row>23</xdr:row>
      <xdr:rowOff>95250</xdr:rowOff>
    </xdr:to>
    <xdr:sp macro="" textlink="">
      <xdr:nvSpPr>
        <xdr:cNvPr id="176" name="Oval 30">
          <a:extLst>
            <a:ext uri="{FF2B5EF4-FFF2-40B4-BE49-F238E27FC236}">
              <a16:creationId xmlns:a16="http://schemas.microsoft.com/office/drawing/2014/main" id="{3E31BC75-B4F3-4E11-A22F-7DA30757B183}"/>
            </a:ext>
          </a:extLst>
        </xdr:cNvPr>
        <xdr:cNvSpPr>
          <a:spLocks noChangeArrowheads="1"/>
        </xdr:cNvSpPr>
      </xdr:nvSpPr>
      <xdr:spPr bwMode="auto">
        <a:xfrm>
          <a:off x="5753100" y="452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7" name="Line 39">
          <a:extLst>
            <a:ext uri="{FF2B5EF4-FFF2-40B4-BE49-F238E27FC236}">
              <a16:creationId xmlns:a16="http://schemas.microsoft.com/office/drawing/2014/main" id="{8F4565FD-DEA9-4432-8AEA-DE245D42E4FD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78" name="Line 40">
          <a:extLst>
            <a:ext uri="{FF2B5EF4-FFF2-40B4-BE49-F238E27FC236}">
              <a16:creationId xmlns:a16="http://schemas.microsoft.com/office/drawing/2014/main" id="{1236CD6C-42F9-4767-9E99-DA95D1627A9C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79" name="Line 47">
          <a:extLst>
            <a:ext uri="{FF2B5EF4-FFF2-40B4-BE49-F238E27FC236}">
              <a16:creationId xmlns:a16="http://schemas.microsoft.com/office/drawing/2014/main" id="{4FC1D39B-11CB-4EC7-BB0E-F9564C2D8E02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0" name="Line 48">
          <a:extLst>
            <a:ext uri="{FF2B5EF4-FFF2-40B4-BE49-F238E27FC236}">
              <a16:creationId xmlns:a16="http://schemas.microsoft.com/office/drawing/2014/main" id="{C7F2C382-0573-48FD-9C05-728BB1A3118A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1" name="Line 58">
          <a:extLst>
            <a:ext uri="{FF2B5EF4-FFF2-40B4-BE49-F238E27FC236}">
              <a16:creationId xmlns:a16="http://schemas.microsoft.com/office/drawing/2014/main" id="{AC6687DB-5445-49AD-9922-6BEF0D01DC33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2" name="Line 59">
          <a:extLst>
            <a:ext uri="{FF2B5EF4-FFF2-40B4-BE49-F238E27FC236}">
              <a16:creationId xmlns:a16="http://schemas.microsoft.com/office/drawing/2014/main" id="{9618B1E4-E888-4397-B189-473D91E4C32D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83" name="Line 63">
          <a:extLst>
            <a:ext uri="{FF2B5EF4-FFF2-40B4-BE49-F238E27FC236}">
              <a16:creationId xmlns:a16="http://schemas.microsoft.com/office/drawing/2014/main" id="{4EEFB0B8-6B45-4DB0-8C91-62E4241DB421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4" name="Line 64">
          <a:extLst>
            <a:ext uri="{FF2B5EF4-FFF2-40B4-BE49-F238E27FC236}">
              <a16:creationId xmlns:a16="http://schemas.microsoft.com/office/drawing/2014/main" id="{CBDFDD5A-80AB-429E-9C3B-FC505CE78401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85" name="Line 73">
          <a:extLst>
            <a:ext uri="{FF2B5EF4-FFF2-40B4-BE49-F238E27FC236}">
              <a16:creationId xmlns:a16="http://schemas.microsoft.com/office/drawing/2014/main" id="{130A0EBC-F6B8-46BD-BAF9-170F5485E5F7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86" name="Line 74">
          <a:extLst>
            <a:ext uri="{FF2B5EF4-FFF2-40B4-BE49-F238E27FC236}">
              <a16:creationId xmlns:a16="http://schemas.microsoft.com/office/drawing/2014/main" id="{07A02255-6EFE-40A4-8920-74252C656A33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7" name="Line 84">
          <a:extLst>
            <a:ext uri="{FF2B5EF4-FFF2-40B4-BE49-F238E27FC236}">
              <a16:creationId xmlns:a16="http://schemas.microsoft.com/office/drawing/2014/main" id="{D56A17A6-DA0D-4163-9014-BB14A9FA1913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88" name="Line 85">
          <a:extLst>
            <a:ext uri="{FF2B5EF4-FFF2-40B4-BE49-F238E27FC236}">
              <a16:creationId xmlns:a16="http://schemas.microsoft.com/office/drawing/2014/main" id="{DDD64323-B777-464D-888F-7D90AF64BA7F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21</xdr:row>
      <xdr:rowOff>38100</xdr:rowOff>
    </xdr:from>
    <xdr:to>
      <xdr:col>9</xdr:col>
      <xdr:colOff>123825</xdr:colOff>
      <xdr:row>21</xdr:row>
      <xdr:rowOff>85725</xdr:rowOff>
    </xdr:to>
    <xdr:sp macro="" textlink="">
      <xdr:nvSpPr>
        <xdr:cNvPr id="189" name="Oval 86">
          <a:extLst>
            <a:ext uri="{FF2B5EF4-FFF2-40B4-BE49-F238E27FC236}">
              <a16:creationId xmlns:a16="http://schemas.microsoft.com/office/drawing/2014/main" id="{10E6621E-BC7B-4A57-9E7A-F26539E1FA27}"/>
            </a:ext>
          </a:extLst>
        </xdr:cNvPr>
        <xdr:cNvSpPr>
          <a:spLocks noChangeArrowheads="1"/>
        </xdr:cNvSpPr>
      </xdr:nvSpPr>
      <xdr:spPr bwMode="auto">
        <a:xfrm>
          <a:off x="5476875" y="4133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22</xdr:row>
      <xdr:rowOff>47625</xdr:rowOff>
    </xdr:from>
    <xdr:to>
      <xdr:col>10</xdr:col>
      <xdr:colOff>104775</xdr:colOff>
      <xdr:row>22</xdr:row>
      <xdr:rowOff>95250</xdr:rowOff>
    </xdr:to>
    <xdr:sp macro="" textlink="">
      <xdr:nvSpPr>
        <xdr:cNvPr id="190" name="Oval 87">
          <a:extLst>
            <a:ext uri="{FF2B5EF4-FFF2-40B4-BE49-F238E27FC236}">
              <a16:creationId xmlns:a16="http://schemas.microsoft.com/office/drawing/2014/main" id="{286F46C5-859F-4E57-AD75-9787864C5C2F}"/>
            </a:ext>
          </a:extLst>
        </xdr:cNvPr>
        <xdr:cNvSpPr>
          <a:spLocks noChangeArrowheads="1"/>
        </xdr:cNvSpPr>
      </xdr:nvSpPr>
      <xdr:spPr bwMode="auto">
        <a:xfrm>
          <a:off x="5619750" y="4333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23</xdr:row>
      <xdr:rowOff>47625</xdr:rowOff>
    </xdr:from>
    <xdr:to>
      <xdr:col>11</xdr:col>
      <xdr:colOff>85725</xdr:colOff>
      <xdr:row>23</xdr:row>
      <xdr:rowOff>95250</xdr:rowOff>
    </xdr:to>
    <xdr:sp macro="" textlink="">
      <xdr:nvSpPr>
        <xdr:cNvPr id="191" name="Oval 88">
          <a:extLst>
            <a:ext uri="{FF2B5EF4-FFF2-40B4-BE49-F238E27FC236}">
              <a16:creationId xmlns:a16="http://schemas.microsoft.com/office/drawing/2014/main" id="{2F8077D6-F09E-475F-9D30-9A6962948B9D}"/>
            </a:ext>
          </a:extLst>
        </xdr:cNvPr>
        <xdr:cNvSpPr>
          <a:spLocks noChangeArrowheads="1"/>
        </xdr:cNvSpPr>
      </xdr:nvSpPr>
      <xdr:spPr bwMode="auto">
        <a:xfrm>
          <a:off x="5753100" y="452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92" name="Line 96">
          <a:extLst>
            <a:ext uri="{FF2B5EF4-FFF2-40B4-BE49-F238E27FC236}">
              <a16:creationId xmlns:a16="http://schemas.microsoft.com/office/drawing/2014/main" id="{4CD2C40E-AEB6-4E49-B109-E6548B366110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93" name="Line 97">
          <a:extLst>
            <a:ext uri="{FF2B5EF4-FFF2-40B4-BE49-F238E27FC236}">
              <a16:creationId xmlns:a16="http://schemas.microsoft.com/office/drawing/2014/main" id="{ECA24F46-5E9F-46D7-80EE-1193F838FF13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21</xdr:row>
      <xdr:rowOff>66675</xdr:rowOff>
    </xdr:from>
    <xdr:to>
      <xdr:col>11</xdr:col>
      <xdr:colOff>104775</xdr:colOff>
      <xdr:row>21</xdr:row>
      <xdr:rowOff>66675</xdr:rowOff>
    </xdr:to>
    <xdr:sp macro="" textlink="">
      <xdr:nvSpPr>
        <xdr:cNvPr id="194" name="Line 104">
          <a:extLst>
            <a:ext uri="{FF2B5EF4-FFF2-40B4-BE49-F238E27FC236}">
              <a16:creationId xmlns:a16="http://schemas.microsoft.com/office/drawing/2014/main" id="{DD0CADAD-FF56-49B8-97F8-664992B94A11}"/>
            </a:ext>
          </a:extLst>
        </xdr:cNvPr>
        <xdr:cNvSpPr>
          <a:spLocks noChangeShapeType="1"/>
        </xdr:cNvSpPr>
      </xdr:nvSpPr>
      <xdr:spPr bwMode="auto">
        <a:xfrm flipH="1">
          <a:off x="5457825" y="4162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23</xdr:row>
      <xdr:rowOff>66675</xdr:rowOff>
    </xdr:from>
    <xdr:to>
      <xdr:col>11</xdr:col>
      <xdr:colOff>104775</xdr:colOff>
      <xdr:row>23</xdr:row>
      <xdr:rowOff>66675</xdr:rowOff>
    </xdr:to>
    <xdr:sp macro="" textlink="">
      <xdr:nvSpPr>
        <xdr:cNvPr id="195" name="Line 105">
          <a:extLst>
            <a:ext uri="{FF2B5EF4-FFF2-40B4-BE49-F238E27FC236}">
              <a16:creationId xmlns:a16="http://schemas.microsoft.com/office/drawing/2014/main" id="{CEB16CD0-0DF7-4656-892B-A7E1DD58C5C4}"/>
            </a:ext>
          </a:extLst>
        </xdr:cNvPr>
        <xdr:cNvSpPr>
          <a:spLocks noChangeShapeType="1"/>
        </xdr:cNvSpPr>
      </xdr:nvSpPr>
      <xdr:spPr bwMode="auto">
        <a:xfrm flipH="1">
          <a:off x="5457825" y="454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96" name="Line 115">
          <a:extLst>
            <a:ext uri="{FF2B5EF4-FFF2-40B4-BE49-F238E27FC236}">
              <a16:creationId xmlns:a16="http://schemas.microsoft.com/office/drawing/2014/main" id="{378DFF37-9CB6-4983-AB02-9C438D4682AC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22</xdr:row>
      <xdr:rowOff>66675</xdr:rowOff>
    </xdr:from>
    <xdr:to>
      <xdr:col>11</xdr:col>
      <xdr:colOff>104775</xdr:colOff>
      <xdr:row>22</xdr:row>
      <xdr:rowOff>66675</xdr:rowOff>
    </xdr:to>
    <xdr:sp macro="" textlink="">
      <xdr:nvSpPr>
        <xdr:cNvPr id="197" name="Line 116">
          <a:extLst>
            <a:ext uri="{FF2B5EF4-FFF2-40B4-BE49-F238E27FC236}">
              <a16:creationId xmlns:a16="http://schemas.microsoft.com/office/drawing/2014/main" id="{1B2ACBED-1A00-4D99-8B05-7BF031FE6E62}"/>
            </a:ext>
          </a:extLst>
        </xdr:cNvPr>
        <xdr:cNvSpPr>
          <a:spLocks noChangeShapeType="1"/>
        </xdr:cNvSpPr>
      </xdr:nvSpPr>
      <xdr:spPr bwMode="auto">
        <a:xfrm flipH="1">
          <a:off x="5457825" y="4352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198" name="Line 5">
          <a:extLst>
            <a:ext uri="{FF2B5EF4-FFF2-40B4-BE49-F238E27FC236}">
              <a16:creationId xmlns:a16="http://schemas.microsoft.com/office/drawing/2014/main" id="{45D233AA-BDED-405F-B28F-B9D47AFD0C8B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199" name="Line 6">
          <a:extLst>
            <a:ext uri="{FF2B5EF4-FFF2-40B4-BE49-F238E27FC236}">
              <a16:creationId xmlns:a16="http://schemas.microsoft.com/office/drawing/2014/main" id="{64102A8D-5901-48F1-81DD-0B28EF4DAA95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0" name="Line 15">
          <a:extLst>
            <a:ext uri="{FF2B5EF4-FFF2-40B4-BE49-F238E27FC236}">
              <a16:creationId xmlns:a16="http://schemas.microsoft.com/office/drawing/2014/main" id="{97F1CE28-FB71-4007-8BE0-4D0BF5AEBF27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01" name="Line 16">
          <a:extLst>
            <a:ext uri="{FF2B5EF4-FFF2-40B4-BE49-F238E27FC236}">
              <a16:creationId xmlns:a16="http://schemas.microsoft.com/office/drawing/2014/main" id="{AEEAFAE1-26BC-46B4-9DCE-1558E90984DA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02" name="Line 26">
          <a:extLst>
            <a:ext uri="{FF2B5EF4-FFF2-40B4-BE49-F238E27FC236}">
              <a16:creationId xmlns:a16="http://schemas.microsoft.com/office/drawing/2014/main" id="{1E84BC37-9BE2-4A94-B885-20F966EC4AB1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03" name="Line 27">
          <a:extLst>
            <a:ext uri="{FF2B5EF4-FFF2-40B4-BE49-F238E27FC236}">
              <a16:creationId xmlns:a16="http://schemas.microsoft.com/office/drawing/2014/main" id="{BA2CEF3C-7648-4C61-A889-C68AB0830723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24</xdr:row>
      <xdr:rowOff>38100</xdr:rowOff>
    </xdr:from>
    <xdr:to>
      <xdr:col>9</xdr:col>
      <xdr:colOff>123825</xdr:colOff>
      <xdr:row>24</xdr:row>
      <xdr:rowOff>85725</xdr:rowOff>
    </xdr:to>
    <xdr:sp macro="" textlink="">
      <xdr:nvSpPr>
        <xdr:cNvPr id="204" name="Oval 28">
          <a:extLst>
            <a:ext uri="{FF2B5EF4-FFF2-40B4-BE49-F238E27FC236}">
              <a16:creationId xmlns:a16="http://schemas.microsoft.com/office/drawing/2014/main" id="{3B4A145A-A805-479E-BAB7-C652D5C6CDD3}"/>
            </a:ext>
          </a:extLst>
        </xdr:cNvPr>
        <xdr:cNvSpPr>
          <a:spLocks noChangeArrowheads="1"/>
        </xdr:cNvSpPr>
      </xdr:nvSpPr>
      <xdr:spPr bwMode="auto">
        <a:xfrm>
          <a:off x="5476875" y="4705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25</xdr:row>
      <xdr:rowOff>47625</xdr:rowOff>
    </xdr:from>
    <xdr:to>
      <xdr:col>10</xdr:col>
      <xdr:colOff>104775</xdr:colOff>
      <xdr:row>25</xdr:row>
      <xdr:rowOff>95250</xdr:rowOff>
    </xdr:to>
    <xdr:sp macro="" textlink="">
      <xdr:nvSpPr>
        <xdr:cNvPr id="205" name="Oval 29">
          <a:extLst>
            <a:ext uri="{FF2B5EF4-FFF2-40B4-BE49-F238E27FC236}">
              <a16:creationId xmlns:a16="http://schemas.microsoft.com/office/drawing/2014/main" id="{D3DA0514-0705-49D6-B756-F178F290D587}"/>
            </a:ext>
          </a:extLst>
        </xdr:cNvPr>
        <xdr:cNvSpPr>
          <a:spLocks noChangeArrowheads="1"/>
        </xdr:cNvSpPr>
      </xdr:nvSpPr>
      <xdr:spPr bwMode="auto">
        <a:xfrm>
          <a:off x="5619750" y="490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26</xdr:row>
      <xdr:rowOff>47625</xdr:rowOff>
    </xdr:from>
    <xdr:to>
      <xdr:col>11</xdr:col>
      <xdr:colOff>85725</xdr:colOff>
      <xdr:row>26</xdr:row>
      <xdr:rowOff>95250</xdr:rowOff>
    </xdr:to>
    <xdr:sp macro="" textlink="">
      <xdr:nvSpPr>
        <xdr:cNvPr id="206" name="Oval 30">
          <a:extLst>
            <a:ext uri="{FF2B5EF4-FFF2-40B4-BE49-F238E27FC236}">
              <a16:creationId xmlns:a16="http://schemas.microsoft.com/office/drawing/2014/main" id="{85C8464E-11A7-4139-B4F6-3F0F5CFC36BE}"/>
            </a:ext>
          </a:extLst>
        </xdr:cNvPr>
        <xdr:cNvSpPr>
          <a:spLocks noChangeArrowheads="1"/>
        </xdr:cNvSpPr>
      </xdr:nvSpPr>
      <xdr:spPr bwMode="auto">
        <a:xfrm>
          <a:off x="5753100" y="5095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7" name="Line 39">
          <a:extLst>
            <a:ext uri="{FF2B5EF4-FFF2-40B4-BE49-F238E27FC236}">
              <a16:creationId xmlns:a16="http://schemas.microsoft.com/office/drawing/2014/main" id="{52BCB7F1-6D48-40B6-B2C5-4AF88392BB6C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08" name="Line 40">
          <a:extLst>
            <a:ext uri="{FF2B5EF4-FFF2-40B4-BE49-F238E27FC236}">
              <a16:creationId xmlns:a16="http://schemas.microsoft.com/office/drawing/2014/main" id="{D5D3B48B-13D6-41B9-B804-DA7E10AE0A26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09" name="Line 47">
          <a:extLst>
            <a:ext uri="{FF2B5EF4-FFF2-40B4-BE49-F238E27FC236}">
              <a16:creationId xmlns:a16="http://schemas.microsoft.com/office/drawing/2014/main" id="{535F4FF4-9BEC-42D5-8C3F-A15309C53CCE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0" name="Line 48">
          <a:extLst>
            <a:ext uri="{FF2B5EF4-FFF2-40B4-BE49-F238E27FC236}">
              <a16:creationId xmlns:a16="http://schemas.microsoft.com/office/drawing/2014/main" id="{0EF9D188-7A18-45CC-B4D7-E0623D74FF34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1" name="Line 58">
          <a:extLst>
            <a:ext uri="{FF2B5EF4-FFF2-40B4-BE49-F238E27FC236}">
              <a16:creationId xmlns:a16="http://schemas.microsoft.com/office/drawing/2014/main" id="{96FA3A92-192A-4A16-A2E5-2FBDF37C62DD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2" name="Line 59">
          <a:extLst>
            <a:ext uri="{FF2B5EF4-FFF2-40B4-BE49-F238E27FC236}">
              <a16:creationId xmlns:a16="http://schemas.microsoft.com/office/drawing/2014/main" id="{A131CF60-A625-4FFD-A71C-4BCE566615F3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13" name="Line 63">
          <a:extLst>
            <a:ext uri="{FF2B5EF4-FFF2-40B4-BE49-F238E27FC236}">
              <a16:creationId xmlns:a16="http://schemas.microsoft.com/office/drawing/2014/main" id="{BC8AD1D0-939A-4D95-AF80-8FB3B9C50CA1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4" name="Line 64">
          <a:extLst>
            <a:ext uri="{FF2B5EF4-FFF2-40B4-BE49-F238E27FC236}">
              <a16:creationId xmlns:a16="http://schemas.microsoft.com/office/drawing/2014/main" id="{EA2A1804-FECD-44F8-8120-4592B872F13F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15" name="Line 73">
          <a:extLst>
            <a:ext uri="{FF2B5EF4-FFF2-40B4-BE49-F238E27FC236}">
              <a16:creationId xmlns:a16="http://schemas.microsoft.com/office/drawing/2014/main" id="{57681859-73BE-42C4-B852-557657E6F0C1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16" name="Line 74">
          <a:extLst>
            <a:ext uri="{FF2B5EF4-FFF2-40B4-BE49-F238E27FC236}">
              <a16:creationId xmlns:a16="http://schemas.microsoft.com/office/drawing/2014/main" id="{015797AC-49AC-4576-A2E4-9A57065DED6B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7" name="Line 84">
          <a:extLst>
            <a:ext uri="{FF2B5EF4-FFF2-40B4-BE49-F238E27FC236}">
              <a16:creationId xmlns:a16="http://schemas.microsoft.com/office/drawing/2014/main" id="{AA8E0D71-4EDD-4311-BE65-DA7886A036C4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18" name="Line 85">
          <a:extLst>
            <a:ext uri="{FF2B5EF4-FFF2-40B4-BE49-F238E27FC236}">
              <a16:creationId xmlns:a16="http://schemas.microsoft.com/office/drawing/2014/main" id="{0EAD36F8-FDC5-4D81-89BF-B60698B5BF0B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24</xdr:row>
      <xdr:rowOff>38100</xdr:rowOff>
    </xdr:from>
    <xdr:to>
      <xdr:col>9</xdr:col>
      <xdr:colOff>123825</xdr:colOff>
      <xdr:row>24</xdr:row>
      <xdr:rowOff>85725</xdr:rowOff>
    </xdr:to>
    <xdr:sp macro="" textlink="">
      <xdr:nvSpPr>
        <xdr:cNvPr id="219" name="Oval 86">
          <a:extLst>
            <a:ext uri="{FF2B5EF4-FFF2-40B4-BE49-F238E27FC236}">
              <a16:creationId xmlns:a16="http://schemas.microsoft.com/office/drawing/2014/main" id="{D4211AAA-0126-4DA4-8621-4AE0CD4C2ED3}"/>
            </a:ext>
          </a:extLst>
        </xdr:cNvPr>
        <xdr:cNvSpPr>
          <a:spLocks noChangeArrowheads="1"/>
        </xdr:cNvSpPr>
      </xdr:nvSpPr>
      <xdr:spPr bwMode="auto">
        <a:xfrm>
          <a:off x="5476875" y="4705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25</xdr:row>
      <xdr:rowOff>47625</xdr:rowOff>
    </xdr:from>
    <xdr:to>
      <xdr:col>10</xdr:col>
      <xdr:colOff>104775</xdr:colOff>
      <xdr:row>25</xdr:row>
      <xdr:rowOff>95250</xdr:rowOff>
    </xdr:to>
    <xdr:sp macro="" textlink="">
      <xdr:nvSpPr>
        <xdr:cNvPr id="220" name="Oval 87">
          <a:extLst>
            <a:ext uri="{FF2B5EF4-FFF2-40B4-BE49-F238E27FC236}">
              <a16:creationId xmlns:a16="http://schemas.microsoft.com/office/drawing/2014/main" id="{9FBC1119-AB51-4172-A53C-6A752235ECDF}"/>
            </a:ext>
          </a:extLst>
        </xdr:cNvPr>
        <xdr:cNvSpPr>
          <a:spLocks noChangeArrowheads="1"/>
        </xdr:cNvSpPr>
      </xdr:nvSpPr>
      <xdr:spPr bwMode="auto">
        <a:xfrm>
          <a:off x="5619750" y="490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26</xdr:row>
      <xdr:rowOff>47625</xdr:rowOff>
    </xdr:from>
    <xdr:to>
      <xdr:col>11</xdr:col>
      <xdr:colOff>85725</xdr:colOff>
      <xdr:row>26</xdr:row>
      <xdr:rowOff>95250</xdr:rowOff>
    </xdr:to>
    <xdr:sp macro="" textlink="">
      <xdr:nvSpPr>
        <xdr:cNvPr id="221" name="Oval 88">
          <a:extLst>
            <a:ext uri="{FF2B5EF4-FFF2-40B4-BE49-F238E27FC236}">
              <a16:creationId xmlns:a16="http://schemas.microsoft.com/office/drawing/2014/main" id="{F2445F25-6A73-404D-BCA7-5E1041194D9F}"/>
            </a:ext>
          </a:extLst>
        </xdr:cNvPr>
        <xdr:cNvSpPr>
          <a:spLocks noChangeArrowheads="1"/>
        </xdr:cNvSpPr>
      </xdr:nvSpPr>
      <xdr:spPr bwMode="auto">
        <a:xfrm>
          <a:off x="5753100" y="5095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22" name="Line 96">
          <a:extLst>
            <a:ext uri="{FF2B5EF4-FFF2-40B4-BE49-F238E27FC236}">
              <a16:creationId xmlns:a16="http://schemas.microsoft.com/office/drawing/2014/main" id="{D6CE3292-2A5E-45EF-BA42-3A908BFFB515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23" name="Line 97">
          <a:extLst>
            <a:ext uri="{FF2B5EF4-FFF2-40B4-BE49-F238E27FC236}">
              <a16:creationId xmlns:a16="http://schemas.microsoft.com/office/drawing/2014/main" id="{6F5B1718-9DBE-411A-A2BD-9FD1CB49DB60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24</xdr:row>
      <xdr:rowOff>66675</xdr:rowOff>
    </xdr:from>
    <xdr:to>
      <xdr:col>11</xdr:col>
      <xdr:colOff>104775</xdr:colOff>
      <xdr:row>24</xdr:row>
      <xdr:rowOff>66675</xdr:rowOff>
    </xdr:to>
    <xdr:sp macro="" textlink="">
      <xdr:nvSpPr>
        <xdr:cNvPr id="224" name="Line 104">
          <a:extLst>
            <a:ext uri="{FF2B5EF4-FFF2-40B4-BE49-F238E27FC236}">
              <a16:creationId xmlns:a16="http://schemas.microsoft.com/office/drawing/2014/main" id="{D9B7565B-B519-4C8A-A255-84467D755D27}"/>
            </a:ext>
          </a:extLst>
        </xdr:cNvPr>
        <xdr:cNvSpPr>
          <a:spLocks noChangeShapeType="1"/>
        </xdr:cNvSpPr>
      </xdr:nvSpPr>
      <xdr:spPr bwMode="auto">
        <a:xfrm flipH="1">
          <a:off x="5457825" y="473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66675</xdr:rowOff>
    </xdr:from>
    <xdr:to>
      <xdr:col>11</xdr:col>
      <xdr:colOff>104775</xdr:colOff>
      <xdr:row>26</xdr:row>
      <xdr:rowOff>66675</xdr:rowOff>
    </xdr:to>
    <xdr:sp macro="" textlink="">
      <xdr:nvSpPr>
        <xdr:cNvPr id="225" name="Line 105">
          <a:extLst>
            <a:ext uri="{FF2B5EF4-FFF2-40B4-BE49-F238E27FC236}">
              <a16:creationId xmlns:a16="http://schemas.microsoft.com/office/drawing/2014/main" id="{FA5E8B2E-276C-4B44-AC5F-A401A8A73D6A}"/>
            </a:ext>
          </a:extLst>
        </xdr:cNvPr>
        <xdr:cNvSpPr>
          <a:spLocks noChangeShapeType="1"/>
        </xdr:cNvSpPr>
      </xdr:nvSpPr>
      <xdr:spPr bwMode="auto">
        <a:xfrm flipH="1">
          <a:off x="5457825" y="511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26" name="Line 115">
          <a:extLst>
            <a:ext uri="{FF2B5EF4-FFF2-40B4-BE49-F238E27FC236}">
              <a16:creationId xmlns:a16="http://schemas.microsoft.com/office/drawing/2014/main" id="{EF8649EE-C598-45DF-B96A-A04B853F6E0F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66675</xdr:rowOff>
    </xdr:from>
    <xdr:to>
      <xdr:col>11</xdr:col>
      <xdr:colOff>104775</xdr:colOff>
      <xdr:row>25</xdr:row>
      <xdr:rowOff>66675</xdr:rowOff>
    </xdr:to>
    <xdr:sp macro="" textlink="">
      <xdr:nvSpPr>
        <xdr:cNvPr id="227" name="Line 116">
          <a:extLst>
            <a:ext uri="{FF2B5EF4-FFF2-40B4-BE49-F238E27FC236}">
              <a16:creationId xmlns:a16="http://schemas.microsoft.com/office/drawing/2014/main" id="{45B61289-AE01-48D5-8CCB-1AE316BB1225}"/>
            </a:ext>
          </a:extLst>
        </xdr:cNvPr>
        <xdr:cNvSpPr>
          <a:spLocks noChangeShapeType="1"/>
        </xdr:cNvSpPr>
      </xdr:nvSpPr>
      <xdr:spPr bwMode="auto">
        <a:xfrm flipH="1">
          <a:off x="5457825" y="492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A16F774-7FC0-4507-A4E3-F674A2695943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E2F1E51-7477-4FC3-A620-AAF01D220E7C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63F9A3DA-D1C8-4F06-9C91-33CB34EA3E73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ED9D378-0CFF-4A64-B457-8AD672745EEA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E72B2E1E-6E2F-453F-B032-66A1F42BE031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5E4166B0-ACC6-4EFD-A594-8F7EBC67B4F7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92B306-A24A-4288-8156-18324364513F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8573466-DA2F-448E-98BE-A97A79B53087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10" name="Line 15">
          <a:extLst>
            <a:ext uri="{FF2B5EF4-FFF2-40B4-BE49-F238E27FC236}">
              <a16:creationId xmlns:a16="http://schemas.microsoft.com/office/drawing/2014/main" id="{4FAAA4A5-B3B5-401B-8CA9-E830E4C6981B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11" name="Line 16">
          <a:extLst>
            <a:ext uri="{FF2B5EF4-FFF2-40B4-BE49-F238E27FC236}">
              <a16:creationId xmlns:a16="http://schemas.microsoft.com/office/drawing/2014/main" id="{6B69D7DD-29AD-4998-92A9-34BF26E1FDD2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2" name="Line 26">
          <a:extLst>
            <a:ext uri="{FF2B5EF4-FFF2-40B4-BE49-F238E27FC236}">
              <a16:creationId xmlns:a16="http://schemas.microsoft.com/office/drawing/2014/main" id="{4BFAA65A-F095-422A-A6C5-AA666C85C2A4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A093ED9E-0DA4-46C0-BFAF-7BBCA87C3701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478CFE0-54BE-4C89-B891-27C1015F807F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9712E49-2EB9-46EF-806C-D4A3A3530B58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BB12732D-C5BD-4423-9E83-76B609C522AE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17" name="Line 36">
          <a:extLst>
            <a:ext uri="{FF2B5EF4-FFF2-40B4-BE49-F238E27FC236}">
              <a16:creationId xmlns:a16="http://schemas.microsoft.com/office/drawing/2014/main" id="{A09A709D-E5CB-4A32-8F76-3D3C01964BB6}"/>
            </a:ext>
          </a:extLst>
        </xdr:cNvPr>
        <xdr:cNvSpPr>
          <a:spLocks noChangeShapeType="1"/>
        </xdr:cNvSpPr>
      </xdr:nvSpPr>
      <xdr:spPr bwMode="auto">
        <a:xfrm flipH="1">
          <a:off x="545782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18" name="Line 37">
          <a:extLst>
            <a:ext uri="{FF2B5EF4-FFF2-40B4-BE49-F238E27FC236}">
              <a16:creationId xmlns:a16="http://schemas.microsoft.com/office/drawing/2014/main" id="{D53035E7-47C8-4CA4-839D-95D66201683E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19" name="Line 38">
          <a:extLst>
            <a:ext uri="{FF2B5EF4-FFF2-40B4-BE49-F238E27FC236}">
              <a16:creationId xmlns:a16="http://schemas.microsoft.com/office/drawing/2014/main" id="{5996208F-D849-40A6-9CD8-51BD03996BDD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0" name="Line 39">
          <a:extLst>
            <a:ext uri="{FF2B5EF4-FFF2-40B4-BE49-F238E27FC236}">
              <a16:creationId xmlns:a16="http://schemas.microsoft.com/office/drawing/2014/main" id="{80E464E1-26EC-45D6-9184-164153B67AF5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97CE0BB1-E080-4074-8133-40D986DD7C2D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2" name="Line 47">
          <a:extLst>
            <a:ext uri="{FF2B5EF4-FFF2-40B4-BE49-F238E27FC236}">
              <a16:creationId xmlns:a16="http://schemas.microsoft.com/office/drawing/2014/main" id="{5D2426F2-421D-4354-B664-B4F3CF5E391D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3" name="Line 48">
          <a:extLst>
            <a:ext uri="{FF2B5EF4-FFF2-40B4-BE49-F238E27FC236}">
              <a16:creationId xmlns:a16="http://schemas.microsoft.com/office/drawing/2014/main" id="{26115AB4-04C7-41C9-811C-98651ACE5F12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4" name="Line 58">
          <a:extLst>
            <a:ext uri="{FF2B5EF4-FFF2-40B4-BE49-F238E27FC236}">
              <a16:creationId xmlns:a16="http://schemas.microsoft.com/office/drawing/2014/main" id="{049078CB-5E30-4B15-8360-0518FA404DFE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5" name="Line 59">
          <a:extLst>
            <a:ext uri="{FF2B5EF4-FFF2-40B4-BE49-F238E27FC236}">
              <a16:creationId xmlns:a16="http://schemas.microsoft.com/office/drawing/2014/main" id="{77C7C7EE-9916-44A8-9260-204B704F47EF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26" name="Line 60">
          <a:extLst>
            <a:ext uri="{FF2B5EF4-FFF2-40B4-BE49-F238E27FC236}">
              <a16:creationId xmlns:a16="http://schemas.microsoft.com/office/drawing/2014/main" id="{53ABCEB8-D11F-42CC-A979-649702BAB3DB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27" name="Line 61">
          <a:extLst>
            <a:ext uri="{FF2B5EF4-FFF2-40B4-BE49-F238E27FC236}">
              <a16:creationId xmlns:a16="http://schemas.microsoft.com/office/drawing/2014/main" id="{6C354DF7-CCF2-40B9-956A-DCF235FB9765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D66CB037-6917-4B9E-B363-975A18D2BC0A}"/>
            </a:ext>
          </a:extLst>
        </xdr:cNvPr>
        <xdr:cNvSpPr>
          <a:spLocks noChangeArrowheads="1"/>
        </xdr:cNvSpPr>
      </xdr:nvSpPr>
      <xdr:spPr bwMode="auto">
        <a:xfrm>
          <a:off x="548640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9" name="Line 63">
          <a:extLst>
            <a:ext uri="{FF2B5EF4-FFF2-40B4-BE49-F238E27FC236}">
              <a16:creationId xmlns:a16="http://schemas.microsoft.com/office/drawing/2014/main" id="{65FAC8B8-829A-45D5-A7C6-B5F2B3E84A5E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0" name="Line 64">
          <a:extLst>
            <a:ext uri="{FF2B5EF4-FFF2-40B4-BE49-F238E27FC236}">
              <a16:creationId xmlns:a16="http://schemas.microsoft.com/office/drawing/2014/main" id="{611FECC1-EB9B-4CB9-99BB-95C6E1F0CB4B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B3A174B8-9600-49B9-A589-ADC0926CE59D}"/>
            </a:ext>
          </a:extLst>
        </xdr:cNvPr>
        <xdr:cNvSpPr>
          <a:spLocks noChangeArrowheads="1"/>
        </xdr:cNvSpPr>
      </xdr:nvSpPr>
      <xdr:spPr bwMode="auto">
        <a:xfrm>
          <a:off x="562927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60BADD43-E556-4FF8-A5E8-7448A7633A8B}"/>
            </a:ext>
          </a:extLst>
        </xdr:cNvPr>
        <xdr:cNvSpPr>
          <a:spLocks noChangeArrowheads="1"/>
        </xdr:cNvSpPr>
      </xdr:nvSpPr>
      <xdr:spPr bwMode="auto">
        <a:xfrm>
          <a:off x="575310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33" name="Line 73">
          <a:extLst>
            <a:ext uri="{FF2B5EF4-FFF2-40B4-BE49-F238E27FC236}">
              <a16:creationId xmlns:a16="http://schemas.microsoft.com/office/drawing/2014/main" id="{13244A8B-724D-4D37-A005-80167A396151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4" name="Line 74">
          <a:extLst>
            <a:ext uri="{FF2B5EF4-FFF2-40B4-BE49-F238E27FC236}">
              <a16:creationId xmlns:a16="http://schemas.microsoft.com/office/drawing/2014/main" id="{F8CADF93-01AA-4E57-9DFA-DF0BEEF946AE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5" name="Line 84">
          <a:extLst>
            <a:ext uri="{FF2B5EF4-FFF2-40B4-BE49-F238E27FC236}">
              <a16:creationId xmlns:a16="http://schemas.microsoft.com/office/drawing/2014/main" id="{B88E3CCF-2184-49AC-8DE7-0EAEA68329BA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6" name="Line 85">
          <a:extLst>
            <a:ext uri="{FF2B5EF4-FFF2-40B4-BE49-F238E27FC236}">
              <a16:creationId xmlns:a16="http://schemas.microsoft.com/office/drawing/2014/main" id="{5E86AFE9-C20D-4243-9F23-718AC366171D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58C1F81-7775-4E3D-A595-FDFB335BA38A}"/>
            </a:ext>
          </a:extLst>
        </xdr:cNvPr>
        <xdr:cNvSpPr>
          <a:spLocks noChangeArrowheads="1"/>
        </xdr:cNvSpPr>
      </xdr:nvSpPr>
      <xdr:spPr bwMode="auto">
        <a:xfrm>
          <a:off x="547687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B1191D04-E6D7-43AC-B632-C957B8182FA0}"/>
            </a:ext>
          </a:extLst>
        </xdr:cNvPr>
        <xdr:cNvSpPr>
          <a:spLocks noChangeArrowheads="1"/>
        </xdr:cNvSpPr>
      </xdr:nvSpPr>
      <xdr:spPr bwMode="auto">
        <a:xfrm>
          <a:off x="561975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DA60733D-83B9-412A-AB1A-8A495ED95953}"/>
            </a:ext>
          </a:extLst>
        </xdr:cNvPr>
        <xdr:cNvSpPr>
          <a:spLocks noChangeArrowheads="1"/>
        </xdr:cNvSpPr>
      </xdr:nvSpPr>
      <xdr:spPr bwMode="auto">
        <a:xfrm>
          <a:off x="575310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40" name="Line 94">
          <a:extLst>
            <a:ext uri="{FF2B5EF4-FFF2-40B4-BE49-F238E27FC236}">
              <a16:creationId xmlns:a16="http://schemas.microsoft.com/office/drawing/2014/main" id="{BFF3CAA5-0F2C-458E-A5E3-25EA7DFAD15C}"/>
            </a:ext>
          </a:extLst>
        </xdr:cNvPr>
        <xdr:cNvSpPr>
          <a:spLocks noChangeShapeType="1"/>
        </xdr:cNvSpPr>
      </xdr:nvSpPr>
      <xdr:spPr bwMode="auto">
        <a:xfrm flipH="1">
          <a:off x="545782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1" name="Line 95">
          <a:extLst>
            <a:ext uri="{FF2B5EF4-FFF2-40B4-BE49-F238E27FC236}">
              <a16:creationId xmlns:a16="http://schemas.microsoft.com/office/drawing/2014/main" id="{FC65778E-A83A-4DCF-9093-257E06BF9DD2}"/>
            </a:ext>
          </a:extLst>
        </xdr:cNvPr>
        <xdr:cNvSpPr>
          <a:spLocks noChangeShapeType="1"/>
        </xdr:cNvSpPr>
      </xdr:nvSpPr>
      <xdr:spPr bwMode="auto">
        <a:xfrm flipH="1">
          <a:off x="545782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2" name="Line 96">
          <a:extLst>
            <a:ext uri="{FF2B5EF4-FFF2-40B4-BE49-F238E27FC236}">
              <a16:creationId xmlns:a16="http://schemas.microsoft.com/office/drawing/2014/main" id="{B287CFAD-46A0-476B-A63B-3AFF203AF492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3" name="Line 97">
          <a:extLst>
            <a:ext uri="{FF2B5EF4-FFF2-40B4-BE49-F238E27FC236}">
              <a16:creationId xmlns:a16="http://schemas.microsoft.com/office/drawing/2014/main" id="{A70F4F7A-A5EE-4677-A1D9-2C0BF5B1E5E4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4" name="Line 104">
          <a:extLst>
            <a:ext uri="{FF2B5EF4-FFF2-40B4-BE49-F238E27FC236}">
              <a16:creationId xmlns:a16="http://schemas.microsoft.com/office/drawing/2014/main" id="{0EF79D22-983E-48FE-8426-77393ED81899}"/>
            </a:ext>
          </a:extLst>
        </xdr:cNvPr>
        <xdr:cNvSpPr>
          <a:spLocks noChangeShapeType="1"/>
        </xdr:cNvSpPr>
      </xdr:nvSpPr>
      <xdr:spPr bwMode="auto">
        <a:xfrm flipH="1">
          <a:off x="545782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5" name="Line 105">
          <a:extLst>
            <a:ext uri="{FF2B5EF4-FFF2-40B4-BE49-F238E27FC236}">
              <a16:creationId xmlns:a16="http://schemas.microsoft.com/office/drawing/2014/main" id="{50A411C6-E4C6-4CB4-B689-85D754934452}"/>
            </a:ext>
          </a:extLst>
        </xdr:cNvPr>
        <xdr:cNvSpPr>
          <a:spLocks noChangeShapeType="1"/>
        </xdr:cNvSpPr>
      </xdr:nvSpPr>
      <xdr:spPr bwMode="auto">
        <a:xfrm flipH="1">
          <a:off x="545782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6" name="Line 115">
          <a:extLst>
            <a:ext uri="{FF2B5EF4-FFF2-40B4-BE49-F238E27FC236}">
              <a16:creationId xmlns:a16="http://schemas.microsoft.com/office/drawing/2014/main" id="{4136F8E2-3756-422E-9BB5-CA8E7258D04F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7" name="Line 116">
          <a:extLst>
            <a:ext uri="{FF2B5EF4-FFF2-40B4-BE49-F238E27FC236}">
              <a16:creationId xmlns:a16="http://schemas.microsoft.com/office/drawing/2014/main" id="{F1FD7DAE-ADBC-4FF0-8262-47729C27B041}"/>
            </a:ext>
          </a:extLst>
        </xdr:cNvPr>
        <xdr:cNvSpPr>
          <a:spLocks noChangeShapeType="1"/>
        </xdr:cNvSpPr>
      </xdr:nvSpPr>
      <xdr:spPr bwMode="auto">
        <a:xfrm flipH="1">
          <a:off x="545782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94C95A7E-C4CD-4FF9-BA46-D8EA23432254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80CB429D-6838-4C56-9F6A-1E6D57994E05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0" name="Line 15">
          <a:extLst>
            <a:ext uri="{FF2B5EF4-FFF2-40B4-BE49-F238E27FC236}">
              <a16:creationId xmlns:a16="http://schemas.microsoft.com/office/drawing/2014/main" id="{9728F2FD-3C9A-479B-950F-2F3F42500B90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89F81A4E-348A-4B87-942E-A6E0B8790464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2" name="Line 26">
          <a:extLst>
            <a:ext uri="{FF2B5EF4-FFF2-40B4-BE49-F238E27FC236}">
              <a16:creationId xmlns:a16="http://schemas.microsoft.com/office/drawing/2014/main" id="{0071AA69-1260-4DFA-82AC-994429472194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AA48791D-32B8-46C8-8B59-8F738E855F2D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54" name="Oval 28">
          <a:extLst>
            <a:ext uri="{FF2B5EF4-FFF2-40B4-BE49-F238E27FC236}">
              <a16:creationId xmlns:a16="http://schemas.microsoft.com/office/drawing/2014/main" id="{E57841F9-9BED-4383-9358-9F9935DDE68F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55" name="Oval 29">
          <a:extLst>
            <a:ext uri="{FF2B5EF4-FFF2-40B4-BE49-F238E27FC236}">
              <a16:creationId xmlns:a16="http://schemas.microsoft.com/office/drawing/2014/main" id="{B0846C4E-7290-48AB-B7C4-24ABDAFEEE01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56" name="Oval 30">
          <a:extLst>
            <a:ext uri="{FF2B5EF4-FFF2-40B4-BE49-F238E27FC236}">
              <a16:creationId xmlns:a16="http://schemas.microsoft.com/office/drawing/2014/main" id="{A3440458-94ED-4992-9C3E-F62D7C32958A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7" name="Line 39">
          <a:extLst>
            <a:ext uri="{FF2B5EF4-FFF2-40B4-BE49-F238E27FC236}">
              <a16:creationId xmlns:a16="http://schemas.microsoft.com/office/drawing/2014/main" id="{BE551EC2-937A-4F9C-AA4C-1A435A33E74F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8" name="Line 40">
          <a:extLst>
            <a:ext uri="{FF2B5EF4-FFF2-40B4-BE49-F238E27FC236}">
              <a16:creationId xmlns:a16="http://schemas.microsoft.com/office/drawing/2014/main" id="{7551DAA8-96C8-4AA7-BA7B-4E4A91046F53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9" name="Line 47">
          <a:extLst>
            <a:ext uri="{FF2B5EF4-FFF2-40B4-BE49-F238E27FC236}">
              <a16:creationId xmlns:a16="http://schemas.microsoft.com/office/drawing/2014/main" id="{9A798737-2EAC-413A-9916-BFE89BCA28EF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0" name="Line 48">
          <a:extLst>
            <a:ext uri="{FF2B5EF4-FFF2-40B4-BE49-F238E27FC236}">
              <a16:creationId xmlns:a16="http://schemas.microsoft.com/office/drawing/2014/main" id="{AE681A5A-53D4-4312-AE36-35DD883802E1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1" name="Line 58">
          <a:extLst>
            <a:ext uri="{FF2B5EF4-FFF2-40B4-BE49-F238E27FC236}">
              <a16:creationId xmlns:a16="http://schemas.microsoft.com/office/drawing/2014/main" id="{2CC413B0-B2FE-46FD-BF6E-50BECF14FD9C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2" name="Line 59">
          <a:extLst>
            <a:ext uri="{FF2B5EF4-FFF2-40B4-BE49-F238E27FC236}">
              <a16:creationId xmlns:a16="http://schemas.microsoft.com/office/drawing/2014/main" id="{590481E9-03F4-4B38-A4D4-695E0BB113D1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3" name="Line 63">
          <a:extLst>
            <a:ext uri="{FF2B5EF4-FFF2-40B4-BE49-F238E27FC236}">
              <a16:creationId xmlns:a16="http://schemas.microsoft.com/office/drawing/2014/main" id="{53B7D538-DF69-4588-B5AA-17F351D68818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4" name="Line 64">
          <a:extLst>
            <a:ext uri="{FF2B5EF4-FFF2-40B4-BE49-F238E27FC236}">
              <a16:creationId xmlns:a16="http://schemas.microsoft.com/office/drawing/2014/main" id="{6148A1B2-99B4-45B5-A8CB-382DF795719D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5" name="Line 73">
          <a:extLst>
            <a:ext uri="{FF2B5EF4-FFF2-40B4-BE49-F238E27FC236}">
              <a16:creationId xmlns:a16="http://schemas.microsoft.com/office/drawing/2014/main" id="{49375598-536F-496B-9B57-13C9EA32F8BE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6" name="Line 74">
          <a:extLst>
            <a:ext uri="{FF2B5EF4-FFF2-40B4-BE49-F238E27FC236}">
              <a16:creationId xmlns:a16="http://schemas.microsoft.com/office/drawing/2014/main" id="{4CF7AFBB-0802-48BD-8931-E8D1BF48B93A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7" name="Line 84">
          <a:extLst>
            <a:ext uri="{FF2B5EF4-FFF2-40B4-BE49-F238E27FC236}">
              <a16:creationId xmlns:a16="http://schemas.microsoft.com/office/drawing/2014/main" id="{8ABF1642-BF10-4CDC-9194-1756568410F7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8" name="Line 85">
          <a:extLst>
            <a:ext uri="{FF2B5EF4-FFF2-40B4-BE49-F238E27FC236}">
              <a16:creationId xmlns:a16="http://schemas.microsoft.com/office/drawing/2014/main" id="{6E437F08-442B-4441-BAD2-1E3DC0ABCD15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69" name="Oval 86">
          <a:extLst>
            <a:ext uri="{FF2B5EF4-FFF2-40B4-BE49-F238E27FC236}">
              <a16:creationId xmlns:a16="http://schemas.microsoft.com/office/drawing/2014/main" id="{24884821-6FE5-4D85-AE6D-EE9DAF7CEA45}"/>
            </a:ext>
          </a:extLst>
        </xdr:cNvPr>
        <xdr:cNvSpPr>
          <a:spLocks noChangeArrowheads="1"/>
        </xdr:cNvSpPr>
      </xdr:nvSpPr>
      <xdr:spPr bwMode="auto">
        <a:xfrm>
          <a:off x="547687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70" name="Oval 87">
          <a:extLst>
            <a:ext uri="{FF2B5EF4-FFF2-40B4-BE49-F238E27FC236}">
              <a16:creationId xmlns:a16="http://schemas.microsoft.com/office/drawing/2014/main" id="{B39F5C0F-E5B0-4DD3-B8FB-0B73DFAE9E40}"/>
            </a:ext>
          </a:extLst>
        </xdr:cNvPr>
        <xdr:cNvSpPr>
          <a:spLocks noChangeArrowheads="1"/>
        </xdr:cNvSpPr>
      </xdr:nvSpPr>
      <xdr:spPr bwMode="auto">
        <a:xfrm>
          <a:off x="561975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71" name="Oval 88">
          <a:extLst>
            <a:ext uri="{FF2B5EF4-FFF2-40B4-BE49-F238E27FC236}">
              <a16:creationId xmlns:a16="http://schemas.microsoft.com/office/drawing/2014/main" id="{B19D4C86-1F6B-4E60-BFA3-DE4FB453E450}"/>
            </a:ext>
          </a:extLst>
        </xdr:cNvPr>
        <xdr:cNvSpPr>
          <a:spLocks noChangeArrowheads="1"/>
        </xdr:cNvSpPr>
      </xdr:nvSpPr>
      <xdr:spPr bwMode="auto">
        <a:xfrm>
          <a:off x="575310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2" name="Line 96">
          <a:extLst>
            <a:ext uri="{FF2B5EF4-FFF2-40B4-BE49-F238E27FC236}">
              <a16:creationId xmlns:a16="http://schemas.microsoft.com/office/drawing/2014/main" id="{CD087210-8C6F-4E33-B69E-3914B89A8DB3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3" name="Line 97">
          <a:extLst>
            <a:ext uri="{FF2B5EF4-FFF2-40B4-BE49-F238E27FC236}">
              <a16:creationId xmlns:a16="http://schemas.microsoft.com/office/drawing/2014/main" id="{4176ADB0-4109-408F-BBC0-764561DD6CCE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4" name="Line 104">
          <a:extLst>
            <a:ext uri="{FF2B5EF4-FFF2-40B4-BE49-F238E27FC236}">
              <a16:creationId xmlns:a16="http://schemas.microsoft.com/office/drawing/2014/main" id="{602F80A0-C951-43EC-B3A7-DDEAD78D3D14}"/>
            </a:ext>
          </a:extLst>
        </xdr:cNvPr>
        <xdr:cNvSpPr>
          <a:spLocks noChangeShapeType="1"/>
        </xdr:cNvSpPr>
      </xdr:nvSpPr>
      <xdr:spPr bwMode="auto">
        <a:xfrm flipH="1">
          <a:off x="545782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5" name="Line 105">
          <a:extLst>
            <a:ext uri="{FF2B5EF4-FFF2-40B4-BE49-F238E27FC236}">
              <a16:creationId xmlns:a16="http://schemas.microsoft.com/office/drawing/2014/main" id="{62B150EB-5E8D-4A5F-A215-64F5728127BD}"/>
            </a:ext>
          </a:extLst>
        </xdr:cNvPr>
        <xdr:cNvSpPr>
          <a:spLocks noChangeShapeType="1"/>
        </xdr:cNvSpPr>
      </xdr:nvSpPr>
      <xdr:spPr bwMode="auto">
        <a:xfrm flipH="1">
          <a:off x="545782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6" name="Line 115">
          <a:extLst>
            <a:ext uri="{FF2B5EF4-FFF2-40B4-BE49-F238E27FC236}">
              <a16:creationId xmlns:a16="http://schemas.microsoft.com/office/drawing/2014/main" id="{0B9D5947-BF39-4E3D-A51F-9E788C84992D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7" name="Line 116">
          <a:extLst>
            <a:ext uri="{FF2B5EF4-FFF2-40B4-BE49-F238E27FC236}">
              <a16:creationId xmlns:a16="http://schemas.microsoft.com/office/drawing/2014/main" id="{71664EC7-06F8-484A-8F3C-C76649C77956}"/>
            </a:ext>
          </a:extLst>
        </xdr:cNvPr>
        <xdr:cNvSpPr>
          <a:spLocks noChangeShapeType="1"/>
        </xdr:cNvSpPr>
      </xdr:nvSpPr>
      <xdr:spPr bwMode="auto">
        <a:xfrm flipH="1">
          <a:off x="545782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78" name="Line 5">
          <a:extLst>
            <a:ext uri="{FF2B5EF4-FFF2-40B4-BE49-F238E27FC236}">
              <a16:creationId xmlns:a16="http://schemas.microsoft.com/office/drawing/2014/main" id="{A8D4DC48-91C7-4256-ABF7-DBC2D534F7A1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E185F1FC-ED21-4BC3-8138-F3DCA933AF27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0" name="Line 15">
          <a:extLst>
            <a:ext uri="{FF2B5EF4-FFF2-40B4-BE49-F238E27FC236}">
              <a16:creationId xmlns:a16="http://schemas.microsoft.com/office/drawing/2014/main" id="{045B45BC-B4E1-4258-A6B2-0C30FE9ED69F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1" name="Line 16">
          <a:extLst>
            <a:ext uri="{FF2B5EF4-FFF2-40B4-BE49-F238E27FC236}">
              <a16:creationId xmlns:a16="http://schemas.microsoft.com/office/drawing/2014/main" id="{DECF9F87-C7A4-4191-91D3-92F9EE30EF04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1E946BD2-F858-47D0-95FB-365C365F846D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59C861D0-7D50-484B-B27A-9E540EC50D01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84" name="Oval 28">
          <a:extLst>
            <a:ext uri="{FF2B5EF4-FFF2-40B4-BE49-F238E27FC236}">
              <a16:creationId xmlns:a16="http://schemas.microsoft.com/office/drawing/2014/main" id="{34F5C014-191B-4B40-9759-B90F3045C7C9}"/>
            </a:ext>
          </a:extLst>
        </xdr:cNvPr>
        <xdr:cNvSpPr>
          <a:spLocks noChangeArrowheads="1"/>
        </xdr:cNvSpPr>
      </xdr:nvSpPr>
      <xdr:spPr bwMode="auto">
        <a:xfrm>
          <a:off x="547687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85" name="Oval 29">
          <a:extLst>
            <a:ext uri="{FF2B5EF4-FFF2-40B4-BE49-F238E27FC236}">
              <a16:creationId xmlns:a16="http://schemas.microsoft.com/office/drawing/2014/main" id="{82F08539-E37A-4F49-AAFD-BAF1FBA37897}"/>
            </a:ext>
          </a:extLst>
        </xdr:cNvPr>
        <xdr:cNvSpPr>
          <a:spLocks noChangeArrowheads="1"/>
        </xdr:cNvSpPr>
      </xdr:nvSpPr>
      <xdr:spPr bwMode="auto">
        <a:xfrm>
          <a:off x="561975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86" name="Oval 30">
          <a:extLst>
            <a:ext uri="{FF2B5EF4-FFF2-40B4-BE49-F238E27FC236}">
              <a16:creationId xmlns:a16="http://schemas.microsoft.com/office/drawing/2014/main" id="{01153ACB-3B95-41D0-986C-B4A229B606F0}"/>
            </a:ext>
          </a:extLst>
        </xdr:cNvPr>
        <xdr:cNvSpPr>
          <a:spLocks noChangeArrowheads="1"/>
        </xdr:cNvSpPr>
      </xdr:nvSpPr>
      <xdr:spPr bwMode="auto">
        <a:xfrm>
          <a:off x="575310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7" name="Line 39">
          <a:extLst>
            <a:ext uri="{FF2B5EF4-FFF2-40B4-BE49-F238E27FC236}">
              <a16:creationId xmlns:a16="http://schemas.microsoft.com/office/drawing/2014/main" id="{DFF50D28-D0DE-44C0-9C8E-24C23C791BEE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8" name="Line 40">
          <a:extLst>
            <a:ext uri="{FF2B5EF4-FFF2-40B4-BE49-F238E27FC236}">
              <a16:creationId xmlns:a16="http://schemas.microsoft.com/office/drawing/2014/main" id="{64E37D55-8E88-4BBF-8480-EFD9D7BBBA0A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9" name="Line 47">
          <a:extLst>
            <a:ext uri="{FF2B5EF4-FFF2-40B4-BE49-F238E27FC236}">
              <a16:creationId xmlns:a16="http://schemas.microsoft.com/office/drawing/2014/main" id="{98AAE3AF-6D12-439F-B2F2-C6F99410E4DB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0" name="Line 48">
          <a:extLst>
            <a:ext uri="{FF2B5EF4-FFF2-40B4-BE49-F238E27FC236}">
              <a16:creationId xmlns:a16="http://schemas.microsoft.com/office/drawing/2014/main" id="{F4E38EC2-1D95-4023-A015-8CC986B02CE5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1" name="Line 58">
          <a:extLst>
            <a:ext uri="{FF2B5EF4-FFF2-40B4-BE49-F238E27FC236}">
              <a16:creationId xmlns:a16="http://schemas.microsoft.com/office/drawing/2014/main" id="{5ECFAC97-3912-4E1A-8E07-1B69E1340EB8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2" name="Line 59">
          <a:extLst>
            <a:ext uri="{FF2B5EF4-FFF2-40B4-BE49-F238E27FC236}">
              <a16:creationId xmlns:a16="http://schemas.microsoft.com/office/drawing/2014/main" id="{9342BB99-B473-4857-88E0-F0921AE85421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3" name="Line 63">
          <a:extLst>
            <a:ext uri="{FF2B5EF4-FFF2-40B4-BE49-F238E27FC236}">
              <a16:creationId xmlns:a16="http://schemas.microsoft.com/office/drawing/2014/main" id="{B3AC5A78-2EBD-40C7-BE76-1C3043CC769C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4" name="Line 64">
          <a:extLst>
            <a:ext uri="{FF2B5EF4-FFF2-40B4-BE49-F238E27FC236}">
              <a16:creationId xmlns:a16="http://schemas.microsoft.com/office/drawing/2014/main" id="{36051E25-EED8-4B43-B6F2-5E2EC9BEECB0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5" name="Line 73">
          <a:extLst>
            <a:ext uri="{FF2B5EF4-FFF2-40B4-BE49-F238E27FC236}">
              <a16:creationId xmlns:a16="http://schemas.microsoft.com/office/drawing/2014/main" id="{ADE8E99C-E321-42F7-AB94-084D4B4AFF41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6" name="Line 74">
          <a:extLst>
            <a:ext uri="{FF2B5EF4-FFF2-40B4-BE49-F238E27FC236}">
              <a16:creationId xmlns:a16="http://schemas.microsoft.com/office/drawing/2014/main" id="{E0921D60-1457-4F91-BDEA-7A71EB846659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7" name="Line 84">
          <a:extLst>
            <a:ext uri="{FF2B5EF4-FFF2-40B4-BE49-F238E27FC236}">
              <a16:creationId xmlns:a16="http://schemas.microsoft.com/office/drawing/2014/main" id="{EFF88C2D-0371-4136-B1C9-147F32F30464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8" name="Line 85">
          <a:extLst>
            <a:ext uri="{FF2B5EF4-FFF2-40B4-BE49-F238E27FC236}">
              <a16:creationId xmlns:a16="http://schemas.microsoft.com/office/drawing/2014/main" id="{E8A6BD7F-8ACE-4B1D-8682-066AC26FF377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99" name="Oval 86">
          <a:extLst>
            <a:ext uri="{FF2B5EF4-FFF2-40B4-BE49-F238E27FC236}">
              <a16:creationId xmlns:a16="http://schemas.microsoft.com/office/drawing/2014/main" id="{57AFFE11-0EFA-430C-AD14-1F621F194E41}"/>
            </a:ext>
          </a:extLst>
        </xdr:cNvPr>
        <xdr:cNvSpPr>
          <a:spLocks noChangeArrowheads="1"/>
        </xdr:cNvSpPr>
      </xdr:nvSpPr>
      <xdr:spPr bwMode="auto">
        <a:xfrm>
          <a:off x="547687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100" name="Oval 87">
          <a:extLst>
            <a:ext uri="{FF2B5EF4-FFF2-40B4-BE49-F238E27FC236}">
              <a16:creationId xmlns:a16="http://schemas.microsoft.com/office/drawing/2014/main" id="{399CD51E-C2CB-47F9-A275-6CD52E7BD9AD}"/>
            </a:ext>
          </a:extLst>
        </xdr:cNvPr>
        <xdr:cNvSpPr>
          <a:spLocks noChangeArrowheads="1"/>
        </xdr:cNvSpPr>
      </xdr:nvSpPr>
      <xdr:spPr bwMode="auto">
        <a:xfrm>
          <a:off x="561975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101" name="Oval 88">
          <a:extLst>
            <a:ext uri="{FF2B5EF4-FFF2-40B4-BE49-F238E27FC236}">
              <a16:creationId xmlns:a16="http://schemas.microsoft.com/office/drawing/2014/main" id="{CA8B85BB-96D5-4505-9F93-A17852A6164F}"/>
            </a:ext>
          </a:extLst>
        </xdr:cNvPr>
        <xdr:cNvSpPr>
          <a:spLocks noChangeArrowheads="1"/>
        </xdr:cNvSpPr>
      </xdr:nvSpPr>
      <xdr:spPr bwMode="auto">
        <a:xfrm>
          <a:off x="575310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2" name="Line 96">
          <a:extLst>
            <a:ext uri="{FF2B5EF4-FFF2-40B4-BE49-F238E27FC236}">
              <a16:creationId xmlns:a16="http://schemas.microsoft.com/office/drawing/2014/main" id="{1316D6F7-EEF3-42CE-A9B9-60D390E55BCB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3" name="Line 97">
          <a:extLst>
            <a:ext uri="{FF2B5EF4-FFF2-40B4-BE49-F238E27FC236}">
              <a16:creationId xmlns:a16="http://schemas.microsoft.com/office/drawing/2014/main" id="{662FB0E4-6857-4667-8254-7D4FD4AC6A97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4" name="Line 104">
          <a:extLst>
            <a:ext uri="{FF2B5EF4-FFF2-40B4-BE49-F238E27FC236}">
              <a16:creationId xmlns:a16="http://schemas.microsoft.com/office/drawing/2014/main" id="{D2F809E8-41EF-4B41-831E-BDA94E02D248}"/>
            </a:ext>
          </a:extLst>
        </xdr:cNvPr>
        <xdr:cNvSpPr>
          <a:spLocks noChangeShapeType="1"/>
        </xdr:cNvSpPr>
      </xdr:nvSpPr>
      <xdr:spPr bwMode="auto">
        <a:xfrm flipH="1">
          <a:off x="545782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5" name="Line 105">
          <a:extLst>
            <a:ext uri="{FF2B5EF4-FFF2-40B4-BE49-F238E27FC236}">
              <a16:creationId xmlns:a16="http://schemas.microsoft.com/office/drawing/2014/main" id="{3A9ED13D-3B18-4E65-AA46-4A548ADDB9ED}"/>
            </a:ext>
          </a:extLst>
        </xdr:cNvPr>
        <xdr:cNvSpPr>
          <a:spLocks noChangeShapeType="1"/>
        </xdr:cNvSpPr>
      </xdr:nvSpPr>
      <xdr:spPr bwMode="auto">
        <a:xfrm flipH="1">
          <a:off x="545782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6" name="Line 115">
          <a:extLst>
            <a:ext uri="{FF2B5EF4-FFF2-40B4-BE49-F238E27FC236}">
              <a16:creationId xmlns:a16="http://schemas.microsoft.com/office/drawing/2014/main" id="{4DCCE43E-47BE-4445-874A-62B45A7EE6FD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7" name="Line 116">
          <a:extLst>
            <a:ext uri="{FF2B5EF4-FFF2-40B4-BE49-F238E27FC236}">
              <a16:creationId xmlns:a16="http://schemas.microsoft.com/office/drawing/2014/main" id="{85844F74-59F8-4A78-AD97-F0C4545B1B4C}"/>
            </a:ext>
          </a:extLst>
        </xdr:cNvPr>
        <xdr:cNvSpPr>
          <a:spLocks noChangeShapeType="1"/>
        </xdr:cNvSpPr>
      </xdr:nvSpPr>
      <xdr:spPr bwMode="auto">
        <a:xfrm flipH="1">
          <a:off x="545782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08" name="Line 5">
          <a:extLst>
            <a:ext uri="{FF2B5EF4-FFF2-40B4-BE49-F238E27FC236}">
              <a16:creationId xmlns:a16="http://schemas.microsoft.com/office/drawing/2014/main" id="{05212850-F409-4FB3-AF22-2D2D773703D6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FD1EEF4F-4E70-442A-BEC9-457209256B67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0" name="Line 15">
          <a:extLst>
            <a:ext uri="{FF2B5EF4-FFF2-40B4-BE49-F238E27FC236}">
              <a16:creationId xmlns:a16="http://schemas.microsoft.com/office/drawing/2014/main" id="{A8162962-CD3B-4E28-ABFD-AF28E61C74FA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1" name="Line 16">
          <a:extLst>
            <a:ext uri="{FF2B5EF4-FFF2-40B4-BE49-F238E27FC236}">
              <a16:creationId xmlns:a16="http://schemas.microsoft.com/office/drawing/2014/main" id="{2C138F63-243F-43C8-B2C8-F78F6AAB6454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2" name="Line 26">
          <a:extLst>
            <a:ext uri="{FF2B5EF4-FFF2-40B4-BE49-F238E27FC236}">
              <a16:creationId xmlns:a16="http://schemas.microsoft.com/office/drawing/2014/main" id="{4AC176D2-48BF-45E9-A6A2-50345A9C0FB6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3" name="Line 27">
          <a:extLst>
            <a:ext uri="{FF2B5EF4-FFF2-40B4-BE49-F238E27FC236}">
              <a16:creationId xmlns:a16="http://schemas.microsoft.com/office/drawing/2014/main" id="{1351E486-200E-4E12-A764-D37CBEDC2F58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14" name="Oval 28">
          <a:extLst>
            <a:ext uri="{FF2B5EF4-FFF2-40B4-BE49-F238E27FC236}">
              <a16:creationId xmlns:a16="http://schemas.microsoft.com/office/drawing/2014/main" id="{A54DC425-31CB-40EC-BD35-7FE28D67F880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15" name="Oval 29">
          <a:extLst>
            <a:ext uri="{FF2B5EF4-FFF2-40B4-BE49-F238E27FC236}">
              <a16:creationId xmlns:a16="http://schemas.microsoft.com/office/drawing/2014/main" id="{3F2709BA-DA2E-454A-9264-6578B4B4742B}"/>
            </a:ext>
          </a:extLst>
        </xdr:cNvPr>
        <xdr:cNvSpPr>
          <a:spLocks noChangeArrowheads="1"/>
        </xdr:cNvSpPr>
      </xdr:nvSpPr>
      <xdr:spPr bwMode="auto">
        <a:xfrm>
          <a:off x="561975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16" name="Oval 30">
          <a:extLst>
            <a:ext uri="{FF2B5EF4-FFF2-40B4-BE49-F238E27FC236}">
              <a16:creationId xmlns:a16="http://schemas.microsoft.com/office/drawing/2014/main" id="{8060C2BF-5B4D-4AAC-B884-22C4269E31B1}"/>
            </a:ext>
          </a:extLst>
        </xdr:cNvPr>
        <xdr:cNvSpPr>
          <a:spLocks noChangeArrowheads="1"/>
        </xdr:cNvSpPr>
      </xdr:nvSpPr>
      <xdr:spPr bwMode="auto">
        <a:xfrm>
          <a:off x="575310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7" name="Line 39">
          <a:extLst>
            <a:ext uri="{FF2B5EF4-FFF2-40B4-BE49-F238E27FC236}">
              <a16:creationId xmlns:a16="http://schemas.microsoft.com/office/drawing/2014/main" id="{E44796BF-DDBB-4E06-BF69-F0451FE75A48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8" name="Line 40">
          <a:extLst>
            <a:ext uri="{FF2B5EF4-FFF2-40B4-BE49-F238E27FC236}">
              <a16:creationId xmlns:a16="http://schemas.microsoft.com/office/drawing/2014/main" id="{F8FD34F8-931C-442B-9DE7-41EDF3BCABFE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9" name="Line 47">
          <a:extLst>
            <a:ext uri="{FF2B5EF4-FFF2-40B4-BE49-F238E27FC236}">
              <a16:creationId xmlns:a16="http://schemas.microsoft.com/office/drawing/2014/main" id="{AFD76BDC-E814-42FE-AAB8-E7A4381D1AF8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0" name="Line 48">
          <a:extLst>
            <a:ext uri="{FF2B5EF4-FFF2-40B4-BE49-F238E27FC236}">
              <a16:creationId xmlns:a16="http://schemas.microsoft.com/office/drawing/2014/main" id="{58CBC0E3-5BEB-40FB-AC27-19BD04CB9ADB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1" name="Line 58">
          <a:extLst>
            <a:ext uri="{FF2B5EF4-FFF2-40B4-BE49-F238E27FC236}">
              <a16:creationId xmlns:a16="http://schemas.microsoft.com/office/drawing/2014/main" id="{E40CB28D-C97E-46DA-886A-7F74D9A74746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2" name="Line 59">
          <a:extLst>
            <a:ext uri="{FF2B5EF4-FFF2-40B4-BE49-F238E27FC236}">
              <a16:creationId xmlns:a16="http://schemas.microsoft.com/office/drawing/2014/main" id="{0F62BF99-EA76-4160-A2C0-EE6C4E1D36D2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3" name="Line 63">
          <a:extLst>
            <a:ext uri="{FF2B5EF4-FFF2-40B4-BE49-F238E27FC236}">
              <a16:creationId xmlns:a16="http://schemas.microsoft.com/office/drawing/2014/main" id="{87697F47-F430-4A36-A16C-104FAA81D370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4" name="Line 64">
          <a:extLst>
            <a:ext uri="{FF2B5EF4-FFF2-40B4-BE49-F238E27FC236}">
              <a16:creationId xmlns:a16="http://schemas.microsoft.com/office/drawing/2014/main" id="{E929ECF1-035D-43CC-A49F-B105A4F2D8D0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5" name="Line 73">
          <a:extLst>
            <a:ext uri="{FF2B5EF4-FFF2-40B4-BE49-F238E27FC236}">
              <a16:creationId xmlns:a16="http://schemas.microsoft.com/office/drawing/2014/main" id="{5610EDDB-E458-438A-9785-EFD60A436E1F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6" name="Line 74">
          <a:extLst>
            <a:ext uri="{FF2B5EF4-FFF2-40B4-BE49-F238E27FC236}">
              <a16:creationId xmlns:a16="http://schemas.microsoft.com/office/drawing/2014/main" id="{F60740B8-D614-4655-BC60-2D7B94B775FF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7" name="Line 84">
          <a:extLst>
            <a:ext uri="{FF2B5EF4-FFF2-40B4-BE49-F238E27FC236}">
              <a16:creationId xmlns:a16="http://schemas.microsoft.com/office/drawing/2014/main" id="{ACC124BB-854C-4A91-9958-CA1C1E180AE9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8" name="Line 85">
          <a:extLst>
            <a:ext uri="{FF2B5EF4-FFF2-40B4-BE49-F238E27FC236}">
              <a16:creationId xmlns:a16="http://schemas.microsoft.com/office/drawing/2014/main" id="{9E58D77D-CA5C-4C0B-B96E-D8CBC6527DD2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29" name="Oval 86">
          <a:extLst>
            <a:ext uri="{FF2B5EF4-FFF2-40B4-BE49-F238E27FC236}">
              <a16:creationId xmlns:a16="http://schemas.microsoft.com/office/drawing/2014/main" id="{2AFB989C-C3EA-4AB6-AB03-73C58998EB0B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30" name="Oval 87">
          <a:extLst>
            <a:ext uri="{FF2B5EF4-FFF2-40B4-BE49-F238E27FC236}">
              <a16:creationId xmlns:a16="http://schemas.microsoft.com/office/drawing/2014/main" id="{B8548391-101A-4203-B53A-CBD7CFA74D31}"/>
            </a:ext>
          </a:extLst>
        </xdr:cNvPr>
        <xdr:cNvSpPr>
          <a:spLocks noChangeArrowheads="1"/>
        </xdr:cNvSpPr>
      </xdr:nvSpPr>
      <xdr:spPr bwMode="auto">
        <a:xfrm>
          <a:off x="561975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31" name="Oval 88">
          <a:extLst>
            <a:ext uri="{FF2B5EF4-FFF2-40B4-BE49-F238E27FC236}">
              <a16:creationId xmlns:a16="http://schemas.microsoft.com/office/drawing/2014/main" id="{F6CD4BAC-97D1-42D9-94FD-D7445D6988BA}"/>
            </a:ext>
          </a:extLst>
        </xdr:cNvPr>
        <xdr:cNvSpPr>
          <a:spLocks noChangeArrowheads="1"/>
        </xdr:cNvSpPr>
      </xdr:nvSpPr>
      <xdr:spPr bwMode="auto">
        <a:xfrm>
          <a:off x="575310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2" name="Line 96">
          <a:extLst>
            <a:ext uri="{FF2B5EF4-FFF2-40B4-BE49-F238E27FC236}">
              <a16:creationId xmlns:a16="http://schemas.microsoft.com/office/drawing/2014/main" id="{5DB9B58A-75DA-4E54-8EB6-89907F106D8C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3" name="Line 97">
          <a:extLst>
            <a:ext uri="{FF2B5EF4-FFF2-40B4-BE49-F238E27FC236}">
              <a16:creationId xmlns:a16="http://schemas.microsoft.com/office/drawing/2014/main" id="{DBC3F9AD-8BCF-4443-BE28-D1542F45A93F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4" name="Line 104">
          <a:extLst>
            <a:ext uri="{FF2B5EF4-FFF2-40B4-BE49-F238E27FC236}">
              <a16:creationId xmlns:a16="http://schemas.microsoft.com/office/drawing/2014/main" id="{9CEBB095-EFB6-44D5-A7D3-1AF6812C429B}"/>
            </a:ext>
          </a:extLst>
        </xdr:cNvPr>
        <xdr:cNvSpPr>
          <a:spLocks noChangeShapeType="1"/>
        </xdr:cNvSpPr>
      </xdr:nvSpPr>
      <xdr:spPr bwMode="auto">
        <a:xfrm flipH="1">
          <a:off x="545782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5" name="Line 105">
          <a:extLst>
            <a:ext uri="{FF2B5EF4-FFF2-40B4-BE49-F238E27FC236}">
              <a16:creationId xmlns:a16="http://schemas.microsoft.com/office/drawing/2014/main" id="{AA00306A-0E8A-4E93-A6B6-7378277AB810}"/>
            </a:ext>
          </a:extLst>
        </xdr:cNvPr>
        <xdr:cNvSpPr>
          <a:spLocks noChangeShapeType="1"/>
        </xdr:cNvSpPr>
      </xdr:nvSpPr>
      <xdr:spPr bwMode="auto">
        <a:xfrm flipH="1">
          <a:off x="545782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6" name="Line 115">
          <a:extLst>
            <a:ext uri="{FF2B5EF4-FFF2-40B4-BE49-F238E27FC236}">
              <a16:creationId xmlns:a16="http://schemas.microsoft.com/office/drawing/2014/main" id="{317CC11D-1F8D-48A9-9256-ECA0037F30B3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7" name="Line 116">
          <a:extLst>
            <a:ext uri="{FF2B5EF4-FFF2-40B4-BE49-F238E27FC236}">
              <a16:creationId xmlns:a16="http://schemas.microsoft.com/office/drawing/2014/main" id="{46D6498F-2412-49EA-8767-75C5543977C2}"/>
            </a:ext>
          </a:extLst>
        </xdr:cNvPr>
        <xdr:cNvSpPr>
          <a:spLocks noChangeShapeType="1"/>
        </xdr:cNvSpPr>
      </xdr:nvSpPr>
      <xdr:spPr bwMode="auto">
        <a:xfrm flipH="1">
          <a:off x="545782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59FFDDB-F963-4F79-BD91-51936F109EB0}"/>
            </a:ext>
          </a:extLst>
        </xdr:cNvPr>
        <xdr:cNvSpPr>
          <a:spLocks noChangeShapeType="1"/>
        </xdr:cNvSpPr>
      </xdr:nvSpPr>
      <xdr:spPr bwMode="auto">
        <a:xfrm flipH="1">
          <a:off x="543877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392FDBA7-363A-4A6D-9DEF-2F82872008F5}"/>
            </a:ext>
          </a:extLst>
        </xdr:cNvPr>
        <xdr:cNvSpPr>
          <a:spLocks noChangeShapeType="1"/>
        </xdr:cNvSpPr>
      </xdr:nvSpPr>
      <xdr:spPr bwMode="auto">
        <a:xfrm flipH="1">
          <a:off x="543877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CF172BBB-7471-429E-917E-FE7B0DD00639}"/>
            </a:ext>
          </a:extLst>
        </xdr:cNvPr>
        <xdr:cNvSpPr>
          <a:spLocks noChangeShapeType="1"/>
        </xdr:cNvSpPr>
      </xdr:nvSpPr>
      <xdr:spPr bwMode="auto">
        <a:xfrm flipH="1">
          <a:off x="543877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96CA170-D2A5-49BC-B752-5339BA0EF429}"/>
            </a:ext>
          </a:extLst>
        </xdr:cNvPr>
        <xdr:cNvSpPr>
          <a:spLocks noChangeArrowheads="1"/>
        </xdr:cNvSpPr>
      </xdr:nvSpPr>
      <xdr:spPr bwMode="auto">
        <a:xfrm>
          <a:off x="546735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8A7648BB-83D3-43CE-997A-88853E06FF61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128CE88C-ECDF-4920-9973-BFCF51C3B8BB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A64DD4B-FFD6-4BEE-86D1-B78D05FB5A7E}"/>
            </a:ext>
          </a:extLst>
        </xdr:cNvPr>
        <xdr:cNvSpPr>
          <a:spLocks noChangeArrowheads="1"/>
        </xdr:cNvSpPr>
      </xdr:nvSpPr>
      <xdr:spPr bwMode="auto">
        <a:xfrm>
          <a:off x="561022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58038BA-CCA1-4A02-AC0C-35A06EABE3C4}"/>
            </a:ext>
          </a:extLst>
        </xdr:cNvPr>
        <xdr:cNvSpPr>
          <a:spLocks noChangeArrowheads="1"/>
        </xdr:cNvSpPr>
      </xdr:nvSpPr>
      <xdr:spPr bwMode="auto">
        <a:xfrm>
          <a:off x="573405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10" name="Line 15">
          <a:extLst>
            <a:ext uri="{FF2B5EF4-FFF2-40B4-BE49-F238E27FC236}">
              <a16:creationId xmlns:a16="http://schemas.microsoft.com/office/drawing/2014/main" id="{119E6B82-C0D5-47AF-965B-9DBBBFE4E968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11" name="Line 16">
          <a:extLst>
            <a:ext uri="{FF2B5EF4-FFF2-40B4-BE49-F238E27FC236}">
              <a16:creationId xmlns:a16="http://schemas.microsoft.com/office/drawing/2014/main" id="{AADB15E8-2A4C-4A04-88E6-49986D1A90A7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2" name="Line 26">
          <a:extLst>
            <a:ext uri="{FF2B5EF4-FFF2-40B4-BE49-F238E27FC236}">
              <a16:creationId xmlns:a16="http://schemas.microsoft.com/office/drawing/2014/main" id="{BCF1107F-611C-489D-82F8-C6B341FEE7B8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2C7B943E-34F5-436A-97BB-8F60C68897F2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D315B164-1143-4A0E-92CC-AC31F2AB9FF4}"/>
            </a:ext>
          </a:extLst>
        </xdr:cNvPr>
        <xdr:cNvSpPr>
          <a:spLocks noChangeArrowheads="1"/>
        </xdr:cNvSpPr>
      </xdr:nvSpPr>
      <xdr:spPr bwMode="auto">
        <a:xfrm>
          <a:off x="545782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9CCE92E-7C99-4C19-8EED-5769422CC72A}"/>
            </a:ext>
          </a:extLst>
        </xdr:cNvPr>
        <xdr:cNvSpPr>
          <a:spLocks noChangeArrowheads="1"/>
        </xdr:cNvSpPr>
      </xdr:nvSpPr>
      <xdr:spPr bwMode="auto">
        <a:xfrm>
          <a:off x="560070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F9FBA073-08F6-4B64-B941-4BB1482E60E3}"/>
            </a:ext>
          </a:extLst>
        </xdr:cNvPr>
        <xdr:cNvSpPr>
          <a:spLocks noChangeArrowheads="1"/>
        </xdr:cNvSpPr>
      </xdr:nvSpPr>
      <xdr:spPr bwMode="auto">
        <a:xfrm>
          <a:off x="573405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17" name="Line 36">
          <a:extLst>
            <a:ext uri="{FF2B5EF4-FFF2-40B4-BE49-F238E27FC236}">
              <a16:creationId xmlns:a16="http://schemas.microsoft.com/office/drawing/2014/main" id="{BA82127F-AB06-4F6D-87EE-049AC45061C4}"/>
            </a:ext>
          </a:extLst>
        </xdr:cNvPr>
        <xdr:cNvSpPr>
          <a:spLocks noChangeShapeType="1"/>
        </xdr:cNvSpPr>
      </xdr:nvSpPr>
      <xdr:spPr bwMode="auto">
        <a:xfrm flipH="1">
          <a:off x="543877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18" name="Line 37">
          <a:extLst>
            <a:ext uri="{FF2B5EF4-FFF2-40B4-BE49-F238E27FC236}">
              <a16:creationId xmlns:a16="http://schemas.microsoft.com/office/drawing/2014/main" id="{65940EFC-4B0A-4398-8EA9-84D52F6A0368}"/>
            </a:ext>
          </a:extLst>
        </xdr:cNvPr>
        <xdr:cNvSpPr>
          <a:spLocks noChangeShapeType="1"/>
        </xdr:cNvSpPr>
      </xdr:nvSpPr>
      <xdr:spPr bwMode="auto">
        <a:xfrm flipH="1">
          <a:off x="543877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19" name="Line 38">
          <a:extLst>
            <a:ext uri="{FF2B5EF4-FFF2-40B4-BE49-F238E27FC236}">
              <a16:creationId xmlns:a16="http://schemas.microsoft.com/office/drawing/2014/main" id="{7E1C56F4-C8A7-4D99-AE37-7AEF29A9DD1D}"/>
            </a:ext>
          </a:extLst>
        </xdr:cNvPr>
        <xdr:cNvSpPr>
          <a:spLocks noChangeShapeType="1"/>
        </xdr:cNvSpPr>
      </xdr:nvSpPr>
      <xdr:spPr bwMode="auto">
        <a:xfrm flipH="1">
          <a:off x="543877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0" name="Line 39">
          <a:extLst>
            <a:ext uri="{FF2B5EF4-FFF2-40B4-BE49-F238E27FC236}">
              <a16:creationId xmlns:a16="http://schemas.microsoft.com/office/drawing/2014/main" id="{3B58DEE1-FA7C-4112-B6D0-F548E5622026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7E262428-FF8D-4D04-9AF8-137E2DC08118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2" name="Line 47">
          <a:extLst>
            <a:ext uri="{FF2B5EF4-FFF2-40B4-BE49-F238E27FC236}">
              <a16:creationId xmlns:a16="http://schemas.microsoft.com/office/drawing/2014/main" id="{16757FD5-3D09-4335-8770-9EA753FA0CBA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3" name="Line 48">
          <a:extLst>
            <a:ext uri="{FF2B5EF4-FFF2-40B4-BE49-F238E27FC236}">
              <a16:creationId xmlns:a16="http://schemas.microsoft.com/office/drawing/2014/main" id="{A4BE12A6-2D4E-43C7-8962-69CB3F90954B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4" name="Line 58">
          <a:extLst>
            <a:ext uri="{FF2B5EF4-FFF2-40B4-BE49-F238E27FC236}">
              <a16:creationId xmlns:a16="http://schemas.microsoft.com/office/drawing/2014/main" id="{891EA56D-22ED-44DA-909D-656FA6EB75D8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5" name="Line 59">
          <a:extLst>
            <a:ext uri="{FF2B5EF4-FFF2-40B4-BE49-F238E27FC236}">
              <a16:creationId xmlns:a16="http://schemas.microsoft.com/office/drawing/2014/main" id="{8A7CA22D-2E3E-4732-B2E5-10F14279FE90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26" name="Line 60">
          <a:extLst>
            <a:ext uri="{FF2B5EF4-FFF2-40B4-BE49-F238E27FC236}">
              <a16:creationId xmlns:a16="http://schemas.microsoft.com/office/drawing/2014/main" id="{63004FD1-290D-4A2B-832A-B2BE2E681D4A}"/>
            </a:ext>
          </a:extLst>
        </xdr:cNvPr>
        <xdr:cNvSpPr>
          <a:spLocks noChangeShapeType="1"/>
        </xdr:cNvSpPr>
      </xdr:nvSpPr>
      <xdr:spPr bwMode="auto">
        <a:xfrm flipH="1">
          <a:off x="543877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27" name="Line 61">
          <a:extLst>
            <a:ext uri="{FF2B5EF4-FFF2-40B4-BE49-F238E27FC236}">
              <a16:creationId xmlns:a16="http://schemas.microsoft.com/office/drawing/2014/main" id="{1B78E2FA-C05F-4A33-96C0-F4C7A49B129B}"/>
            </a:ext>
          </a:extLst>
        </xdr:cNvPr>
        <xdr:cNvSpPr>
          <a:spLocks noChangeShapeType="1"/>
        </xdr:cNvSpPr>
      </xdr:nvSpPr>
      <xdr:spPr bwMode="auto">
        <a:xfrm flipH="1">
          <a:off x="543877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FED69ED3-AE21-49CF-BA0E-A225F3FA1E6B}"/>
            </a:ext>
          </a:extLst>
        </xdr:cNvPr>
        <xdr:cNvSpPr>
          <a:spLocks noChangeArrowheads="1"/>
        </xdr:cNvSpPr>
      </xdr:nvSpPr>
      <xdr:spPr bwMode="auto">
        <a:xfrm>
          <a:off x="546735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9" name="Line 63">
          <a:extLst>
            <a:ext uri="{FF2B5EF4-FFF2-40B4-BE49-F238E27FC236}">
              <a16:creationId xmlns:a16="http://schemas.microsoft.com/office/drawing/2014/main" id="{961006CB-289B-4C41-83FD-928811AB82C3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0" name="Line 64">
          <a:extLst>
            <a:ext uri="{FF2B5EF4-FFF2-40B4-BE49-F238E27FC236}">
              <a16:creationId xmlns:a16="http://schemas.microsoft.com/office/drawing/2014/main" id="{1D1ED8B9-F03F-4599-951E-D1CA7A7E3D14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6F093162-890B-4E46-A2EC-A5D18F1D6CC6}"/>
            </a:ext>
          </a:extLst>
        </xdr:cNvPr>
        <xdr:cNvSpPr>
          <a:spLocks noChangeArrowheads="1"/>
        </xdr:cNvSpPr>
      </xdr:nvSpPr>
      <xdr:spPr bwMode="auto">
        <a:xfrm>
          <a:off x="561022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39ED480-C100-44BA-931F-0068D5851FE8}"/>
            </a:ext>
          </a:extLst>
        </xdr:cNvPr>
        <xdr:cNvSpPr>
          <a:spLocks noChangeArrowheads="1"/>
        </xdr:cNvSpPr>
      </xdr:nvSpPr>
      <xdr:spPr bwMode="auto">
        <a:xfrm>
          <a:off x="573405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33" name="Line 73">
          <a:extLst>
            <a:ext uri="{FF2B5EF4-FFF2-40B4-BE49-F238E27FC236}">
              <a16:creationId xmlns:a16="http://schemas.microsoft.com/office/drawing/2014/main" id="{56A09000-87FD-4860-9D4F-270490CF888C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4" name="Line 74">
          <a:extLst>
            <a:ext uri="{FF2B5EF4-FFF2-40B4-BE49-F238E27FC236}">
              <a16:creationId xmlns:a16="http://schemas.microsoft.com/office/drawing/2014/main" id="{2760D79F-9229-4D3F-B5D1-7AAB4E80763A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5" name="Line 84">
          <a:extLst>
            <a:ext uri="{FF2B5EF4-FFF2-40B4-BE49-F238E27FC236}">
              <a16:creationId xmlns:a16="http://schemas.microsoft.com/office/drawing/2014/main" id="{430191D3-721D-430A-812D-93AF8A8D2B3C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6" name="Line 85">
          <a:extLst>
            <a:ext uri="{FF2B5EF4-FFF2-40B4-BE49-F238E27FC236}">
              <a16:creationId xmlns:a16="http://schemas.microsoft.com/office/drawing/2014/main" id="{E1505DD6-5E5D-4D2A-98BD-771C87169868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1146D65-DE9D-4584-9E5C-0C2514912BDE}"/>
            </a:ext>
          </a:extLst>
        </xdr:cNvPr>
        <xdr:cNvSpPr>
          <a:spLocks noChangeArrowheads="1"/>
        </xdr:cNvSpPr>
      </xdr:nvSpPr>
      <xdr:spPr bwMode="auto">
        <a:xfrm>
          <a:off x="545782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CE479CB1-3A5D-4511-924F-EDA8D634E3FE}"/>
            </a:ext>
          </a:extLst>
        </xdr:cNvPr>
        <xdr:cNvSpPr>
          <a:spLocks noChangeArrowheads="1"/>
        </xdr:cNvSpPr>
      </xdr:nvSpPr>
      <xdr:spPr bwMode="auto">
        <a:xfrm>
          <a:off x="560070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1E26A851-DFAC-437E-8773-1C63E7F2EE44}"/>
            </a:ext>
          </a:extLst>
        </xdr:cNvPr>
        <xdr:cNvSpPr>
          <a:spLocks noChangeArrowheads="1"/>
        </xdr:cNvSpPr>
      </xdr:nvSpPr>
      <xdr:spPr bwMode="auto">
        <a:xfrm>
          <a:off x="573405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40" name="Line 94">
          <a:extLst>
            <a:ext uri="{FF2B5EF4-FFF2-40B4-BE49-F238E27FC236}">
              <a16:creationId xmlns:a16="http://schemas.microsoft.com/office/drawing/2014/main" id="{47A03335-BA8E-4C59-9C4A-3C03DE088F9A}"/>
            </a:ext>
          </a:extLst>
        </xdr:cNvPr>
        <xdr:cNvSpPr>
          <a:spLocks noChangeShapeType="1"/>
        </xdr:cNvSpPr>
      </xdr:nvSpPr>
      <xdr:spPr bwMode="auto">
        <a:xfrm flipH="1">
          <a:off x="543877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1" name="Line 95">
          <a:extLst>
            <a:ext uri="{FF2B5EF4-FFF2-40B4-BE49-F238E27FC236}">
              <a16:creationId xmlns:a16="http://schemas.microsoft.com/office/drawing/2014/main" id="{375A48CF-3166-4EB7-B484-DC3D2E342A26}"/>
            </a:ext>
          </a:extLst>
        </xdr:cNvPr>
        <xdr:cNvSpPr>
          <a:spLocks noChangeShapeType="1"/>
        </xdr:cNvSpPr>
      </xdr:nvSpPr>
      <xdr:spPr bwMode="auto">
        <a:xfrm flipH="1">
          <a:off x="543877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2" name="Line 96">
          <a:extLst>
            <a:ext uri="{FF2B5EF4-FFF2-40B4-BE49-F238E27FC236}">
              <a16:creationId xmlns:a16="http://schemas.microsoft.com/office/drawing/2014/main" id="{C4F16015-8D46-4F6B-B064-275BA78ED751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3" name="Line 97">
          <a:extLst>
            <a:ext uri="{FF2B5EF4-FFF2-40B4-BE49-F238E27FC236}">
              <a16:creationId xmlns:a16="http://schemas.microsoft.com/office/drawing/2014/main" id="{A77AB98D-F793-4141-8F73-DDD9D0304CDC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4" name="Line 104">
          <a:extLst>
            <a:ext uri="{FF2B5EF4-FFF2-40B4-BE49-F238E27FC236}">
              <a16:creationId xmlns:a16="http://schemas.microsoft.com/office/drawing/2014/main" id="{CE2C436D-A517-476F-8A0A-E62337864166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5" name="Line 105">
          <a:extLst>
            <a:ext uri="{FF2B5EF4-FFF2-40B4-BE49-F238E27FC236}">
              <a16:creationId xmlns:a16="http://schemas.microsoft.com/office/drawing/2014/main" id="{55B4E31A-A248-4F9A-8A32-4205C17E73A9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6" name="Line 115">
          <a:extLst>
            <a:ext uri="{FF2B5EF4-FFF2-40B4-BE49-F238E27FC236}">
              <a16:creationId xmlns:a16="http://schemas.microsoft.com/office/drawing/2014/main" id="{87C8A22F-3E5B-48D9-83AA-E3A244A3BAEB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7" name="Line 116">
          <a:extLst>
            <a:ext uri="{FF2B5EF4-FFF2-40B4-BE49-F238E27FC236}">
              <a16:creationId xmlns:a16="http://schemas.microsoft.com/office/drawing/2014/main" id="{E0BC28EF-4EAF-4E87-9B0A-6A24D56F32E4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B05DC99A-A49F-4F21-9725-617804A97A15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E58F2000-474A-4DE4-BA96-39141D51144B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0" name="Line 15">
          <a:extLst>
            <a:ext uri="{FF2B5EF4-FFF2-40B4-BE49-F238E27FC236}">
              <a16:creationId xmlns:a16="http://schemas.microsoft.com/office/drawing/2014/main" id="{1FB17E7F-AF00-495C-AAFA-4471693C57F7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4CCAB0A2-75A8-435A-8D83-BF82031661A4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2" name="Line 26">
          <a:extLst>
            <a:ext uri="{FF2B5EF4-FFF2-40B4-BE49-F238E27FC236}">
              <a16:creationId xmlns:a16="http://schemas.microsoft.com/office/drawing/2014/main" id="{FCEAF1D7-FC9B-4E73-906A-E268C584704E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D081ED33-95DF-4DD4-9F62-8615F9713677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54" name="Oval 28">
          <a:extLst>
            <a:ext uri="{FF2B5EF4-FFF2-40B4-BE49-F238E27FC236}">
              <a16:creationId xmlns:a16="http://schemas.microsoft.com/office/drawing/2014/main" id="{2DA216E9-C213-49A8-8379-D7F00B689984}"/>
            </a:ext>
          </a:extLst>
        </xdr:cNvPr>
        <xdr:cNvSpPr>
          <a:spLocks noChangeArrowheads="1"/>
        </xdr:cNvSpPr>
      </xdr:nvSpPr>
      <xdr:spPr bwMode="auto">
        <a:xfrm>
          <a:off x="545782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55" name="Oval 29">
          <a:extLst>
            <a:ext uri="{FF2B5EF4-FFF2-40B4-BE49-F238E27FC236}">
              <a16:creationId xmlns:a16="http://schemas.microsoft.com/office/drawing/2014/main" id="{8F92B44B-8E37-4F70-94E6-B172C778529F}"/>
            </a:ext>
          </a:extLst>
        </xdr:cNvPr>
        <xdr:cNvSpPr>
          <a:spLocks noChangeArrowheads="1"/>
        </xdr:cNvSpPr>
      </xdr:nvSpPr>
      <xdr:spPr bwMode="auto">
        <a:xfrm>
          <a:off x="560070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56" name="Oval 30">
          <a:extLst>
            <a:ext uri="{FF2B5EF4-FFF2-40B4-BE49-F238E27FC236}">
              <a16:creationId xmlns:a16="http://schemas.microsoft.com/office/drawing/2014/main" id="{7082588A-5EC2-404A-AC42-914EB4A38ECC}"/>
            </a:ext>
          </a:extLst>
        </xdr:cNvPr>
        <xdr:cNvSpPr>
          <a:spLocks noChangeArrowheads="1"/>
        </xdr:cNvSpPr>
      </xdr:nvSpPr>
      <xdr:spPr bwMode="auto">
        <a:xfrm>
          <a:off x="573405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7" name="Line 39">
          <a:extLst>
            <a:ext uri="{FF2B5EF4-FFF2-40B4-BE49-F238E27FC236}">
              <a16:creationId xmlns:a16="http://schemas.microsoft.com/office/drawing/2014/main" id="{0169B48F-89FC-4C11-9417-10697EA48CE7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8" name="Line 40">
          <a:extLst>
            <a:ext uri="{FF2B5EF4-FFF2-40B4-BE49-F238E27FC236}">
              <a16:creationId xmlns:a16="http://schemas.microsoft.com/office/drawing/2014/main" id="{75C71C1B-4961-436B-B8F0-92FD7BCF591D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9" name="Line 47">
          <a:extLst>
            <a:ext uri="{FF2B5EF4-FFF2-40B4-BE49-F238E27FC236}">
              <a16:creationId xmlns:a16="http://schemas.microsoft.com/office/drawing/2014/main" id="{B4FF60FE-30E9-4506-B5B7-69E86BEB8F04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0" name="Line 48">
          <a:extLst>
            <a:ext uri="{FF2B5EF4-FFF2-40B4-BE49-F238E27FC236}">
              <a16:creationId xmlns:a16="http://schemas.microsoft.com/office/drawing/2014/main" id="{CCBF723F-3103-4F4C-B0BD-3A2F86A6C63F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1" name="Line 58">
          <a:extLst>
            <a:ext uri="{FF2B5EF4-FFF2-40B4-BE49-F238E27FC236}">
              <a16:creationId xmlns:a16="http://schemas.microsoft.com/office/drawing/2014/main" id="{9E8F5EE4-1C2D-4C8D-B756-373714F0EC8E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2" name="Line 59">
          <a:extLst>
            <a:ext uri="{FF2B5EF4-FFF2-40B4-BE49-F238E27FC236}">
              <a16:creationId xmlns:a16="http://schemas.microsoft.com/office/drawing/2014/main" id="{D14AEF21-430A-4376-B986-6DC243FB5401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3" name="Line 63">
          <a:extLst>
            <a:ext uri="{FF2B5EF4-FFF2-40B4-BE49-F238E27FC236}">
              <a16:creationId xmlns:a16="http://schemas.microsoft.com/office/drawing/2014/main" id="{12EF0BFB-F9AA-4607-9281-0848D911B833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4" name="Line 64">
          <a:extLst>
            <a:ext uri="{FF2B5EF4-FFF2-40B4-BE49-F238E27FC236}">
              <a16:creationId xmlns:a16="http://schemas.microsoft.com/office/drawing/2014/main" id="{6E869AAE-8121-4845-A1D6-3AB0D89E033F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5" name="Line 73">
          <a:extLst>
            <a:ext uri="{FF2B5EF4-FFF2-40B4-BE49-F238E27FC236}">
              <a16:creationId xmlns:a16="http://schemas.microsoft.com/office/drawing/2014/main" id="{DBF1EA55-B7B8-4E46-9AE8-59E3BDDE85E7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6" name="Line 74">
          <a:extLst>
            <a:ext uri="{FF2B5EF4-FFF2-40B4-BE49-F238E27FC236}">
              <a16:creationId xmlns:a16="http://schemas.microsoft.com/office/drawing/2014/main" id="{028457BA-3073-453E-B9DB-7F00F66C52EA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7" name="Line 84">
          <a:extLst>
            <a:ext uri="{FF2B5EF4-FFF2-40B4-BE49-F238E27FC236}">
              <a16:creationId xmlns:a16="http://schemas.microsoft.com/office/drawing/2014/main" id="{44EA20FA-8C75-436F-8CE2-E8F3236A15F1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8" name="Line 85">
          <a:extLst>
            <a:ext uri="{FF2B5EF4-FFF2-40B4-BE49-F238E27FC236}">
              <a16:creationId xmlns:a16="http://schemas.microsoft.com/office/drawing/2014/main" id="{CFA4FE95-D906-4CAA-8FD9-EBB2D0FC588C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69" name="Oval 86">
          <a:extLst>
            <a:ext uri="{FF2B5EF4-FFF2-40B4-BE49-F238E27FC236}">
              <a16:creationId xmlns:a16="http://schemas.microsoft.com/office/drawing/2014/main" id="{6302CC33-F953-4A0D-B932-B242F93C61C7}"/>
            </a:ext>
          </a:extLst>
        </xdr:cNvPr>
        <xdr:cNvSpPr>
          <a:spLocks noChangeArrowheads="1"/>
        </xdr:cNvSpPr>
      </xdr:nvSpPr>
      <xdr:spPr bwMode="auto">
        <a:xfrm>
          <a:off x="545782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70" name="Oval 87">
          <a:extLst>
            <a:ext uri="{FF2B5EF4-FFF2-40B4-BE49-F238E27FC236}">
              <a16:creationId xmlns:a16="http://schemas.microsoft.com/office/drawing/2014/main" id="{24298DE9-59EC-44DA-B384-981D97DD9091}"/>
            </a:ext>
          </a:extLst>
        </xdr:cNvPr>
        <xdr:cNvSpPr>
          <a:spLocks noChangeArrowheads="1"/>
        </xdr:cNvSpPr>
      </xdr:nvSpPr>
      <xdr:spPr bwMode="auto">
        <a:xfrm>
          <a:off x="560070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71" name="Oval 88">
          <a:extLst>
            <a:ext uri="{FF2B5EF4-FFF2-40B4-BE49-F238E27FC236}">
              <a16:creationId xmlns:a16="http://schemas.microsoft.com/office/drawing/2014/main" id="{0E55E22A-7A28-487C-92F4-E13AAE15A165}"/>
            </a:ext>
          </a:extLst>
        </xdr:cNvPr>
        <xdr:cNvSpPr>
          <a:spLocks noChangeArrowheads="1"/>
        </xdr:cNvSpPr>
      </xdr:nvSpPr>
      <xdr:spPr bwMode="auto">
        <a:xfrm>
          <a:off x="573405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2" name="Line 96">
          <a:extLst>
            <a:ext uri="{FF2B5EF4-FFF2-40B4-BE49-F238E27FC236}">
              <a16:creationId xmlns:a16="http://schemas.microsoft.com/office/drawing/2014/main" id="{D59F0EE3-E338-4117-A32E-F82382E2C279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3" name="Line 97">
          <a:extLst>
            <a:ext uri="{FF2B5EF4-FFF2-40B4-BE49-F238E27FC236}">
              <a16:creationId xmlns:a16="http://schemas.microsoft.com/office/drawing/2014/main" id="{89E99CBE-2C6E-465D-B475-822E11B6C5EE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4" name="Line 104">
          <a:extLst>
            <a:ext uri="{FF2B5EF4-FFF2-40B4-BE49-F238E27FC236}">
              <a16:creationId xmlns:a16="http://schemas.microsoft.com/office/drawing/2014/main" id="{B18D7E49-E97A-4084-B5AC-DCBAB2AC4C07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5" name="Line 105">
          <a:extLst>
            <a:ext uri="{FF2B5EF4-FFF2-40B4-BE49-F238E27FC236}">
              <a16:creationId xmlns:a16="http://schemas.microsoft.com/office/drawing/2014/main" id="{B0E7849F-53EF-41E7-80D3-10445EFF8952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6" name="Line 115">
          <a:extLst>
            <a:ext uri="{FF2B5EF4-FFF2-40B4-BE49-F238E27FC236}">
              <a16:creationId xmlns:a16="http://schemas.microsoft.com/office/drawing/2014/main" id="{75F8DF42-86AD-4A0F-ADDD-1A908AE0B341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7" name="Line 116">
          <a:extLst>
            <a:ext uri="{FF2B5EF4-FFF2-40B4-BE49-F238E27FC236}">
              <a16:creationId xmlns:a16="http://schemas.microsoft.com/office/drawing/2014/main" id="{D299B30A-8A57-4407-959C-AB4FD92A443E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78" name="Line 5">
          <a:extLst>
            <a:ext uri="{FF2B5EF4-FFF2-40B4-BE49-F238E27FC236}">
              <a16:creationId xmlns:a16="http://schemas.microsoft.com/office/drawing/2014/main" id="{6518B064-E8D9-412D-8E79-F15AC79205C0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C5B41885-3A6C-47A1-8F8B-3DFB32A927D2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0" name="Line 15">
          <a:extLst>
            <a:ext uri="{FF2B5EF4-FFF2-40B4-BE49-F238E27FC236}">
              <a16:creationId xmlns:a16="http://schemas.microsoft.com/office/drawing/2014/main" id="{7AF1BF00-1DC8-4C1B-B05F-BB3B7BF5EA0A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1" name="Line 16">
          <a:extLst>
            <a:ext uri="{FF2B5EF4-FFF2-40B4-BE49-F238E27FC236}">
              <a16:creationId xmlns:a16="http://schemas.microsoft.com/office/drawing/2014/main" id="{5F42AA91-F83D-4316-9CAA-CF1F820327A7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E419A514-FDBC-4D8E-91B7-913430CBF517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05B2574E-9638-481C-9DC4-A494F6A46BFE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84" name="Oval 28">
          <a:extLst>
            <a:ext uri="{FF2B5EF4-FFF2-40B4-BE49-F238E27FC236}">
              <a16:creationId xmlns:a16="http://schemas.microsoft.com/office/drawing/2014/main" id="{56686190-8C1D-402D-B59C-F1C9831F03A8}"/>
            </a:ext>
          </a:extLst>
        </xdr:cNvPr>
        <xdr:cNvSpPr>
          <a:spLocks noChangeArrowheads="1"/>
        </xdr:cNvSpPr>
      </xdr:nvSpPr>
      <xdr:spPr bwMode="auto">
        <a:xfrm>
          <a:off x="545782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85" name="Oval 29">
          <a:extLst>
            <a:ext uri="{FF2B5EF4-FFF2-40B4-BE49-F238E27FC236}">
              <a16:creationId xmlns:a16="http://schemas.microsoft.com/office/drawing/2014/main" id="{DDBC7267-1E8A-4339-9018-A75D35237D02}"/>
            </a:ext>
          </a:extLst>
        </xdr:cNvPr>
        <xdr:cNvSpPr>
          <a:spLocks noChangeArrowheads="1"/>
        </xdr:cNvSpPr>
      </xdr:nvSpPr>
      <xdr:spPr bwMode="auto">
        <a:xfrm>
          <a:off x="560070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86" name="Oval 30">
          <a:extLst>
            <a:ext uri="{FF2B5EF4-FFF2-40B4-BE49-F238E27FC236}">
              <a16:creationId xmlns:a16="http://schemas.microsoft.com/office/drawing/2014/main" id="{E0E27560-80E1-4FD5-A771-E971EDDB0C6B}"/>
            </a:ext>
          </a:extLst>
        </xdr:cNvPr>
        <xdr:cNvSpPr>
          <a:spLocks noChangeArrowheads="1"/>
        </xdr:cNvSpPr>
      </xdr:nvSpPr>
      <xdr:spPr bwMode="auto">
        <a:xfrm>
          <a:off x="573405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7" name="Line 39">
          <a:extLst>
            <a:ext uri="{FF2B5EF4-FFF2-40B4-BE49-F238E27FC236}">
              <a16:creationId xmlns:a16="http://schemas.microsoft.com/office/drawing/2014/main" id="{FAAA21A6-B1F8-4669-B1A9-7932A86077FA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8" name="Line 40">
          <a:extLst>
            <a:ext uri="{FF2B5EF4-FFF2-40B4-BE49-F238E27FC236}">
              <a16:creationId xmlns:a16="http://schemas.microsoft.com/office/drawing/2014/main" id="{008D384A-5540-4E5A-8101-52044ACD9AB1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9" name="Line 47">
          <a:extLst>
            <a:ext uri="{FF2B5EF4-FFF2-40B4-BE49-F238E27FC236}">
              <a16:creationId xmlns:a16="http://schemas.microsoft.com/office/drawing/2014/main" id="{3C4A2A37-71D6-4608-B22E-A8ACD18C8647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0" name="Line 48">
          <a:extLst>
            <a:ext uri="{FF2B5EF4-FFF2-40B4-BE49-F238E27FC236}">
              <a16:creationId xmlns:a16="http://schemas.microsoft.com/office/drawing/2014/main" id="{E635A175-C121-477C-892C-63944D24810C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1" name="Line 58">
          <a:extLst>
            <a:ext uri="{FF2B5EF4-FFF2-40B4-BE49-F238E27FC236}">
              <a16:creationId xmlns:a16="http://schemas.microsoft.com/office/drawing/2014/main" id="{DA5E944B-2B2B-4A61-99DB-2220DAAB16A7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2" name="Line 59">
          <a:extLst>
            <a:ext uri="{FF2B5EF4-FFF2-40B4-BE49-F238E27FC236}">
              <a16:creationId xmlns:a16="http://schemas.microsoft.com/office/drawing/2014/main" id="{AD7FC72C-F790-41FB-99C3-8C6A4535206F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3" name="Line 63">
          <a:extLst>
            <a:ext uri="{FF2B5EF4-FFF2-40B4-BE49-F238E27FC236}">
              <a16:creationId xmlns:a16="http://schemas.microsoft.com/office/drawing/2014/main" id="{DCB083B6-426F-465C-953D-640596B8D21C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4" name="Line 64">
          <a:extLst>
            <a:ext uri="{FF2B5EF4-FFF2-40B4-BE49-F238E27FC236}">
              <a16:creationId xmlns:a16="http://schemas.microsoft.com/office/drawing/2014/main" id="{B18301D5-DEAA-4062-A137-6ECD99AC3C8A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5" name="Line 73">
          <a:extLst>
            <a:ext uri="{FF2B5EF4-FFF2-40B4-BE49-F238E27FC236}">
              <a16:creationId xmlns:a16="http://schemas.microsoft.com/office/drawing/2014/main" id="{CAD284C4-FD12-4BAC-B3FF-D25A2599783D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6" name="Line 74">
          <a:extLst>
            <a:ext uri="{FF2B5EF4-FFF2-40B4-BE49-F238E27FC236}">
              <a16:creationId xmlns:a16="http://schemas.microsoft.com/office/drawing/2014/main" id="{5A69D8A7-4F58-4576-B3E4-17AA834FB4AE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7" name="Line 84">
          <a:extLst>
            <a:ext uri="{FF2B5EF4-FFF2-40B4-BE49-F238E27FC236}">
              <a16:creationId xmlns:a16="http://schemas.microsoft.com/office/drawing/2014/main" id="{CD9D7958-A320-4C00-8793-5D8A4F8929F7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8" name="Line 85">
          <a:extLst>
            <a:ext uri="{FF2B5EF4-FFF2-40B4-BE49-F238E27FC236}">
              <a16:creationId xmlns:a16="http://schemas.microsoft.com/office/drawing/2014/main" id="{20732736-7CFB-4082-BC66-16FD625826A1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99" name="Oval 86">
          <a:extLst>
            <a:ext uri="{FF2B5EF4-FFF2-40B4-BE49-F238E27FC236}">
              <a16:creationId xmlns:a16="http://schemas.microsoft.com/office/drawing/2014/main" id="{46C91139-B8F6-4391-B8AB-6A7F0F4B5D7B}"/>
            </a:ext>
          </a:extLst>
        </xdr:cNvPr>
        <xdr:cNvSpPr>
          <a:spLocks noChangeArrowheads="1"/>
        </xdr:cNvSpPr>
      </xdr:nvSpPr>
      <xdr:spPr bwMode="auto">
        <a:xfrm>
          <a:off x="545782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100" name="Oval 87">
          <a:extLst>
            <a:ext uri="{FF2B5EF4-FFF2-40B4-BE49-F238E27FC236}">
              <a16:creationId xmlns:a16="http://schemas.microsoft.com/office/drawing/2014/main" id="{EF9F839E-0075-4229-A341-6CAD75F775BC}"/>
            </a:ext>
          </a:extLst>
        </xdr:cNvPr>
        <xdr:cNvSpPr>
          <a:spLocks noChangeArrowheads="1"/>
        </xdr:cNvSpPr>
      </xdr:nvSpPr>
      <xdr:spPr bwMode="auto">
        <a:xfrm>
          <a:off x="560070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101" name="Oval 88">
          <a:extLst>
            <a:ext uri="{FF2B5EF4-FFF2-40B4-BE49-F238E27FC236}">
              <a16:creationId xmlns:a16="http://schemas.microsoft.com/office/drawing/2014/main" id="{AC0771BC-0588-4B8F-9FB1-1D87CD273A59}"/>
            </a:ext>
          </a:extLst>
        </xdr:cNvPr>
        <xdr:cNvSpPr>
          <a:spLocks noChangeArrowheads="1"/>
        </xdr:cNvSpPr>
      </xdr:nvSpPr>
      <xdr:spPr bwMode="auto">
        <a:xfrm>
          <a:off x="573405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2" name="Line 96">
          <a:extLst>
            <a:ext uri="{FF2B5EF4-FFF2-40B4-BE49-F238E27FC236}">
              <a16:creationId xmlns:a16="http://schemas.microsoft.com/office/drawing/2014/main" id="{CE555240-2CD5-42D1-86D3-E9EB637E57E9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3" name="Line 97">
          <a:extLst>
            <a:ext uri="{FF2B5EF4-FFF2-40B4-BE49-F238E27FC236}">
              <a16:creationId xmlns:a16="http://schemas.microsoft.com/office/drawing/2014/main" id="{529FA017-D81C-458F-B3ED-8E9B30AD2C51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4" name="Line 104">
          <a:extLst>
            <a:ext uri="{FF2B5EF4-FFF2-40B4-BE49-F238E27FC236}">
              <a16:creationId xmlns:a16="http://schemas.microsoft.com/office/drawing/2014/main" id="{CB39D350-7B17-4488-9DC0-604F61EEE8A0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5" name="Line 105">
          <a:extLst>
            <a:ext uri="{FF2B5EF4-FFF2-40B4-BE49-F238E27FC236}">
              <a16:creationId xmlns:a16="http://schemas.microsoft.com/office/drawing/2014/main" id="{5B284A0D-1ED6-4CF2-959D-E7FC2D42FBAB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6" name="Line 115">
          <a:extLst>
            <a:ext uri="{FF2B5EF4-FFF2-40B4-BE49-F238E27FC236}">
              <a16:creationId xmlns:a16="http://schemas.microsoft.com/office/drawing/2014/main" id="{F2E2A29D-C7D1-4FF5-848A-F751F2F4AB33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7" name="Line 116">
          <a:extLst>
            <a:ext uri="{FF2B5EF4-FFF2-40B4-BE49-F238E27FC236}">
              <a16:creationId xmlns:a16="http://schemas.microsoft.com/office/drawing/2014/main" id="{7CC630DB-5F5E-4767-A8BE-AA7CCBD525B3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08" name="Line 5">
          <a:extLst>
            <a:ext uri="{FF2B5EF4-FFF2-40B4-BE49-F238E27FC236}">
              <a16:creationId xmlns:a16="http://schemas.microsoft.com/office/drawing/2014/main" id="{26C87DBE-DC33-499E-9F51-E83F2668210B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5647AB67-5464-493D-BFB9-7B08175A5946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0" name="Line 15">
          <a:extLst>
            <a:ext uri="{FF2B5EF4-FFF2-40B4-BE49-F238E27FC236}">
              <a16:creationId xmlns:a16="http://schemas.microsoft.com/office/drawing/2014/main" id="{6CE93290-3F36-477F-B1B0-A3D000708ECF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1" name="Line 16">
          <a:extLst>
            <a:ext uri="{FF2B5EF4-FFF2-40B4-BE49-F238E27FC236}">
              <a16:creationId xmlns:a16="http://schemas.microsoft.com/office/drawing/2014/main" id="{66F829E8-CDED-49A0-A5D3-7D129142FC3E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2" name="Line 26">
          <a:extLst>
            <a:ext uri="{FF2B5EF4-FFF2-40B4-BE49-F238E27FC236}">
              <a16:creationId xmlns:a16="http://schemas.microsoft.com/office/drawing/2014/main" id="{DC5AF0BA-22B9-4637-A6F5-BB44256511FE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3" name="Line 27">
          <a:extLst>
            <a:ext uri="{FF2B5EF4-FFF2-40B4-BE49-F238E27FC236}">
              <a16:creationId xmlns:a16="http://schemas.microsoft.com/office/drawing/2014/main" id="{B90795E2-0322-4131-936C-E016A18490F4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14" name="Oval 28">
          <a:extLst>
            <a:ext uri="{FF2B5EF4-FFF2-40B4-BE49-F238E27FC236}">
              <a16:creationId xmlns:a16="http://schemas.microsoft.com/office/drawing/2014/main" id="{A334E2BB-921D-43FA-91DD-95D052AF04DD}"/>
            </a:ext>
          </a:extLst>
        </xdr:cNvPr>
        <xdr:cNvSpPr>
          <a:spLocks noChangeArrowheads="1"/>
        </xdr:cNvSpPr>
      </xdr:nvSpPr>
      <xdr:spPr bwMode="auto">
        <a:xfrm>
          <a:off x="545782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15" name="Oval 29">
          <a:extLst>
            <a:ext uri="{FF2B5EF4-FFF2-40B4-BE49-F238E27FC236}">
              <a16:creationId xmlns:a16="http://schemas.microsoft.com/office/drawing/2014/main" id="{0F940E0C-8AF7-4D40-8256-07738096A77F}"/>
            </a:ext>
          </a:extLst>
        </xdr:cNvPr>
        <xdr:cNvSpPr>
          <a:spLocks noChangeArrowheads="1"/>
        </xdr:cNvSpPr>
      </xdr:nvSpPr>
      <xdr:spPr bwMode="auto">
        <a:xfrm>
          <a:off x="560070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16" name="Oval 30">
          <a:extLst>
            <a:ext uri="{FF2B5EF4-FFF2-40B4-BE49-F238E27FC236}">
              <a16:creationId xmlns:a16="http://schemas.microsoft.com/office/drawing/2014/main" id="{87303449-406D-4D42-87A9-5154E3F8A004}"/>
            </a:ext>
          </a:extLst>
        </xdr:cNvPr>
        <xdr:cNvSpPr>
          <a:spLocks noChangeArrowheads="1"/>
        </xdr:cNvSpPr>
      </xdr:nvSpPr>
      <xdr:spPr bwMode="auto">
        <a:xfrm>
          <a:off x="573405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7" name="Line 39">
          <a:extLst>
            <a:ext uri="{FF2B5EF4-FFF2-40B4-BE49-F238E27FC236}">
              <a16:creationId xmlns:a16="http://schemas.microsoft.com/office/drawing/2014/main" id="{AEB715D2-62E4-4C46-B076-55E6FC3A6123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8" name="Line 40">
          <a:extLst>
            <a:ext uri="{FF2B5EF4-FFF2-40B4-BE49-F238E27FC236}">
              <a16:creationId xmlns:a16="http://schemas.microsoft.com/office/drawing/2014/main" id="{CBEA347E-B855-4049-8198-15C9E84127AC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9" name="Line 47">
          <a:extLst>
            <a:ext uri="{FF2B5EF4-FFF2-40B4-BE49-F238E27FC236}">
              <a16:creationId xmlns:a16="http://schemas.microsoft.com/office/drawing/2014/main" id="{BAF7523B-48CC-4E1C-B18B-BB7E72E6A539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0" name="Line 48">
          <a:extLst>
            <a:ext uri="{FF2B5EF4-FFF2-40B4-BE49-F238E27FC236}">
              <a16:creationId xmlns:a16="http://schemas.microsoft.com/office/drawing/2014/main" id="{FEF30555-E3F3-4BAE-8AD4-7B6C4E15C145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1" name="Line 58">
          <a:extLst>
            <a:ext uri="{FF2B5EF4-FFF2-40B4-BE49-F238E27FC236}">
              <a16:creationId xmlns:a16="http://schemas.microsoft.com/office/drawing/2014/main" id="{69950E7C-E43C-4807-AD83-CD0BD6D749F5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2" name="Line 59">
          <a:extLst>
            <a:ext uri="{FF2B5EF4-FFF2-40B4-BE49-F238E27FC236}">
              <a16:creationId xmlns:a16="http://schemas.microsoft.com/office/drawing/2014/main" id="{632BF5F1-DAC8-443F-B2EA-2AAE062C8E1B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3" name="Line 63">
          <a:extLst>
            <a:ext uri="{FF2B5EF4-FFF2-40B4-BE49-F238E27FC236}">
              <a16:creationId xmlns:a16="http://schemas.microsoft.com/office/drawing/2014/main" id="{96486FA3-6C00-48EC-A82C-A8F1D9072827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4" name="Line 64">
          <a:extLst>
            <a:ext uri="{FF2B5EF4-FFF2-40B4-BE49-F238E27FC236}">
              <a16:creationId xmlns:a16="http://schemas.microsoft.com/office/drawing/2014/main" id="{337CD5CF-C13D-4AD1-A033-363D06E02DCD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5" name="Line 73">
          <a:extLst>
            <a:ext uri="{FF2B5EF4-FFF2-40B4-BE49-F238E27FC236}">
              <a16:creationId xmlns:a16="http://schemas.microsoft.com/office/drawing/2014/main" id="{6693ECC9-EB2D-46FF-A2F6-AFD0366648A3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6" name="Line 74">
          <a:extLst>
            <a:ext uri="{FF2B5EF4-FFF2-40B4-BE49-F238E27FC236}">
              <a16:creationId xmlns:a16="http://schemas.microsoft.com/office/drawing/2014/main" id="{B4A58F12-FFAF-4560-AB77-AE2D8FDD50BA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7" name="Line 84">
          <a:extLst>
            <a:ext uri="{FF2B5EF4-FFF2-40B4-BE49-F238E27FC236}">
              <a16:creationId xmlns:a16="http://schemas.microsoft.com/office/drawing/2014/main" id="{5D86C710-7142-4C52-818C-8325E8B8688C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8" name="Line 85">
          <a:extLst>
            <a:ext uri="{FF2B5EF4-FFF2-40B4-BE49-F238E27FC236}">
              <a16:creationId xmlns:a16="http://schemas.microsoft.com/office/drawing/2014/main" id="{DC550A6A-61EF-4C1A-8526-7FB244CEE05A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29" name="Oval 86">
          <a:extLst>
            <a:ext uri="{FF2B5EF4-FFF2-40B4-BE49-F238E27FC236}">
              <a16:creationId xmlns:a16="http://schemas.microsoft.com/office/drawing/2014/main" id="{C45B6F12-BC9D-47A0-A7F6-552A823A2777}"/>
            </a:ext>
          </a:extLst>
        </xdr:cNvPr>
        <xdr:cNvSpPr>
          <a:spLocks noChangeArrowheads="1"/>
        </xdr:cNvSpPr>
      </xdr:nvSpPr>
      <xdr:spPr bwMode="auto">
        <a:xfrm>
          <a:off x="545782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30" name="Oval 87">
          <a:extLst>
            <a:ext uri="{FF2B5EF4-FFF2-40B4-BE49-F238E27FC236}">
              <a16:creationId xmlns:a16="http://schemas.microsoft.com/office/drawing/2014/main" id="{C96009EE-7B86-472B-9154-CD2F2872146F}"/>
            </a:ext>
          </a:extLst>
        </xdr:cNvPr>
        <xdr:cNvSpPr>
          <a:spLocks noChangeArrowheads="1"/>
        </xdr:cNvSpPr>
      </xdr:nvSpPr>
      <xdr:spPr bwMode="auto">
        <a:xfrm>
          <a:off x="560070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31" name="Oval 88">
          <a:extLst>
            <a:ext uri="{FF2B5EF4-FFF2-40B4-BE49-F238E27FC236}">
              <a16:creationId xmlns:a16="http://schemas.microsoft.com/office/drawing/2014/main" id="{DCDE9FBB-A230-4399-9877-595D9E8B339A}"/>
            </a:ext>
          </a:extLst>
        </xdr:cNvPr>
        <xdr:cNvSpPr>
          <a:spLocks noChangeArrowheads="1"/>
        </xdr:cNvSpPr>
      </xdr:nvSpPr>
      <xdr:spPr bwMode="auto">
        <a:xfrm>
          <a:off x="573405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2" name="Line 96">
          <a:extLst>
            <a:ext uri="{FF2B5EF4-FFF2-40B4-BE49-F238E27FC236}">
              <a16:creationId xmlns:a16="http://schemas.microsoft.com/office/drawing/2014/main" id="{9D191C7A-86E0-4B14-B5E6-429211FC5AE9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3" name="Line 97">
          <a:extLst>
            <a:ext uri="{FF2B5EF4-FFF2-40B4-BE49-F238E27FC236}">
              <a16:creationId xmlns:a16="http://schemas.microsoft.com/office/drawing/2014/main" id="{F6AF7958-15BB-4661-9A48-DCF4C9FF8C61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4" name="Line 104">
          <a:extLst>
            <a:ext uri="{FF2B5EF4-FFF2-40B4-BE49-F238E27FC236}">
              <a16:creationId xmlns:a16="http://schemas.microsoft.com/office/drawing/2014/main" id="{4642D68F-F720-4809-AE44-9100949057A7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5" name="Line 105">
          <a:extLst>
            <a:ext uri="{FF2B5EF4-FFF2-40B4-BE49-F238E27FC236}">
              <a16:creationId xmlns:a16="http://schemas.microsoft.com/office/drawing/2014/main" id="{63D10203-48C6-49A8-AB17-54A1D0A99FC9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6" name="Line 115">
          <a:extLst>
            <a:ext uri="{FF2B5EF4-FFF2-40B4-BE49-F238E27FC236}">
              <a16:creationId xmlns:a16="http://schemas.microsoft.com/office/drawing/2014/main" id="{92891ED6-B696-41F6-9542-44518453197A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7" name="Line 116">
          <a:extLst>
            <a:ext uri="{FF2B5EF4-FFF2-40B4-BE49-F238E27FC236}">
              <a16:creationId xmlns:a16="http://schemas.microsoft.com/office/drawing/2014/main" id="{2EC3DD2E-D168-41A9-9D4F-C160E9B8C263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C4FF1DB-6C18-4C30-AD3A-16F9B5704F49}"/>
            </a:ext>
          </a:extLst>
        </xdr:cNvPr>
        <xdr:cNvSpPr>
          <a:spLocks noChangeShapeType="1"/>
        </xdr:cNvSpPr>
      </xdr:nvSpPr>
      <xdr:spPr bwMode="auto">
        <a:xfrm flipH="1">
          <a:off x="543877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30206800-C81F-46A7-B6BC-6301B34BFC57}"/>
            </a:ext>
          </a:extLst>
        </xdr:cNvPr>
        <xdr:cNvSpPr>
          <a:spLocks noChangeShapeType="1"/>
        </xdr:cNvSpPr>
      </xdr:nvSpPr>
      <xdr:spPr bwMode="auto">
        <a:xfrm flipH="1">
          <a:off x="543877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4C058AC3-0E70-4B4F-9E73-AF1672197183}"/>
            </a:ext>
          </a:extLst>
        </xdr:cNvPr>
        <xdr:cNvSpPr>
          <a:spLocks noChangeShapeType="1"/>
        </xdr:cNvSpPr>
      </xdr:nvSpPr>
      <xdr:spPr bwMode="auto">
        <a:xfrm flipH="1">
          <a:off x="543877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18947CB-D485-4AEE-B467-57FBF340F9E1}"/>
            </a:ext>
          </a:extLst>
        </xdr:cNvPr>
        <xdr:cNvSpPr>
          <a:spLocks noChangeArrowheads="1"/>
        </xdr:cNvSpPr>
      </xdr:nvSpPr>
      <xdr:spPr bwMode="auto">
        <a:xfrm>
          <a:off x="546735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153CA728-987A-421F-A2B1-BCE986CAEB78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CD016186-1445-4CBD-A57C-AED548D1524D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9B2D6A4-5509-4645-9409-F3D720AC0309}"/>
            </a:ext>
          </a:extLst>
        </xdr:cNvPr>
        <xdr:cNvSpPr>
          <a:spLocks noChangeArrowheads="1"/>
        </xdr:cNvSpPr>
      </xdr:nvSpPr>
      <xdr:spPr bwMode="auto">
        <a:xfrm>
          <a:off x="561022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9001611-0406-4A51-AE81-3D9F9D560A88}"/>
            </a:ext>
          </a:extLst>
        </xdr:cNvPr>
        <xdr:cNvSpPr>
          <a:spLocks noChangeArrowheads="1"/>
        </xdr:cNvSpPr>
      </xdr:nvSpPr>
      <xdr:spPr bwMode="auto">
        <a:xfrm>
          <a:off x="573405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10" name="Line 15">
          <a:extLst>
            <a:ext uri="{FF2B5EF4-FFF2-40B4-BE49-F238E27FC236}">
              <a16:creationId xmlns:a16="http://schemas.microsoft.com/office/drawing/2014/main" id="{0C260482-9ABF-4234-8E95-3744BE9AC638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11" name="Line 16">
          <a:extLst>
            <a:ext uri="{FF2B5EF4-FFF2-40B4-BE49-F238E27FC236}">
              <a16:creationId xmlns:a16="http://schemas.microsoft.com/office/drawing/2014/main" id="{1B328A03-86F3-478D-A849-A8A00ED509C9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2" name="Line 26">
          <a:extLst>
            <a:ext uri="{FF2B5EF4-FFF2-40B4-BE49-F238E27FC236}">
              <a16:creationId xmlns:a16="http://schemas.microsoft.com/office/drawing/2014/main" id="{BCB78771-AC01-428D-A33A-E38FF8AF0D7E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8999AB96-C756-446D-B320-92B5D3A62E52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53EF15D0-6BF3-40C6-BC84-DD681E0A15B2}"/>
            </a:ext>
          </a:extLst>
        </xdr:cNvPr>
        <xdr:cNvSpPr>
          <a:spLocks noChangeArrowheads="1"/>
        </xdr:cNvSpPr>
      </xdr:nvSpPr>
      <xdr:spPr bwMode="auto">
        <a:xfrm>
          <a:off x="545782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223FE64-FB25-4C9A-A315-A304E091F2A5}"/>
            </a:ext>
          </a:extLst>
        </xdr:cNvPr>
        <xdr:cNvSpPr>
          <a:spLocks noChangeArrowheads="1"/>
        </xdr:cNvSpPr>
      </xdr:nvSpPr>
      <xdr:spPr bwMode="auto">
        <a:xfrm>
          <a:off x="560070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D00F438A-1DB9-49B2-BF07-6AB138433A8F}"/>
            </a:ext>
          </a:extLst>
        </xdr:cNvPr>
        <xdr:cNvSpPr>
          <a:spLocks noChangeArrowheads="1"/>
        </xdr:cNvSpPr>
      </xdr:nvSpPr>
      <xdr:spPr bwMode="auto">
        <a:xfrm>
          <a:off x="573405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3</xdr:row>
      <xdr:rowOff>66675</xdr:rowOff>
    </xdr:from>
    <xdr:to>
      <xdr:col>11</xdr:col>
      <xdr:colOff>104775</xdr:colOff>
      <xdr:row>3</xdr:row>
      <xdr:rowOff>66675</xdr:rowOff>
    </xdr:to>
    <xdr:sp macro="" textlink="">
      <xdr:nvSpPr>
        <xdr:cNvPr id="17" name="Line 36">
          <a:extLst>
            <a:ext uri="{FF2B5EF4-FFF2-40B4-BE49-F238E27FC236}">
              <a16:creationId xmlns:a16="http://schemas.microsoft.com/office/drawing/2014/main" id="{ED5BEBE3-5203-48DA-A91D-1607D45B1ED7}"/>
            </a:ext>
          </a:extLst>
        </xdr:cNvPr>
        <xdr:cNvSpPr>
          <a:spLocks noChangeShapeType="1"/>
        </xdr:cNvSpPr>
      </xdr:nvSpPr>
      <xdr:spPr bwMode="auto">
        <a:xfrm flipH="1">
          <a:off x="5438775" y="733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18" name="Line 37">
          <a:extLst>
            <a:ext uri="{FF2B5EF4-FFF2-40B4-BE49-F238E27FC236}">
              <a16:creationId xmlns:a16="http://schemas.microsoft.com/office/drawing/2014/main" id="{F926CE42-1762-4B86-8E25-D212B9CBD597}"/>
            </a:ext>
          </a:extLst>
        </xdr:cNvPr>
        <xdr:cNvSpPr>
          <a:spLocks noChangeShapeType="1"/>
        </xdr:cNvSpPr>
      </xdr:nvSpPr>
      <xdr:spPr bwMode="auto">
        <a:xfrm flipH="1">
          <a:off x="543877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19" name="Line 38">
          <a:extLst>
            <a:ext uri="{FF2B5EF4-FFF2-40B4-BE49-F238E27FC236}">
              <a16:creationId xmlns:a16="http://schemas.microsoft.com/office/drawing/2014/main" id="{D1CD4907-3DE7-4C7C-A10C-F965433F747A}"/>
            </a:ext>
          </a:extLst>
        </xdr:cNvPr>
        <xdr:cNvSpPr>
          <a:spLocks noChangeShapeType="1"/>
        </xdr:cNvSpPr>
      </xdr:nvSpPr>
      <xdr:spPr bwMode="auto">
        <a:xfrm flipH="1">
          <a:off x="543877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0" name="Line 39">
          <a:extLst>
            <a:ext uri="{FF2B5EF4-FFF2-40B4-BE49-F238E27FC236}">
              <a16:creationId xmlns:a16="http://schemas.microsoft.com/office/drawing/2014/main" id="{4DB9D626-3D4B-408B-9590-2CEAFB33D02F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22DC69D8-58F2-4F3E-BFCF-34EA6289D21B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2" name="Line 47">
          <a:extLst>
            <a:ext uri="{FF2B5EF4-FFF2-40B4-BE49-F238E27FC236}">
              <a16:creationId xmlns:a16="http://schemas.microsoft.com/office/drawing/2014/main" id="{F9A8D7DA-54BF-4C74-A439-E23700839210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23" name="Line 48">
          <a:extLst>
            <a:ext uri="{FF2B5EF4-FFF2-40B4-BE49-F238E27FC236}">
              <a16:creationId xmlns:a16="http://schemas.microsoft.com/office/drawing/2014/main" id="{1D2D81CB-0F01-4A5C-8AD6-78B0A2A9D5B5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4" name="Line 58">
          <a:extLst>
            <a:ext uri="{FF2B5EF4-FFF2-40B4-BE49-F238E27FC236}">
              <a16:creationId xmlns:a16="http://schemas.microsoft.com/office/drawing/2014/main" id="{883147DE-BEF2-48C6-B574-499CBC97EBA7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25" name="Line 59">
          <a:extLst>
            <a:ext uri="{FF2B5EF4-FFF2-40B4-BE49-F238E27FC236}">
              <a16:creationId xmlns:a16="http://schemas.microsoft.com/office/drawing/2014/main" id="{1B6CAC11-1B4E-4145-ADBD-3197DFB5460B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26" name="Line 60">
          <a:extLst>
            <a:ext uri="{FF2B5EF4-FFF2-40B4-BE49-F238E27FC236}">
              <a16:creationId xmlns:a16="http://schemas.microsoft.com/office/drawing/2014/main" id="{EFF1C0F4-9C45-4709-A20D-84932397F2E6}"/>
            </a:ext>
          </a:extLst>
        </xdr:cNvPr>
        <xdr:cNvSpPr>
          <a:spLocks noChangeShapeType="1"/>
        </xdr:cNvSpPr>
      </xdr:nvSpPr>
      <xdr:spPr bwMode="auto">
        <a:xfrm flipH="1">
          <a:off x="543877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27" name="Line 61">
          <a:extLst>
            <a:ext uri="{FF2B5EF4-FFF2-40B4-BE49-F238E27FC236}">
              <a16:creationId xmlns:a16="http://schemas.microsoft.com/office/drawing/2014/main" id="{70120F54-BB84-4A69-9D56-5A39B4D19B33}"/>
            </a:ext>
          </a:extLst>
        </xdr:cNvPr>
        <xdr:cNvSpPr>
          <a:spLocks noChangeShapeType="1"/>
        </xdr:cNvSpPr>
      </xdr:nvSpPr>
      <xdr:spPr bwMode="auto">
        <a:xfrm flipH="1">
          <a:off x="543877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47625</xdr:rowOff>
    </xdr:from>
    <xdr:to>
      <xdr:col>9</xdr:col>
      <xdr:colOff>133350</xdr:colOff>
      <xdr:row>3</xdr:row>
      <xdr:rowOff>95250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F48AC733-D236-452F-857F-9A54497813A3}"/>
            </a:ext>
          </a:extLst>
        </xdr:cNvPr>
        <xdr:cNvSpPr>
          <a:spLocks noChangeArrowheads="1"/>
        </xdr:cNvSpPr>
      </xdr:nvSpPr>
      <xdr:spPr bwMode="auto">
        <a:xfrm>
          <a:off x="5467350" y="714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29" name="Line 63">
          <a:extLst>
            <a:ext uri="{FF2B5EF4-FFF2-40B4-BE49-F238E27FC236}">
              <a16:creationId xmlns:a16="http://schemas.microsoft.com/office/drawing/2014/main" id="{F5818164-C376-4EC0-B957-BF8307EA13B5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0" name="Line 64">
          <a:extLst>
            <a:ext uri="{FF2B5EF4-FFF2-40B4-BE49-F238E27FC236}">
              <a16:creationId xmlns:a16="http://schemas.microsoft.com/office/drawing/2014/main" id="{B1AD49BE-7CA0-43F9-B93E-A1347627EA0D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</xdr:row>
      <xdr:rowOff>47625</xdr:rowOff>
    </xdr:from>
    <xdr:to>
      <xdr:col>10</xdr:col>
      <xdr:colOff>114300</xdr:colOff>
      <xdr:row>4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60D21D5A-F261-4836-8CB5-7350DA68B377}"/>
            </a:ext>
          </a:extLst>
        </xdr:cNvPr>
        <xdr:cNvSpPr>
          <a:spLocks noChangeArrowheads="1"/>
        </xdr:cNvSpPr>
      </xdr:nvSpPr>
      <xdr:spPr bwMode="auto">
        <a:xfrm>
          <a:off x="5610225" y="904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5</xdr:row>
      <xdr:rowOff>47625</xdr:rowOff>
    </xdr:from>
    <xdr:to>
      <xdr:col>11</xdr:col>
      <xdr:colOff>85725</xdr:colOff>
      <xdr:row>5</xdr:row>
      <xdr:rowOff>95250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31F4BA4-F748-489A-A232-86B530DB7611}"/>
            </a:ext>
          </a:extLst>
        </xdr:cNvPr>
        <xdr:cNvSpPr>
          <a:spLocks noChangeArrowheads="1"/>
        </xdr:cNvSpPr>
      </xdr:nvSpPr>
      <xdr:spPr bwMode="auto">
        <a:xfrm>
          <a:off x="5734050" y="1095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33" name="Line 73">
          <a:extLst>
            <a:ext uri="{FF2B5EF4-FFF2-40B4-BE49-F238E27FC236}">
              <a16:creationId xmlns:a16="http://schemas.microsoft.com/office/drawing/2014/main" id="{81413547-7B51-407F-990E-0DE68DD31021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34" name="Line 74">
          <a:extLst>
            <a:ext uri="{FF2B5EF4-FFF2-40B4-BE49-F238E27FC236}">
              <a16:creationId xmlns:a16="http://schemas.microsoft.com/office/drawing/2014/main" id="{CE983B76-C030-4092-900F-9327B109F042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5" name="Line 84">
          <a:extLst>
            <a:ext uri="{FF2B5EF4-FFF2-40B4-BE49-F238E27FC236}">
              <a16:creationId xmlns:a16="http://schemas.microsoft.com/office/drawing/2014/main" id="{28FA1515-B228-4C17-9BE3-9D2AF1FF9995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36" name="Line 85">
          <a:extLst>
            <a:ext uri="{FF2B5EF4-FFF2-40B4-BE49-F238E27FC236}">
              <a16:creationId xmlns:a16="http://schemas.microsoft.com/office/drawing/2014/main" id="{60244431-A617-458B-9FC8-11D49904EAC2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</xdr:row>
      <xdr:rowOff>38100</xdr:rowOff>
    </xdr:from>
    <xdr:to>
      <xdr:col>9</xdr:col>
      <xdr:colOff>123825</xdr:colOff>
      <xdr:row>6</xdr:row>
      <xdr:rowOff>85725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95747CDA-7B54-49AE-94BE-D84666F8178A}"/>
            </a:ext>
          </a:extLst>
        </xdr:cNvPr>
        <xdr:cNvSpPr>
          <a:spLocks noChangeArrowheads="1"/>
        </xdr:cNvSpPr>
      </xdr:nvSpPr>
      <xdr:spPr bwMode="auto">
        <a:xfrm>
          <a:off x="5457825" y="1276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10</xdr:col>
      <xdr:colOff>104775</xdr:colOff>
      <xdr:row>7</xdr:row>
      <xdr:rowOff>95250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6AA7DBFA-8371-44BE-B8B6-02EF91E343A3}"/>
            </a:ext>
          </a:extLst>
        </xdr:cNvPr>
        <xdr:cNvSpPr>
          <a:spLocks noChangeArrowheads="1"/>
        </xdr:cNvSpPr>
      </xdr:nvSpPr>
      <xdr:spPr bwMode="auto">
        <a:xfrm>
          <a:off x="5600700" y="1476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8</xdr:row>
      <xdr:rowOff>47625</xdr:rowOff>
    </xdr:from>
    <xdr:to>
      <xdr:col>11</xdr:col>
      <xdr:colOff>85725</xdr:colOff>
      <xdr:row>8</xdr:row>
      <xdr:rowOff>95250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83FFE210-CE48-42FE-A5D6-36BB8073D8D9}"/>
            </a:ext>
          </a:extLst>
        </xdr:cNvPr>
        <xdr:cNvSpPr>
          <a:spLocks noChangeArrowheads="1"/>
        </xdr:cNvSpPr>
      </xdr:nvSpPr>
      <xdr:spPr bwMode="auto">
        <a:xfrm>
          <a:off x="5734050" y="1666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4</xdr:row>
      <xdr:rowOff>66675</xdr:rowOff>
    </xdr:from>
    <xdr:to>
      <xdr:col>11</xdr:col>
      <xdr:colOff>104775</xdr:colOff>
      <xdr:row>4</xdr:row>
      <xdr:rowOff>66675</xdr:rowOff>
    </xdr:to>
    <xdr:sp macro="" textlink="">
      <xdr:nvSpPr>
        <xdr:cNvPr id="40" name="Line 94">
          <a:extLst>
            <a:ext uri="{FF2B5EF4-FFF2-40B4-BE49-F238E27FC236}">
              <a16:creationId xmlns:a16="http://schemas.microsoft.com/office/drawing/2014/main" id="{05C46BB8-328F-4BD2-B519-C977E53E0B48}"/>
            </a:ext>
          </a:extLst>
        </xdr:cNvPr>
        <xdr:cNvSpPr>
          <a:spLocks noChangeShapeType="1"/>
        </xdr:cNvSpPr>
      </xdr:nvSpPr>
      <xdr:spPr bwMode="auto">
        <a:xfrm flipH="1">
          <a:off x="5438775" y="923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5</xdr:row>
      <xdr:rowOff>66675</xdr:rowOff>
    </xdr:from>
    <xdr:to>
      <xdr:col>11</xdr:col>
      <xdr:colOff>104775</xdr:colOff>
      <xdr:row>5</xdr:row>
      <xdr:rowOff>66675</xdr:rowOff>
    </xdr:to>
    <xdr:sp macro="" textlink="">
      <xdr:nvSpPr>
        <xdr:cNvPr id="41" name="Line 95">
          <a:extLst>
            <a:ext uri="{FF2B5EF4-FFF2-40B4-BE49-F238E27FC236}">
              <a16:creationId xmlns:a16="http://schemas.microsoft.com/office/drawing/2014/main" id="{C7EAFE68-C01E-4527-AAFE-BF1777C6B5AA}"/>
            </a:ext>
          </a:extLst>
        </xdr:cNvPr>
        <xdr:cNvSpPr>
          <a:spLocks noChangeShapeType="1"/>
        </xdr:cNvSpPr>
      </xdr:nvSpPr>
      <xdr:spPr bwMode="auto">
        <a:xfrm flipH="1">
          <a:off x="5438775" y="1114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2" name="Line 96">
          <a:extLst>
            <a:ext uri="{FF2B5EF4-FFF2-40B4-BE49-F238E27FC236}">
              <a16:creationId xmlns:a16="http://schemas.microsoft.com/office/drawing/2014/main" id="{A8E67E45-A164-4B75-8100-0436160B858A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3" name="Line 97">
          <a:extLst>
            <a:ext uri="{FF2B5EF4-FFF2-40B4-BE49-F238E27FC236}">
              <a16:creationId xmlns:a16="http://schemas.microsoft.com/office/drawing/2014/main" id="{138DA33F-D68F-436F-9A5C-6AFD0B66037E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6</xdr:row>
      <xdr:rowOff>66675</xdr:rowOff>
    </xdr:from>
    <xdr:to>
      <xdr:col>11</xdr:col>
      <xdr:colOff>104775</xdr:colOff>
      <xdr:row>6</xdr:row>
      <xdr:rowOff>66675</xdr:rowOff>
    </xdr:to>
    <xdr:sp macro="" textlink="">
      <xdr:nvSpPr>
        <xdr:cNvPr id="44" name="Line 104">
          <a:extLst>
            <a:ext uri="{FF2B5EF4-FFF2-40B4-BE49-F238E27FC236}">
              <a16:creationId xmlns:a16="http://schemas.microsoft.com/office/drawing/2014/main" id="{2AF91339-A23E-4958-9082-77FB1EEC31FE}"/>
            </a:ext>
          </a:extLst>
        </xdr:cNvPr>
        <xdr:cNvSpPr>
          <a:spLocks noChangeShapeType="1"/>
        </xdr:cNvSpPr>
      </xdr:nvSpPr>
      <xdr:spPr bwMode="auto">
        <a:xfrm flipH="1">
          <a:off x="5438775" y="1304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8</xdr:row>
      <xdr:rowOff>66675</xdr:rowOff>
    </xdr:from>
    <xdr:to>
      <xdr:col>11</xdr:col>
      <xdr:colOff>104775</xdr:colOff>
      <xdr:row>8</xdr:row>
      <xdr:rowOff>66675</xdr:rowOff>
    </xdr:to>
    <xdr:sp macro="" textlink="">
      <xdr:nvSpPr>
        <xdr:cNvPr id="45" name="Line 105">
          <a:extLst>
            <a:ext uri="{FF2B5EF4-FFF2-40B4-BE49-F238E27FC236}">
              <a16:creationId xmlns:a16="http://schemas.microsoft.com/office/drawing/2014/main" id="{1036C088-E898-4BB0-B3AB-AFF0BA0AC924}"/>
            </a:ext>
          </a:extLst>
        </xdr:cNvPr>
        <xdr:cNvSpPr>
          <a:spLocks noChangeShapeType="1"/>
        </xdr:cNvSpPr>
      </xdr:nvSpPr>
      <xdr:spPr bwMode="auto">
        <a:xfrm flipH="1">
          <a:off x="5438775" y="1685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6" name="Line 115">
          <a:extLst>
            <a:ext uri="{FF2B5EF4-FFF2-40B4-BE49-F238E27FC236}">
              <a16:creationId xmlns:a16="http://schemas.microsoft.com/office/drawing/2014/main" id="{E7BCA924-8D7A-4DA3-9BE2-81B0FF7A80B4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7</xdr:row>
      <xdr:rowOff>66675</xdr:rowOff>
    </xdr:from>
    <xdr:to>
      <xdr:col>11</xdr:col>
      <xdr:colOff>104775</xdr:colOff>
      <xdr:row>7</xdr:row>
      <xdr:rowOff>66675</xdr:rowOff>
    </xdr:to>
    <xdr:sp macro="" textlink="">
      <xdr:nvSpPr>
        <xdr:cNvPr id="47" name="Line 116">
          <a:extLst>
            <a:ext uri="{FF2B5EF4-FFF2-40B4-BE49-F238E27FC236}">
              <a16:creationId xmlns:a16="http://schemas.microsoft.com/office/drawing/2014/main" id="{4C7ACEF9-6660-417F-8CAB-7CA113B67183}"/>
            </a:ext>
          </a:extLst>
        </xdr:cNvPr>
        <xdr:cNvSpPr>
          <a:spLocks noChangeShapeType="1"/>
        </xdr:cNvSpPr>
      </xdr:nvSpPr>
      <xdr:spPr bwMode="auto">
        <a:xfrm flipH="1">
          <a:off x="5438775" y="1495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48CC052A-F03F-4923-976A-26F5491B5606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E4694F89-E4C1-41A9-B1C7-AD9C60013918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0" name="Line 15">
          <a:extLst>
            <a:ext uri="{FF2B5EF4-FFF2-40B4-BE49-F238E27FC236}">
              <a16:creationId xmlns:a16="http://schemas.microsoft.com/office/drawing/2014/main" id="{9C219E1D-EAB8-4BBF-B135-9C9BD1DC18CA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8F78E599-36AF-4B3C-8631-F5137FE65C53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2" name="Line 26">
          <a:extLst>
            <a:ext uri="{FF2B5EF4-FFF2-40B4-BE49-F238E27FC236}">
              <a16:creationId xmlns:a16="http://schemas.microsoft.com/office/drawing/2014/main" id="{44E3A029-855B-457C-A3A3-D3421067DCD1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97645823-BA76-45E0-8CA8-FB0073B6D11B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54" name="Oval 28">
          <a:extLst>
            <a:ext uri="{FF2B5EF4-FFF2-40B4-BE49-F238E27FC236}">
              <a16:creationId xmlns:a16="http://schemas.microsoft.com/office/drawing/2014/main" id="{E2BFCED0-FEF3-413A-A765-F6C885BC62FA}"/>
            </a:ext>
          </a:extLst>
        </xdr:cNvPr>
        <xdr:cNvSpPr>
          <a:spLocks noChangeArrowheads="1"/>
        </xdr:cNvSpPr>
      </xdr:nvSpPr>
      <xdr:spPr bwMode="auto">
        <a:xfrm>
          <a:off x="545782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55" name="Oval 29">
          <a:extLst>
            <a:ext uri="{FF2B5EF4-FFF2-40B4-BE49-F238E27FC236}">
              <a16:creationId xmlns:a16="http://schemas.microsoft.com/office/drawing/2014/main" id="{75E18934-9815-4EB7-823F-BB83E97CA54A}"/>
            </a:ext>
          </a:extLst>
        </xdr:cNvPr>
        <xdr:cNvSpPr>
          <a:spLocks noChangeArrowheads="1"/>
        </xdr:cNvSpPr>
      </xdr:nvSpPr>
      <xdr:spPr bwMode="auto">
        <a:xfrm>
          <a:off x="560070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56" name="Oval 30">
          <a:extLst>
            <a:ext uri="{FF2B5EF4-FFF2-40B4-BE49-F238E27FC236}">
              <a16:creationId xmlns:a16="http://schemas.microsoft.com/office/drawing/2014/main" id="{EA82C669-3046-4522-8174-55308A892F3F}"/>
            </a:ext>
          </a:extLst>
        </xdr:cNvPr>
        <xdr:cNvSpPr>
          <a:spLocks noChangeArrowheads="1"/>
        </xdr:cNvSpPr>
      </xdr:nvSpPr>
      <xdr:spPr bwMode="auto">
        <a:xfrm>
          <a:off x="573405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7" name="Line 39">
          <a:extLst>
            <a:ext uri="{FF2B5EF4-FFF2-40B4-BE49-F238E27FC236}">
              <a16:creationId xmlns:a16="http://schemas.microsoft.com/office/drawing/2014/main" id="{CCA67933-CD04-4027-B6EF-F0925BB72B83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58" name="Line 40">
          <a:extLst>
            <a:ext uri="{FF2B5EF4-FFF2-40B4-BE49-F238E27FC236}">
              <a16:creationId xmlns:a16="http://schemas.microsoft.com/office/drawing/2014/main" id="{9F1EE69D-0A05-4839-BBC3-82783B811E7B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59" name="Line 47">
          <a:extLst>
            <a:ext uri="{FF2B5EF4-FFF2-40B4-BE49-F238E27FC236}">
              <a16:creationId xmlns:a16="http://schemas.microsoft.com/office/drawing/2014/main" id="{4CACF635-F94A-49F0-9CA0-DBCC355E601C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0" name="Line 48">
          <a:extLst>
            <a:ext uri="{FF2B5EF4-FFF2-40B4-BE49-F238E27FC236}">
              <a16:creationId xmlns:a16="http://schemas.microsoft.com/office/drawing/2014/main" id="{BF740D8C-C1AB-4998-8ABC-CD85121D44B5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1" name="Line 58">
          <a:extLst>
            <a:ext uri="{FF2B5EF4-FFF2-40B4-BE49-F238E27FC236}">
              <a16:creationId xmlns:a16="http://schemas.microsoft.com/office/drawing/2014/main" id="{C5E2AA1B-5451-492B-8A0C-1419468B90B0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2" name="Line 59">
          <a:extLst>
            <a:ext uri="{FF2B5EF4-FFF2-40B4-BE49-F238E27FC236}">
              <a16:creationId xmlns:a16="http://schemas.microsoft.com/office/drawing/2014/main" id="{477F6382-151E-42CC-A81A-4DADA20CCF7D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3" name="Line 63">
          <a:extLst>
            <a:ext uri="{FF2B5EF4-FFF2-40B4-BE49-F238E27FC236}">
              <a16:creationId xmlns:a16="http://schemas.microsoft.com/office/drawing/2014/main" id="{90659B9B-4E0D-4085-8505-595846D7F8AE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4" name="Line 64">
          <a:extLst>
            <a:ext uri="{FF2B5EF4-FFF2-40B4-BE49-F238E27FC236}">
              <a16:creationId xmlns:a16="http://schemas.microsoft.com/office/drawing/2014/main" id="{6C97E84A-094C-4C6B-9361-124DDDB3470D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65" name="Line 73">
          <a:extLst>
            <a:ext uri="{FF2B5EF4-FFF2-40B4-BE49-F238E27FC236}">
              <a16:creationId xmlns:a16="http://schemas.microsoft.com/office/drawing/2014/main" id="{70AAC36D-7B41-49A0-9D1F-1887347C94D2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66" name="Line 74">
          <a:extLst>
            <a:ext uri="{FF2B5EF4-FFF2-40B4-BE49-F238E27FC236}">
              <a16:creationId xmlns:a16="http://schemas.microsoft.com/office/drawing/2014/main" id="{A45569CE-885B-4E75-984A-60E326B210B8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7" name="Line 84">
          <a:extLst>
            <a:ext uri="{FF2B5EF4-FFF2-40B4-BE49-F238E27FC236}">
              <a16:creationId xmlns:a16="http://schemas.microsoft.com/office/drawing/2014/main" id="{46BFFDFE-D616-43E4-B6E2-67A83130ACAA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68" name="Line 85">
          <a:extLst>
            <a:ext uri="{FF2B5EF4-FFF2-40B4-BE49-F238E27FC236}">
              <a16:creationId xmlns:a16="http://schemas.microsoft.com/office/drawing/2014/main" id="{B6A8F857-FF87-4E6D-8454-FAB9B8C4E92A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9</xdr:row>
      <xdr:rowOff>38100</xdr:rowOff>
    </xdr:from>
    <xdr:to>
      <xdr:col>9</xdr:col>
      <xdr:colOff>123825</xdr:colOff>
      <xdr:row>9</xdr:row>
      <xdr:rowOff>85725</xdr:rowOff>
    </xdr:to>
    <xdr:sp macro="" textlink="">
      <xdr:nvSpPr>
        <xdr:cNvPr id="69" name="Oval 86">
          <a:extLst>
            <a:ext uri="{FF2B5EF4-FFF2-40B4-BE49-F238E27FC236}">
              <a16:creationId xmlns:a16="http://schemas.microsoft.com/office/drawing/2014/main" id="{DEE8D745-2EB1-43C9-895C-83ABA7E8389B}"/>
            </a:ext>
          </a:extLst>
        </xdr:cNvPr>
        <xdr:cNvSpPr>
          <a:spLocks noChangeArrowheads="1"/>
        </xdr:cNvSpPr>
      </xdr:nvSpPr>
      <xdr:spPr bwMode="auto">
        <a:xfrm>
          <a:off x="5457825" y="1847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10</xdr:row>
      <xdr:rowOff>47625</xdr:rowOff>
    </xdr:from>
    <xdr:to>
      <xdr:col>10</xdr:col>
      <xdr:colOff>104775</xdr:colOff>
      <xdr:row>10</xdr:row>
      <xdr:rowOff>95250</xdr:rowOff>
    </xdr:to>
    <xdr:sp macro="" textlink="">
      <xdr:nvSpPr>
        <xdr:cNvPr id="70" name="Oval 87">
          <a:extLst>
            <a:ext uri="{FF2B5EF4-FFF2-40B4-BE49-F238E27FC236}">
              <a16:creationId xmlns:a16="http://schemas.microsoft.com/office/drawing/2014/main" id="{F0CA9BBF-92C8-49CB-A611-2C71524053BD}"/>
            </a:ext>
          </a:extLst>
        </xdr:cNvPr>
        <xdr:cNvSpPr>
          <a:spLocks noChangeArrowheads="1"/>
        </xdr:cNvSpPr>
      </xdr:nvSpPr>
      <xdr:spPr bwMode="auto">
        <a:xfrm>
          <a:off x="5600700" y="2047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11</xdr:row>
      <xdr:rowOff>47625</xdr:rowOff>
    </xdr:from>
    <xdr:to>
      <xdr:col>11</xdr:col>
      <xdr:colOff>85725</xdr:colOff>
      <xdr:row>11</xdr:row>
      <xdr:rowOff>95250</xdr:rowOff>
    </xdr:to>
    <xdr:sp macro="" textlink="">
      <xdr:nvSpPr>
        <xdr:cNvPr id="71" name="Oval 88">
          <a:extLst>
            <a:ext uri="{FF2B5EF4-FFF2-40B4-BE49-F238E27FC236}">
              <a16:creationId xmlns:a16="http://schemas.microsoft.com/office/drawing/2014/main" id="{58B21A7C-E700-4081-8D2C-4FEEC3B42834}"/>
            </a:ext>
          </a:extLst>
        </xdr:cNvPr>
        <xdr:cNvSpPr>
          <a:spLocks noChangeArrowheads="1"/>
        </xdr:cNvSpPr>
      </xdr:nvSpPr>
      <xdr:spPr bwMode="auto">
        <a:xfrm>
          <a:off x="5734050" y="2238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2" name="Line 96">
          <a:extLst>
            <a:ext uri="{FF2B5EF4-FFF2-40B4-BE49-F238E27FC236}">
              <a16:creationId xmlns:a16="http://schemas.microsoft.com/office/drawing/2014/main" id="{ECB38A72-0308-4C2E-B524-8528B700FD70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3" name="Line 97">
          <a:extLst>
            <a:ext uri="{FF2B5EF4-FFF2-40B4-BE49-F238E27FC236}">
              <a16:creationId xmlns:a16="http://schemas.microsoft.com/office/drawing/2014/main" id="{CFA3E07C-3CF0-4E1A-B169-073247E74D7C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9</xdr:row>
      <xdr:rowOff>66675</xdr:rowOff>
    </xdr:from>
    <xdr:to>
      <xdr:col>11</xdr:col>
      <xdr:colOff>104775</xdr:colOff>
      <xdr:row>9</xdr:row>
      <xdr:rowOff>66675</xdr:rowOff>
    </xdr:to>
    <xdr:sp macro="" textlink="">
      <xdr:nvSpPr>
        <xdr:cNvPr id="74" name="Line 104">
          <a:extLst>
            <a:ext uri="{FF2B5EF4-FFF2-40B4-BE49-F238E27FC236}">
              <a16:creationId xmlns:a16="http://schemas.microsoft.com/office/drawing/2014/main" id="{38EF590C-5ACB-4AE0-A6D8-60EDF34BF84C}"/>
            </a:ext>
          </a:extLst>
        </xdr:cNvPr>
        <xdr:cNvSpPr>
          <a:spLocks noChangeShapeType="1"/>
        </xdr:cNvSpPr>
      </xdr:nvSpPr>
      <xdr:spPr bwMode="auto">
        <a:xfrm flipH="1">
          <a:off x="5438775" y="1876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11</xdr:row>
      <xdr:rowOff>66675</xdr:rowOff>
    </xdr:from>
    <xdr:to>
      <xdr:col>11</xdr:col>
      <xdr:colOff>104775</xdr:colOff>
      <xdr:row>11</xdr:row>
      <xdr:rowOff>66675</xdr:rowOff>
    </xdr:to>
    <xdr:sp macro="" textlink="">
      <xdr:nvSpPr>
        <xdr:cNvPr id="75" name="Line 105">
          <a:extLst>
            <a:ext uri="{FF2B5EF4-FFF2-40B4-BE49-F238E27FC236}">
              <a16:creationId xmlns:a16="http://schemas.microsoft.com/office/drawing/2014/main" id="{C668CAEE-9FE7-4877-A670-B7BA406E0A68}"/>
            </a:ext>
          </a:extLst>
        </xdr:cNvPr>
        <xdr:cNvSpPr>
          <a:spLocks noChangeShapeType="1"/>
        </xdr:cNvSpPr>
      </xdr:nvSpPr>
      <xdr:spPr bwMode="auto">
        <a:xfrm flipH="1">
          <a:off x="5438775" y="2257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6" name="Line 115">
          <a:extLst>
            <a:ext uri="{FF2B5EF4-FFF2-40B4-BE49-F238E27FC236}">
              <a16:creationId xmlns:a16="http://schemas.microsoft.com/office/drawing/2014/main" id="{67D91A3D-36C5-4247-BCDF-767BE3A939EA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10</xdr:row>
      <xdr:rowOff>66675</xdr:rowOff>
    </xdr:from>
    <xdr:to>
      <xdr:col>11</xdr:col>
      <xdr:colOff>104775</xdr:colOff>
      <xdr:row>10</xdr:row>
      <xdr:rowOff>66675</xdr:rowOff>
    </xdr:to>
    <xdr:sp macro="" textlink="">
      <xdr:nvSpPr>
        <xdr:cNvPr id="77" name="Line 116">
          <a:extLst>
            <a:ext uri="{FF2B5EF4-FFF2-40B4-BE49-F238E27FC236}">
              <a16:creationId xmlns:a16="http://schemas.microsoft.com/office/drawing/2014/main" id="{AEF02E76-74F3-49D4-81F6-95D19B710519}"/>
            </a:ext>
          </a:extLst>
        </xdr:cNvPr>
        <xdr:cNvSpPr>
          <a:spLocks noChangeShapeType="1"/>
        </xdr:cNvSpPr>
      </xdr:nvSpPr>
      <xdr:spPr bwMode="auto">
        <a:xfrm flipH="1">
          <a:off x="5438775" y="2066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78" name="Line 5">
          <a:extLst>
            <a:ext uri="{FF2B5EF4-FFF2-40B4-BE49-F238E27FC236}">
              <a16:creationId xmlns:a16="http://schemas.microsoft.com/office/drawing/2014/main" id="{6F55DE6F-3ECB-47D4-A38D-29E491ACB4AE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1370BE02-42AC-49FF-AD18-86D7A29F3F61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0" name="Line 15">
          <a:extLst>
            <a:ext uri="{FF2B5EF4-FFF2-40B4-BE49-F238E27FC236}">
              <a16:creationId xmlns:a16="http://schemas.microsoft.com/office/drawing/2014/main" id="{9D9C5409-8942-4952-B6EB-701298875672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1" name="Line 16">
          <a:extLst>
            <a:ext uri="{FF2B5EF4-FFF2-40B4-BE49-F238E27FC236}">
              <a16:creationId xmlns:a16="http://schemas.microsoft.com/office/drawing/2014/main" id="{2C97899A-D4C7-4FDC-B886-FF288FFEE6B8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A1179D75-838C-40DC-8F4C-6FB5AECA52B0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0FEB18E6-72D2-4BF6-9B35-EAB15352E707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84" name="Oval 28">
          <a:extLst>
            <a:ext uri="{FF2B5EF4-FFF2-40B4-BE49-F238E27FC236}">
              <a16:creationId xmlns:a16="http://schemas.microsoft.com/office/drawing/2014/main" id="{F9B2A691-F33B-47E7-BA84-D6DB8521B6D2}"/>
            </a:ext>
          </a:extLst>
        </xdr:cNvPr>
        <xdr:cNvSpPr>
          <a:spLocks noChangeArrowheads="1"/>
        </xdr:cNvSpPr>
      </xdr:nvSpPr>
      <xdr:spPr bwMode="auto">
        <a:xfrm>
          <a:off x="545782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85" name="Oval 29">
          <a:extLst>
            <a:ext uri="{FF2B5EF4-FFF2-40B4-BE49-F238E27FC236}">
              <a16:creationId xmlns:a16="http://schemas.microsoft.com/office/drawing/2014/main" id="{BA350050-CE94-4B9F-BAEF-811698DD038E}"/>
            </a:ext>
          </a:extLst>
        </xdr:cNvPr>
        <xdr:cNvSpPr>
          <a:spLocks noChangeArrowheads="1"/>
        </xdr:cNvSpPr>
      </xdr:nvSpPr>
      <xdr:spPr bwMode="auto">
        <a:xfrm>
          <a:off x="560070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86" name="Oval 30">
          <a:extLst>
            <a:ext uri="{FF2B5EF4-FFF2-40B4-BE49-F238E27FC236}">
              <a16:creationId xmlns:a16="http://schemas.microsoft.com/office/drawing/2014/main" id="{19521F7E-3F97-4525-AA53-62BFFB14C299}"/>
            </a:ext>
          </a:extLst>
        </xdr:cNvPr>
        <xdr:cNvSpPr>
          <a:spLocks noChangeArrowheads="1"/>
        </xdr:cNvSpPr>
      </xdr:nvSpPr>
      <xdr:spPr bwMode="auto">
        <a:xfrm>
          <a:off x="573405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7" name="Line 39">
          <a:extLst>
            <a:ext uri="{FF2B5EF4-FFF2-40B4-BE49-F238E27FC236}">
              <a16:creationId xmlns:a16="http://schemas.microsoft.com/office/drawing/2014/main" id="{D59EEE06-ECEE-4C16-A3F8-B3F068471AA9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88" name="Line 40">
          <a:extLst>
            <a:ext uri="{FF2B5EF4-FFF2-40B4-BE49-F238E27FC236}">
              <a16:creationId xmlns:a16="http://schemas.microsoft.com/office/drawing/2014/main" id="{2B09FF7F-38F8-4390-9770-633290CCF06D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89" name="Line 47">
          <a:extLst>
            <a:ext uri="{FF2B5EF4-FFF2-40B4-BE49-F238E27FC236}">
              <a16:creationId xmlns:a16="http://schemas.microsoft.com/office/drawing/2014/main" id="{51369F49-0837-41B7-A3EF-BF3135ABEFA0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0" name="Line 48">
          <a:extLst>
            <a:ext uri="{FF2B5EF4-FFF2-40B4-BE49-F238E27FC236}">
              <a16:creationId xmlns:a16="http://schemas.microsoft.com/office/drawing/2014/main" id="{950684AE-2833-4D28-938C-44A9E9F55F58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1" name="Line 58">
          <a:extLst>
            <a:ext uri="{FF2B5EF4-FFF2-40B4-BE49-F238E27FC236}">
              <a16:creationId xmlns:a16="http://schemas.microsoft.com/office/drawing/2014/main" id="{3D93458D-3457-4590-9A20-34A06B25D553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2" name="Line 59">
          <a:extLst>
            <a:ext uri="{FF2B5EF4-FFF2-40B4-BE49-F238E27FC236}">
              <a16:creationId xmlns:a16="http://schemas.microsoft.com/office/drawing/2014/main" id="{97862FD6-BB51-4ADD-8166-6C632F054172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3" name="Line 63">
          <a:extLst>
            <a:ext uri="{FF2B5EF4-FFF2-40B4-BE49-F238E27FC236}">
              <a16:creationId xmlns:a16="http://schemas.microsoft.com/office/drawing/2014/main" id="{991F4BEF-D0B4-42CE-87F4-83745869751F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4" name="Line 64">
          <a:extLst>
            <a:ext uri="{FF2B5EF4-FFF2-40B4-BE49-F238E27FC236}">
              <a16:creationId xmlns:a16="http://schemas.microsoft.com/office/drawing/2014/main" id="{E88BECB0-86A1-44BB-A21C-71498EE9CB60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95" name="Line 73">
          <a:extLst>
            <a:ext uri="{FF2B5EF4-FFF2-40B4-BE49-F238E27FC236}">
              <a16:creationId xmlns:a16="http://schemas.microsoft.com/office/drawing/2014/main" id="{FE216F0D-62D5-484C-9614-128D153EB742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96" name="Line 74">
          <a:extLst>
            <a:ext uri="{FF2B5EF4-FFF2-40B4-BE49-F238E27FC236}">
              <a16:creationId xmlns:a16="http://schemas.microsoft.com/office/drawing/2014/main" id="{2EFA02B7-BB4A-449E-81AA-16969EBD0E52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7" name="Line 84">
          <a:extLst>
            <a:ext uri="{FF2B5EF4-FFF2-40B4-BE49-F238E27FC236}">
              <a16:creationId xmlns:a16="http://schemas.microsoft.com/office/drawing/2014/main" id="{335249AA-6286-4B8D-801D-701286ACA074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98" name="Line 85">
          <a:extLst>
            <a:ext uri="{FF2B5EF4-FFF2-40B4-BE49-F238E27FC236}">
              <a16:creationId xmlns:a16="http://schemas.microsoft.com/office/drawing/2014/main" id="{C7892DF5-B860-4BDA-968A-36E5CE11B31C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12</xdr:row>
      <xdr:rowOff>38100</xdr:rowOff>
    </xdr:from>
    <xdr:to>
      <xdr:col>9</xdr:col>
      <xdr:colOff>123825</xdr:colOff>
      <xdr:row>12</xdr:row>
      <xdr:rowOff>85725</xdr:rowOff>
    </xdr:to>
    <xdr:sp macro="" textlink="">
      <xdr:nvSpPr>
        <xdr:cNvPr id="99" name="Oval 86">
          <a:extLst>
            <a:ext uri="{FF2B5EF4-FFF2-40B4-BE49-F238E27FC236}">
              <a16:creationId xmlns:a16="http://schemas.microsoft.com/office/drawing/2014/main" id="{39A9FBE5-0342-4B55-90E3-2B1B30DDB427}"/>
            </a:ext>
          </a:extLst>
        </xdr:cNvPr>
        <xdr:cNvSpPr>
          <a:spLocks noChangeArrowheads="1"/>
        </xdr:cNvSpPr>
      </xdr:nvSpPr>
      <xdr:spPr bwMode="auto">
        <a:xfrm>
          <a:off x="5457825" y="24193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13</xdr:row>
      <xdr:rowOff>47625</xdr:rowOff>
    </xdr:from>
    <xdr:to>
      <xdr:col>10</xdr:col>
      <xdr:colOff>104775</xdr:colOff>
      <xdr:row>13</xdr:row>
      <xdr:rowOff>95250</xdr:rowOff>
    </xdr:to>
    <xdr:sp macro="" textlink="">
      <xdr:nvSpPr>
        <xdr:cNvPr id="100" name="Oval 87">
          <a:extLst>
            <a:ext uri="{FF2B5EF4-FFF2-40B4-BE49-F238E27FC236}">
              <a16:creationId xmlns:a16="http://schemas.microsoft.com/office/drawing/2014/main" id="{10B7B8F8-5C11-48AF-AE92-F60E5E6F198B}"/>
            </a:ext>
          </a:extLst>
        </xdr:cNvPr>
        <xdr:cNvSpPr>
          <a:spLocks noChangeArrowheads="1"/>
        </xdr:cNvSpPr>
      </xdr:nvSpPr>
      <xdr:spPr bwMode="auto">
        <a:xfrm>
          <a:off x="5600700" y="2619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14</xdr:row>
      <xdr:rowOff>47625</xdr:rowOff>
    </xdr:from>
    <xdr:to>
      <xdr:col>11</xdr:col>
      <xdr:colOff>85725</xdr:colOff>
      <xdr:row>14</xdr:row>
      <xdr:rowOff>95250</xdr:rowOff>
    </xdr:to>
    <xdr:sp macro="" textlink="">
      <xdr:nvSpPr>
        <xdr:cNvPr id="101" name="Oval 88">
          <a:extLst>
            <a:ext uri="{FF2B5EF4-FFF2-40B4-BE49-F238E27FC236}">
              <a16:creationId xmlns:a16="http://schemas.microsoft.com/office/drawing/2014/main" id="{A1EA5584-3C68-4670-BEE3-8047469C1DE0}"/>
            </a:ext>
          </a:extLst>
        </xdr:cNvPr>
        <xdr:cNvSpPr>
          <a:spLocks noChangeArrowheads="1"/>
        </xdr:cNvSpPr>
      </xdr:nvSpPr>
      <xdr:spPr bwMode="auto">
        <a:xfrm>
          <a:off x="5734050" y="2809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2" name="Line 96">
          <a:extLst>
            <a:ext uri="{FF2B5EF4-FFF2-40B4-BE49-F238E27FC236}">
              <a16:creationId xmlns:a16="http://schemas.microsoft.com/office/drawing/2014/main" id="{FA80A031-F779-49E1-A789-6542028AE9FF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3" name="Line 97">
          <a:extLst>
            <a:ext uri="{FF2B5EF4-FFF2-40B4-BE49-F238E27FC236}">
              <a16:creationId xmlns:a16="http://schemas.microsoft.com/office/drawing/2014/main" id="{9A559170-AFC7-4336-8C90-0ADC44B4709F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12</xdr:row>
      <xdr:rowOff>66675</xdr:rowOff>
    </xdr:from>
    <xdr:to>
      <xdr:col>11</xdr:col>
      <xdr:colOff>104775</xdr:colOff>
      <xdr:row>12</xdr:row>
      <xdr:rowOff>66675</xdr:rowOff>
    </xdr:to>
    <xdr:sp macro="" textlink="">
      <xdr:nvSpPr>
        <xdr:cNvPr id="104" name="Line 104">
          <a:extLst>
            <a:ext uri="{FF2B5EF4-FFF2-40B4-BE49-F238E27FC236}">
              <a16:creationId xmlns:a16="http://schemas.microsoft.com/office/drawing/2014/main" id="{C2703AC7-A71A-4CE8-AA9F-64E5EFECEE27}"/>
            </a:ext>
          </a:extLst>
        </xdr:cNvPr>
        <xdr:cNvSpPr>
          <a:spLocks noChangeShapeType="1"/>
        </xdr:cNvSpPr>
      </xdr:nvSpPr>
      <xdr:spPr bwMode="auto">
        <a:xfrm flipH="1">
          <a:off x="5438775" y="2447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11</xdr:col>
      <xdr:colOff>104775</xdr:colOff>
      <xdr:row>14</xdr:row>
      <xdr:rowOff>66675</xdr:rowOff>
    </xdr:to>
    <xdr:sp macro="" textlink="">
      <xdr:nvSpPr>
        <xdr:cNvPr id="105" name="Line 105">
          <a:extLst>
            <a:ext uri="{FF2B5EF4-FFF2-40B4-BE49-F238E27FC236}">
              <a16:creationId xmlns:a16="http://schemas.microsoft.com/office/drawing/2014/main" id="{CE557BAB-E744-44A3-BEF0-BA34EC451669}"/>
            </a:ext>
          </a:extLst>
        </xdr:cNvPr>
        <xdr:cNvSpPr>
          <a:spLocks noChangeShapeType="1"/>
        </xdr:cNvSpPr>
      </xdr:nvSpPr>
      <xdr:spPr bwMode="auto">
        <a:xfrm flipH="1">
          <a:off x="5438775" y="2828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6" name="Line 115">
          <a:extLst>
            <a:ext uri="{FF2B5EF4-FFF2-40B4-BE49-F238E27FC236}">
              <a16:creationId xmlns:a16="http://schemas.microsoft.com/office/drawing/2014/main" id="{1096349A-FA0A-4AAC-919C-C563114E7431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13</xdr:row>
      <xdr:rowOff>66675</xdr:rowOff>
    </xdr:from>
    <xdr:to>
      <xdr:col>11</xdr:col>
      <xdr:colOff>104775</xdr:colOff>
      <xdr:row>13</xdr:row>
      <xdr:rowOff>66675</xdr:rowOff>
    </xdr:to>
    <xdr:sp macro="" textlink="">
      <xdr:nvSpPr>
        <xdr:cNvPr id="107" name="Line 116">
          <a:extLst>
            <a:ext uri="{FF2B5EF4-FFF2-40B4-BE49-F238E27FC236}">
              <a16:creationId xmlns:a16="http://schemas.microsoft.com/office/drawing/2014/main" id="{A22330CF-DBA4-474A-BA71-2424A5A40F70}"/>
            </a:ext>
          </a:extLst>
        </xdr:cNvPr>
        <xdr:cNvSpPr>
          <a:spLocks noChangeShapeType="1"/>
        </xdr:cNvSpPr>
      </xdr:nvSpPr>
      <xdr:spPr bwMode="auto">
        <a:xfrm flipH="1">
          <a:off x="5438775" y="2638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08" name="Line 5">
          <a:extLst>
            <a:ext uri="{FF2B5EF4-FFF2-40B4-BE49-F238E27FC236}">
              <a16:creationId xmlns:a16="http://schemas.microsoft.com/office/drawing/2014/main" id="{C9723D15-632F-4FAA-8D41-78A6EC15BE5F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026E1C6A-CD74-4427-8B95-AFDFB1989B12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0" name="Line 15">
          <a:extLst>
            <a:ext uri="{FF2B5EF4-FFF2-40B4-BE49-F238E27FC236}">
              <a16:creationId xmlns:a16="http://schemas.microsoft.com/office/drawing/2014/main" id="{5676D8B3-F6A9-4BF7-BD77-DC23AC6F2911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1" name="Line 16">
          <a:extLst>
            <a:ext uri="{FF2B5EF4-FFF2-40B4-BE49-F238E27FC236}">
              <a16:creationId xmlns:a16="http://schemas.microsoft.com/office/drawing/2014/main" id="{27E485E0-E45A-4BBF-A978-056A1892530D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2" name="Line 26">
          <a:extLst>
            <a:ext uri="{FF2B5EF4-FFF2-40B4-BE49-F238E27FC236}">
              <a16:creationId xmlns:a16="http://schemas.microsoft.com/office/drawing/2014/main" id="{E4845B8D-2E2D-43AE-AD7E-410D0007737C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13" name="Line 27">
          <a:extLst>
            <a:ext uri="{FF2B5EF4-FFF2-40B4-BE49-F238E27FC236}">
              <a16:creationId xmlns:a16="http://schemas.microsoft.com/office/drawing/2014/main" id="{6E1B85C6-3202-4036-B2D3-3A77A52FDD4D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14" name="Oval 28">
          <a:extLst>
            <a:ext uri="{FF2B5EF4-FFF2-40B4-BE49-F238E27FC236}">
              <a16:creationId xmlns:a16="http://schemas.microsoft.com/office/drawing/2014/main" id="{72BDB129-3078-48F6-8E7E-72F5678A12D5}"/>
            </a:ext>
          </a:extLst>
        </xdr:cNvPr>
        <xdr:cNvSpPr>
          <a:spLocks noChangeArrowheads="1"/>
        </xdr:cNvSpPr>
      </xdr:nvSpPr>
      <xdr:spPr bwMode="auto">
        <a:xfrm>
          <a:off x="545782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15" name="Oval 29">
          <a:extLst>
            <a:ext uri="{FF2B5EF4-FFF2-40B4-BE49-F238E27FC236}">
              <a16:creationId xmlns:a16="http://schemas.microsoft.com/office/drawing/2014/main" id="{7D5D55E3-CBA5-4930-80EB-6EC2D0D0C581}"/>
            </a:ext>
          </a:extLst>
        </xdr:cNvPr>
        <xdr:cNvSpPr>
          <a:spLocks noChangeArrowheads="1"/>
        </xdr:cNvSpPr>
      </xdr:nvSpPr>
      <xdr:spPr bwMode="auto">
        <a:xfrm>
          <a:off x="560070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16" name="Oval 30">
          <a:extLst>
            <a:ext uri="{FF2B5EF4-FFF2-40B4-BE49-F238E27FC236}">
              <a16:creationId xmlns:a16="http://schemas.microsoft.com/office/drawing/2014/main" id="{C8EF0F0C-63E8-4300-B297-72773F1E38B3}"/>
            </a:ext>
          </a:extLst>
        </xdr:cNvPr>
        <xdr:cNvSpPr>
          <a:spLocks noChangeArrowheads="1"/>
        </xdr:cNvSpPr>
      </xdr:nvSpPr>
      <xdr:spPr bwMode="auto">
        <a:xfrm>
          <a:off x="573405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7" name="Line 39">
          <a:extLst>
            <a:ext uri="{FF2B5EF4-FFF2-40B4-BE49-F238E27FC236}">
              <a16:creationId xmlns:a16="http://schemas.microsoft.com/office/drawing/2014/main" id="{80B55FCD-CC07-4A23-864E-0C173F2F6D81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18" name="Line 40">
          <a:extLst>
            <a:ext uri="{FF2B5EF4-FFF2-40B4-BE49-F238E27FC236}">
              <a16:creationId xmlns:a16="http://schemas.microsoft.com/office/drawing/2014/main" id="{45407F2D-8053-4622-84E0-26892FC33AF6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19" name="Line 47">
          <a:extLst>
            <a:ext uri="{FF2B5EF4-FFF2-40B4-BE49-F238E27FC236}">
              <a16:creationId xmlns:a16="http://schemas.microsoft.com/office/drawing/2014/main" id="{802CF76A-E224-489C-A09C-B7463D14A524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0" name="Line 48">
          <a:extLst>
            <a:ext uri="{FF2B5EF4-FFF2-40B4-BE49-F238E27FC236}">
              <a16:creationId xmlns:a16="http://schemas.microsoft.com/office/drawing/2014/main" id="{407B8DEB-AF2B-493D-BCAE-C7DC2D9BA013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1" name="Line 58">
          <a:extLst>
            <a:ext uri="{FF2B5EF4-FFF2-40B4-BE49-F238E27FC236}">
              <a16:creationId xmlns:a16="http://schemas.microsoft.com/office/drawing/2014/main" id="{9E247B1C-B0BB-4CAD-8B42-726AB1E2EC5E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2" name="Line 59">
          <a:extLst>
            <a:ext uri="{FF2B5EF4-FFF2-40B4-BE49-F238E27FC236}">
              <a16:creationId xmlns:a16="http://schemas.microsoft.com/office/drawing/2014/main" id="{29EB3F3D-AFB5-48ED-A5C8-ABA28AA8C014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3" name="Line 63">
          <a:extLst>
            <a:ext uri="{FF2B5EF4-FFF2-40B4-BE49-F238E27FC236}">
              <a16:creationId xmlns:a16="http://schemas.microsoft.com/office/drawing/2014/main" id="{4F67F5C3-4CB0-49F6-A909-FF8C5B22E7C0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4" name="Line 64">
          <a:extLst>
            <a:ext uri="{FF2B5EF4-FFF2-40B4-BE49-F238E27FC236}">
              <a16:creationId xmlns:a16="http://schemas.microsoft.com/office/drawing/2014/main" id="{5011C6B1-0E08-4A1E-9CF2-9E21585C9092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25" name="Line 73">
          <a:extLst>
            <a:ext uri="{FF2B5EF4-FFF2-40B4-BE49-F238E27FC236}">
              <a16:creationId xmlns:a16="http://schemas.microsoft.com/office/drawing/2014/main" id="{C6A12D19-5FF5-4CCC-879F-477EE7472501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26" name="Line 74">
          <a:extLst>
            <a:ext uri="{FF2B5EF4-FFF2-40B4-BE49-F238E27FC236}">
              <a16:creationId xmlns:a16="http://schemas.microsoft.com/office/drawing/2014/main" id="{EC9306C0-C5BC-4620-847E-942F02E64F9F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7" name="Line 84">
          <a:extLst>
            <a:ext uri="{FF2B5EF4-FFF2-40B4-BE49-F238E27FC236}">
              <a16:creationId xmlns:a16="http://schemas.microsoft.com/office/drawing/2014/main" id="{A9FC17AE-4199-4340-957B-C07C711D735F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28" name="Line 85">
          <a:extLst>
            <a:ext uri="{FF2B5EF4-FFF2-40B4-BE49-F238E27FC236}">
              <a16:creationId xmlns:a16="http://schemas.microsoft.com/office/drawing/2014/main" id="{BF662047-A883-4094-988D-55AD6841BB93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15</xdr:row>
      <xdr:rowOff>38100</xdr:rowOff>
    </xdr:from>
    <xdr:to>
      <xdr:col>9</xdr:col>
      <xdr:colOff>123825</xdr:colOff>
      <xdr:row>15</xdr:row>
      <xdr:rowOff>85725</xdr:rowOff>
    </xdr:to>
    <xdr:sp macro="" textlink="">
      <xdr:nvSpPr>
        <xdr:cNvPr id="129" name="Oval 86">
          <a:extLst>
            <a:ext uri="{FF2B5EF4-FFF2-40B4-BE49-F238E27FC236}">
              <a16:creationId xmlns:a16="http://schemas.microsoft.com/office/drawing/2014/main" id="{D7131E4E-54CD-49EE-893A-24423E6C1056}"/>
            </a:ext>
          </a:extLst>
        </xdr:cNvPr>
        <xdr:cNvSpPr>
          <a:spLocks noChangeArrowheads="1"/>
        </xdr:cNvSpPr>
      </xdr:nvSpPr>
      <xdr:spPr bwMode="auto">
        <a:xfrm>
          <a:off x="5457825" y="299085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57150</xdr:colOff>
      <xdr:row>16</xdr:row>
      <xdr:rowOff>47625</xdr:rowOff>
    </xdr:from>
    <xdr:to>
      <xdr:col>10</xdr:col>
      <xdr:colOff>104775</xdr:colOff>
      <xdr:row>16</xdr:row>
      <xdr:rowOff>95250</xdr:rowOff>
    </xdr:to>
    <xdr:sp macro="" textlink="">
      <xdr:nvSpPr>
        <xdr:cNvPr id="130" name="Oval 87">
          <a:extLst>
            <a:ext uri="{FF2B5EF4-FFF2-40B4-BE49-F238E27FC236}">
              <a16:creationId xmlns:a16="http://schemas.microsoft.com/office/drawing/2014/main" id="{BBF67243-FF09-4AD8-9771-967067453083}"/>
            </a:ext>
          </a:extLst>
        </xdr:cNvPr>
        <xdr:cNvSpPr>
          <a:spLocks noChangeArrowheads="1"/>
        </xdr:cNvSpPr>
      </xdr:nvSpPr>
      <xdr:spPr bwMode="auto">
        <a:xfrm>
          <a:off x="5600700" y="31908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11</xdr:col>
      <xdr:colOff>38100</xdr:colOff>
      <xdr:row>17</xdr:row>
      <xdr:rowOff>47625</xdr:rowOff>
    </xdr:from>
    <xdr:to>
      <xdr:col>11</xdr:col>
      <xdr:colOff>85725</xdr:colOff>
      <xdr:row>17</xdr:row>
      <xdr:rowOff>95250</xdr:rowOff>
    </xdr:to>
    <xdr:sp macro="" textlink="">
      <xdr:nvSpPr>
        <xdr:cNvPr id="131" name="Oval 88">
          <a:extLst>
            <a:ext uri="{FF2B5EF4-FFF2-40B4-BE49-F238E27FC236}">
              <a16:creationId xmlns:a16="http://schemas.microsoft.com/office/drawing/2014/main" id="{2990619B-0E20-4521-9E51-5B292E4E26FB}"/>
            </a:ext>
          </a:extLst>
        </xdr:cNvPr>
        <xdr:cNvSpPr>
          <a:spLocks noChangeArrowheads="1"/>
        </xdr:cNvSpPr>
      </xdr:nvSpPr>
      <xdr:spPr bwMode="auto">
        <a:xfrm>
          <a:off x="5734050" y="338137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2" name="Line 96">
          <a:extLst>
            <a:ext uri="{FF2B5EF4-FFF2-40B4-BE49-F238E27FC236}">
              <a16:creationId xmlns:a16="http://schemas.microsoft.com/office/drawing/2014/main" id="{7BFC5B34-6DCD-44B6-BD34-B30FB55C182C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3" name="Line 97">
          <a:extLst>
            <a:ext uri="{FF2B5EF4-FFF2-40B4-BE49-F238E27FC236}">
              <a16:creationId xmlns:a16="http://schemas.microsoft.com/office/drawing/2014/main" id="{E86DF702-2B9C-4328-A590-9A42580B1544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11</xdr:col>
      <xdr:colOff>104775</xdr:colOff>
      <xdr:row>15</xdr:row>
      <xdr:rowOff>66675</xdr:rowOff>
    </xdr:to>
    <xdr:sp macro="" textlink="">
      <xdr:nvSpPr>
        <xdr:cNvPr id="134" name="Line 104">
          <a:extLst>
            <a:ext uri="{FF2B5EF4-FFF2-40B4-BE49-F238E27FC236}">
              <a16:creationId xmlns:a16="http://schemas.microsoft.com/office/drawing/2014/main" id="{678F4306-E859-49EA-8BCA-EFD5C182B018}"/>
            </a:ext>
          </a:extLst>
        </xdr:cNvPr>
        <xdr:cNvSpPr>
          <a:spLocks noChangeShapeType="1"/>
        </xdr:cNvSpPr>
      </xdr:nvSpPr>
      <xdr:spPr bwMode="auto">
        <a:xfrm flipH="1">
          <a:off x="5438775" y="3019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17</xdr:row>
      <xdr:rowOff>66675</xdr:rowOff>
    </xdr:from>
    <xdr:to>
      <xdr:col>11</xdr:col>
      <xdr:colOff>104775</xdr:colOff>
      <xdr:row>17</xdr:row>
      <xdr:rowOff>66675</xdr:rowOff>
    </xdr:to>
    <xdr:sp macro="" textlink="">
      <xdr:nvSpPr>
        <xdr:cNvPr id="135" name="Line 105">
          <a:extLst>
            <a:ext uri="{FF2B5EF4-FFF2-40B4-BE49-F238E27FC236}">
              <a16:creationId xmlns:a16="http://schemas.microsoft.com/office/drawing/2014/main" id="{674D908A-53FF-4C14-8B5D-EA568ED1DBC5}"/>
            </a:ext>
          </a:extLst>
        </xdr:cNvPr>
        <xdr:cNvSpPr>
          <a:spLocks noChangeShapeType="1"/>
        </xdr:cNvSpPr>
      </xdr:nvSpPr>
      <xdr:spPr bwMode="auto">
        <a:xfrm flipH="1">
          <a:off x="5438775" y="34004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6" name="Line 115">
          <a:extLst>
            <a:ext uri="{FF2B5EF4-FFF2-40B4-BE49-F238E27FC236}">
              <a16:creationId xmlns:a16="http://schemas.microsoft.com/office/drawing/2014/main" id="{422A8109-5E93-4C85-8684-58B3BC5CC92E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16</xdr:row>
      <xdr:rowOff>66675</xdr:rowOff>
    </xdr:from>
    <xdr:to>
      <xdr:col>11</xdr:col>
      <xdr:colOff>104775</xdr:colOff>
      <xdr:row>16</xdr:row>
      <xdr:rowOff>66675</xdr:rowOff>
    </xdr:to>
    <xdr:sp macro="" textlink="">
      <xdr:nvSpPr>
        <xdr:cNvPr id="137" name="Line 116">
          <a:extLst>
            <a:ext uri="{FF2B5EF4-FFF2-40B4-BE49-F238E27FC236}">
              <a16:creationId xmlns:a16="http://schemas.microsoft.com/office/drawing/2014/main" id="{B065743E-C569-4CC0-8AD9-170734ECF340}"/>
            </a:ext>
          </a:extLst>
        </xdr:cNvPr>
        <xdr:cNvSpPr>
          <a:spLocks noChangeShapeType="1"/>
        </xdr:cNvSpPr>
      </xdr:nvSpPr>
      <xdr:spPr bwMode="auto">
        <a:xfrm flipH="1">
          <a:off x="5438775" y="320992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66675</xdr:rowOff>
    </xdr:from>
    <xdr:to>
      <xdr:col>10</xdr:col>
      <xdr:colOff>104775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C768D23-FC2D-4526-90AA-D2F7830D2623}"/>
            </a:ext>
          </a:extLst>
        </xdr:cNvPr>
        <xdr:cNvSpPr>
          <a:spLocks noChangeShapeType="1"/>
        </xdr:cNvSpPr>
      </xdr:nvSpPr>
      <xdr:spPr bwMode="auto">
        <a:xfrm flipH="1">
          <a:off x="6276975" y="904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4</xdr:row>
      <xdr:rowOff>66675</xdr:rowOff>
    </xdr:from>
    <xdr:to>
      <xdr:col>10</xdr:col>
      <xdr:colOff>104775</xdr:colOff>
      <xdr:row>4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1655622E-5609-48AE-9065-D25F31E3530D}"/>
            </a:ext>
          </a:extLst>
        </xdr:cNvPr>
        <xdr:cNvSpPr>
          <a:spLocks noChangeShapeType="1"/>
        </xdr:cNvSpPr>
      </xdr:nvSpPr>
      <xdr:spPr bwMode="auto">
        <a:xfrm flipH="1">
          <a:off x="6276975" y="1095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5</xdr:row>
      <xdr:rowOff>66675</xdr:rowOff>
    </xdr:from>
    <xdr:to>
      <xdr:col>10</xdr:col>
      <xdr:colOff>104775</xdr:colOff>
      <xdr:row>5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B03A0955-48A4-403B-85BA-731C10C71CCF}"/>
            </a:ext>
          </a:extLst>
        </xdr:cNvPr>
        <xdr:cNvSpPr>
          <a:spLocks noChangeShapeType="1"/>
        </xdr:cNvSpPr>
      </xdr:nvSpPr>
      <xdr:spPr bwMode="auto">
        <a:xfrm flipH="1">
          <a:off x="6276975" y="1285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3</xdr:row>
      <xdr:rowOff>47625</xdr:rowOff>
    </xdr:from>
    <xdr:to>
      <xdr:col>8</xdr:col>
      <xdr:colOff>133350</xdr:colOff>
      <xdr:row>3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69E257E-F16F-4628-BF1C-71D96DA8163A}"/>
            </a:ext>
          </a:extLst>
        </xdr:cNvPr>
        <xdr:cNvSpPr>
          <a:spLocks noChangeArrowheads="1"/>
        </xdr:cNvSpPr>
      </xdr:nvSpPr>
      <xdr:spPr bwMode="auto">
        <a:xfrm>
          <a:off x="6305550" y="885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245A042D-4631-473C-A667-C28E63907B30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C3E85813-9757-4214-9FF8-9B487E2EA6E3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4</xdr:row>
      <xdr:rowOff>47625</xdr:rowOff>
    </xdr:from>
    <xdr:to>
      <xdr:col>9</xdr:col>
      <xdr:colOff>114300</xdr:colOff>
      <xdr:row>4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D2D37AC-1865-4B9F-945D-046E49B317A3}"/>
            </a:ext>
          </a:extLst>
        </xdr:cNvPr>
        <xdr:cNvSpPr>
          <a:spLocks noChangeArrowheads="1"/>
        </xdr:cNvSpPr>
      </xdr:nvSpPr>
      <xdr:spPr bwMode="auto">
        <a:xfrm>
          <a:off x="6448425" y="1076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5</xdr:row>
      <xdr:rowOff>47625</xdr:rowOff>
    </xdr:from>
    <xdr:to>
      <xdr:col>10</xdr:col>
      <xdr:colOff>85725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E669D91-3B52-4ABE-8030-619D586BA56E}"/>
            </a:ext>
          </a:extLst>
        </xdr:cNvPr>
        <xdr:cNvSpPr>
          <a:spLocks noChangeArrowheads="1"/>
        </xdr:cNvSpPr>
      </xdr:nvSpPr>
      <xdr:spPr bwMode="auto">
        <a:xfrm>
          <a:off x="6572250" y="1266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10" name="Line 15">
          <a:extLst>
            <a:ext uri="{FF2B5EF4-FFF2-40B4-BE49-F238E27FC236}">
              <a16:creationId xmlns:a16="http://schemas.microsoft.com/office/drawing/2014/main" id="{9402488F-8DCE-4350-B146-BB94C7BCCD22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11" name="Line 16">
          <a:extLst>
            <a:ext uri="{FF2B5EF4-FFF2-40B4-BE49-F238E27FC236}">
              <a16:creationId xmlns:a16="http://schemas.microsoft.com/office/drawing/2014/main" id="{7D1605D8-FFD2-4317-9846-B5A8D3748E08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12" name="Line 26">
          <a:extLst>
            <a:ext uri="{FF2B5EF4-FFF2-40B4-BE49-F238E27FC236}">
              <a16:creationId xmlns:a16="http://schemas.microsoft.com/office/drawing/2014/main" id="{E9A82769-B5A8-4C7F-8AB0-934EE6E2D655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D3A13D43-D007-4C29-8A42-158DB6153648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6</xdr:row>
      <xdr:rowOff>38100</xdr:rowOff>
    </xdr:from>
    <xdr:to>
      <xdr:col>8</xdr:col>
      <xdr:colOff>123825</xdr:colOff>
      <xdr:row>6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F5F4095A-2783-4076-A726-8146E9B42DAE}"/>
            </a:ext>
          </a:extLst>
        </xdr:cNvPr>
        <xdr:cNvSpPr>
          <a:spLocks noChangeArrowheads="1"/>
        </xdr:cNvSpPr>
      </xdr:nvSpPr>
      <xdr:spPr bwMode="auto">
        <a:xfrm>
          <a:off x="6296025" y="1447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7</xdr:row>
      <xdr:rowOff>47625</xdr:rowOff>
    </xdr:from>
    <xdr:to>
      <xdr:col>9</xdr:col>
      <xdr:colOff>104775</xdr:colOff>
      <xdr:row>7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C6DA7C4-7991-4958-8EA2-EE71ACA402F9}"/>
            </a:ext>
          </a:extLst>
        </xdr:cNvPr>
        <xdr:cNvSpPr>
          <a:spLocks noChangeArrowheads="1"/>
        </xdr:cNvSpPr>
      </xdr:nvSpPr>
      <xdr:spPr bwMode="auto">
        <a:xfrm>
          <a:off x="6438900" y="1647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8</xdr:row>
      <xdr:rowOff>47625</xdr:rowOff>
    </xdr:from>
    <xdr:to>
      <xdr:col>10</xdr:col>
      <xdr:colOff>85725</xdr:colOff>
      <xdr:row>8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23542EF-48EF-48DB-A8C8-691B89F84804}"/>
            </a:ext>
          </a:extLst>
        </xdr:cNvPr>
        <xdr:cNvSpPr>
          <a:spLocks noChangeArrowheads="1"/>
        </xdr:cNvSpPr>
      </xdr:nvSpPr>
      <xdr:spPr bwMode="auto">
        <a:xfrm>
          <a:off x="6572250" y="1838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3</xdr:row>
      <xdr:rowOff>66675</xdr:rowOff>
    </xdr:from>
    <xdr:to>
      <xdr:col>10</xdr:col>
      <xdr:colOff>104775</xdr:colOff>
      <xdr:row>3</xdr:row>
      <xdr:rowOff>66675</xdr:rowOff>
    </xdr:to>
    <xdr:sp macro="" textlink="">
      <xdr:nvSpPr>
        <xdr:cNvPr id="17" name="Line 36">
          <a:extLst>
            <a:ext uri="{FF2B5EF4-FFF2-40B4-BE49-F238E27FC236}">
              <a16:creationId xmlns:a16="http://schemas.microsoft.com/office/drawing/2014/main" id="{0011B652-0A3A-47B2-934E-5D23BF40200C}"/>
            </a:ext>
          </a:extLst>
        </xdr:cNvPr>
        <xdr:cNvSpPr>
          <a:spLocks noChangeShapeType="1"/>
        </xdr:cNvSpPr>
      </xdr:nvSpPr>
      <xdr:spPr bwMode="auto">
        <a:xfrm flipH="1">
          <a:off x="6276975" y="904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4</xdr:row>
      <xdr:rowOff>66675</xdr:rowOff>
    </xdr:from>
    <xdr:to>
      <xdr:col>10</xdr:col>
      <xdr:colOff>104775</xdr:colOff>
      <xdr:row>4</xdr:row>
      <xdr:rowOff>66675</xdr:rowOff>
    </xdr:to>
    <xdr:sp macro="" textlink="">
      <xdr:nvSpPr>
        <xdr:cNvPr id="18" name="Line 37">
          <a:extLst>
            <a:ext uri="{FF2B5EF4-FFF2-40B4-BE49-F238E27FC236}">
              <a16:creationId xmlns:a16="http://schemas.microsoft.com/office/drawing/2014/main" id="{A6115BB0-6CE3-44F7-88D7-37A13C28D89C}"/>
            </a:ext>
          </a:extLst>
        </xdr:cNvPr>
        <xdr:cNvSpPr>
          <a:spLocks noChangeShapeType="1"/>
        </xdr:cNvSpPr>
      </xdr:nvSpPr>
      <xdr:spPr bwMode="auto">
        <a:xfrm flipH="1">
          <a:off x="6276975" y="1095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5</xdr:row>
      <xdr:rowOff>66675</xdr:rowOff>
    </xdr:from>
    <xdr:to>
      <xdr:col>10</xdr:col>
      <xdr:colOff>104775</xdr:colOff>
      <xdr:row>5</xdr:row>
      <xdr:rowOff>66675</xdr:rowOff>
    </xdr:to>
    <xdr:sp macro="" textlink="">
      <xdr:nvSpPr>
        <xdr:cNvPr id="19" name="Line 38">
          <a:extLst>
            <a:ext uri="{FF2B5EF4-FFF2-40B4-BE49-F238E27FC236}">
              <a16:creationId xmlns:a16="http://schemas.microsoft.com/office/drawing/2014/main" id="{90BF0A35-36B9-4C9D-A7AA-6D0EE512589F}"/>
            </a:ext>
          </a:extLst>
        </xdr:cNvPr>
        <xdr:cNvSpPr>
          <a:spLocks noChangeShapeType="1"/>
        </xdr:cNvSpPr>
      </xdr:nvSpPr>
      <xdr:spPr bwMode="auto">
        <a:xfrm flipH="1">
          <a:off x="6276975" y="1285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20" name="Line 39">
          <a:extLst>
            <a:ext uri="{FF2B5EF4-FFF2-40B4-BE49-F238E27FC236}">
              <a16:creationId xmlns:a16="http://schemas.microsoft.com/office/drawing/2014/main" id="{2974A691-D129-4A84-91DF-0E53B6A2B814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ED54C2CF-B93B-48B4-A1E2-71BBADC822F8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22" name="Line 47">
          <a:extLst>
            <a:ext uri="{FF2B5EF4-FFF2-40B4-BE49-F238E27FC236}">
              <a16:creationId xmlns:a16="http://schemas.microsoft.com/office/drawing/2014/main" id="{F19EAF02-CA97-4317-A8AB-9987BCF84C9D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23" name="Line 48">
          <a:extLst>
            <a:ext uri="{FF2B5EF4-FFF2-40B4-BE49-F238E27FC236}">
              <a16:creationId xmlns:a16="http://schemas.microsoft.com/office/drawing/2014/main" id="{EB86D422-D4D7-4C1A-9E1F-B4D6FC30377B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24" name="Line 58">
          <a:extLst>
            <a:ext uri="{FF2B5EF4-FFF2-40B4-BE49-F238E27FC236}">
              <a16:creationId xmlns:a16="http://schemas.microsoft.com/office/drawing/2014/main" id="{F808E545-716A-4247-BBE7-6E3C49D7416C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25" name="Line 59">
          <a:extLst>
            <a:ext uri="{FF2B5EF4-FFF2-40B4-BE49-F238E27FC236}">
              <a16:creationId xmlns:a16="http://schemas.microsoft.com/office/drawing/2014/main" id="{C13A1ADF-D7A8-436A-B5E3-5D0544749F0F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4</xdr:row>
      <xdr:rowOff>66675</xdr:rowOff>
    </xdr:from>
    <xdr:to>
      <xdr:col>10</xdr:col>
      <xdr:colOff>104775</xdr:colOff>
      <xdr:row>4</xdr:row>
      <xdr:rowOff>66675</xdr:rowOff>
    </xdr:to>
    <xdr:sp macro="" textlink="">
      <xdr:nvSpPr>
        <xdr:cNvPr id="26" name="Line 60">
          <a:extLst>
            <a:ext uri="{FF2B5EF4-FFF2-40B4-BE49-F238E27FC236}">
              <a16:creationId xmlns:a16="http://schemas.microsoft.com/office/drawing/2014/main" id="{6EF17EB1-E4C7-48F6-9BE6-7F2037597FA0}"/>
            </a:ext>
          </a:extLst>
        </xdr:cNvPr>
        <xdr:cNvSpPr>
          <a:spLocks noChangeShapeType="1"/>
        </xdr:cNvSpPr>
      </xdr:nvSpPr>
      <xdr:spPr bwMode="auto">
        <a:xfrm flipH="1">
          <a:off x="6276975" y="1095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5</xdr:row>
      <xdr:rowOff>66675</xdr:rowOff>
    </xdr:from>
    <xdr:to>
      <xdr:col>10</xdr:col>
      <xdr:colOff>104775</xdr:colOff>
      <xdr:row>5</xdr:row>
      <xdr:rowOff>66675</xdr:rowOff>
    </xdr:to>
    <xdr:sp macro="" textlink="">
      <xdr:nvSpPr>
        <xdr:cNvPr id="27" name="Line 61">
          <a:extLst>
            <a:ext uri="{FF2B5EF4-FFF2-40B4-BE49-F238E27FC236}">
              <a16:creationId xmlns:a16="http://schemas.microsoft.com/office/drawing/2014/main" id="{CBE82D90-FBCD-468D-B260-61C24915F191}"/>
            </a:ext>
          </a:extLst>
        </xdr:cNvPr>
        <xdr:cNvSpPr>
          <a:spLocks noChangeShapeType="1"/>
        </xdr:cNvSpPr>
      </xdr:nvSpPr>
      <xdr:spPr bwMode="auto">
        <a:xfrm flipH="1">
          <a:off x="6276975" y="1285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3</xdr:row>
      <xdr:rowOff>47625</xdr:rowOff>
    </xdr:from>
    <xdr:to>
      <xdr:col>8</xdr:col>
      <xdr:colOff>133350</xdr:colOff>
      <xdr:row>3</xdr:row>
      <xdr:rowOff>95250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9C4B03E1-04B5-46E2-AFEB-F8528B5B6AF2}"/>
            </a:ext>
          </a:extLst>
        </xdr:cNvPr>
        <xdr:cNvSpPr>
          <a:spLocks noChangeArrowheads="1"/>
        </xdr:cNvSpPr>
      </xdr:nvSpPr>
      <xdr:spPr bwMode="auto">
        <a:xfrm>
          <a:off x="6305550" y="885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29" name="Line 63">
          <a:extLst>
            <a:ext uri="{FF2B5EF4-FFF2-40B4-BE49-F238E27FC236}">
              <a16:creationId xmlns:a16="http://schemas.microsoft.com/office/drawing/2014/main" id="{5FFCE041-7C53-41B1-A8EA-21D9EA514E2A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30" name="Line 64">
          <a:extLst>
            <a:ext uri="{FF2B5EF4-FFF2-40B4-BE49-F238E27FC236}">
              <a16:creationId xmlns:a16="http://schemas.microsoft.com/office/drawing/2014/main" id="{82CE1F50-80CD-4ACA-9B0F-08571D347231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4</xdr:row>
      <xdr:rowOff>47625</xdr:rowOff>
    </xdr:from>
    <xdr:to>
      <xdr:col>9</xdr:col>
      <xdr:colOff>114300</xdr:colOff>
      <xdr:row>4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5D96BC46-BC29-4DB0-B625-08A6D2F4E109}"/>
            </a:ext>
          </a:extLst>
        </xdr:cNvPr>
        <xdr:cNvSpPr>
          <a:spLocks noChangeArrowheads="1"/>
        </xdr:cNvSpPr>
      </xdr:nvSpPr>
      <xdr:spPr bwMode="auto">
        <a:xfrm>
          <a:off x="6448425" y="1076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5</xdr:row>
      <xdr:rowOff>47625</xdr:rowOff>
    </xdr:from>
    <xdr:to>
      <xdr:col>10</xdr:col>
      <xdr:colOff>85725</xdr:colOff>
      <xdr:row>5</xdr:row>
      <xdr:rowOff>95250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DCF799CA-2293-4228-84B8-8891AFC449AB}"/>
            </a:ext>
          </a:extLst>
        </xdr:cNvPr>
        <xdr:cNvSpPr>
          <a:spLocks noChangeArrowheads="1"/>
        </xdr:cNvSpPr>
      </xdr:nvSpPr>
      <xdr:spPr bwMode="auto">
        <a:xfrm>
          <a:off x="6572250" y="1266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33" name="Line 73">
          <a:extLst>
            <a:ext uri="{FF2B5EF4-FFF2-40B4-BE49-F238E27FC236}">
              <a16:creationId xmlns:a16="http://schemas.microsoft.com/office/drawing/2014/main" id="{8C60801D-6D2C-491C-8105-05843451C43E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34" name="Line 74">
          <a:extLst>
            <a:ext uri="{FF2B5EF4-FFF2-40B4-BE49-F238E27FC236}">
              <a16:creationId xmlns:a16="http://schemas.microsoft.com/office/drawing/2014/main" id="{8B2EE949-D511-43CF-9074-C9DC3B84BFB8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35" name="Line 84">
          <a:extLst>
            <a:ext uri="{FF2B5EF4-FFF2-40B4-BE49-F238E27FC236}">
              <a16:creationId xmlns:a16="http://schemas.microsoft.com/office/drawing/2014/main" id="{2A9350D3-4DD7-4402-9115-1DBF7E279093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36" name="Line 85">
          <a:extLst>
            <a:ext uri="{FF2B5EF4-FFF2-40B4-BE49-F238E27FC236}">
              <a16:creationId xmlns:a16="http://schemas.microsoft.com/office/drawing/2014/main" id="{D284E3DD-EA84-4EDA-8B7F-829150C1C2FB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6</xdr:row>
      <xdr:rowOff>38100</xdr:rowOff>
    </xdr:from>
    <xdr:to>
      <xdr:col>8</xdr:col>
      <xdr:colOff>123825</xdr:colOff>
      <xdr:row>6</xdr:row>
      <xdr:rowOff>85725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AE9A5036-7A8F-4FF0-974B-7A67E015477A}"/>
            </a:ext>
          </a:extLst>
        </xdr:cNvPr>
        <xdr:cNvSpPr>
          <a:spLocks noChangeArrowheads="1"/>
        </xdr:cNvSpPr>
      </xdr:nvSpPr>
      <xdr:spPr bwMode="auto">
        <a:xfrm>
          <a:off x="6296025" y="1447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7</xdr:row>
      <xdr:rowOff>47625</xdr:rowOff>
    </xdr:from>
    <xdr:to>
      <xdr:col>9</xdr:col>
      <xdr:colOff>104775</xdr:colOff>
      <xdr:row>7</xdr:row>
      <xdr:rowOff>95250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27B290EB-FB7D-42F7-B20A-D9599B85117B}"/>
            </a:ext>
          </a:extLst>
        </xdr:cNvPr>
        <xdr:cNvSpPr>
          <a:spLocks noChangeArrowheads="1"/>
        </xdr:cNvSpPr>
      </xdr:nvSpPr>
      <xdr:spPr bwMode="auto">
        <a:xfrm>
          <a:off x="6438900" y="1647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8</xdr:row>
      <xdr:rowOff>47625</xdr:rowOff>
    </xdr:from>
    <xdr:to>
      <xdr:col>10</xdr:col>
      <xdr:colOff>85725</xdr:colOff>
      <xdr:row>8</xdr:row>
      <xdr:rowOff>95250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F8C8C753-D2E7-43FA-B0A0-FBF803C8A994}"/>
            </a:ext>
          </a:extLst>
        </xdr:cNvPr>
        <xdr:cNvSpPr>
          <a:spLocks noChangeArrowheads="1"/>
        </xdr:cNvSpPr>
      </xdr:nvSpPr>
      <xdr:spPr bwMode="auto">
        <a:xfrm>
          <a:off x="6572250" y="1838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4</xdr:row>
      <xdr:rowOff>66675</xdr:rowOff>
    </xdr:from>
    <xdr:to>
      <xdr:col>10</xdr:col>
      <xdr:colOff>104775</xdr:colOff>
      <xdr:row>4</xdr:row>
      <xdr:rowOff>66675</xdr:rowOff>
    </xdr:to>
    <xdr:sp macro="" textlink="">
      <xdr:nvSpPr>
        <xdr:cNvPr id="40" name="Line 94">
          <a:extLst>
            <a:ext uri="{FF2B5EF4-FFF2-40B4-BE49-F238E27FC236}">
              <a16:creationId xmlns:a16="http://schemas.microsoft.com/office/drawing/2014/main" id="{66A491AE-57CA-4676-8246-17FDAE956EB4}"/>
            </a:ext>
          </a:extLst>
        </xdr:cNvPr>
        <xdr:cNvSpPr>
          <a:spLocks noChangeShapeType="1"/>
        </xdr:cNvSpPr>
      </xdr:nvSpPr>
      <xdr:spPr bwMode="auto">
        <a:xfrm flipH="1">
          <a:off x="6276975" y="1095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5</xdr:row>
      <xdr:rowOff>66675</xdr:rowOff>
    </xdr:from>
    <xdr:to>
      <xdr:col>10</xdr:col>
      <xdr:colOff>104775</xdr:colOff>
      <xdr:row>5</xdr:row>
      <xdr:rowOff>66675</xdr:rowOff>
    </xdr:to>
    <xdr:sp macro="" textlink="">
      <xdr:nvSpPr>
        <xdr:cNvPr id="41" name="Line 95">
          <a:extLst>
            <a:ext uri="{FF2B5EF4-FFF2-40B4-BE49-F238E27FC236}">
              <a16:creationId xmlns:a16="http://schemas.microsoft.com/office/drawing/2014/main" id="{CDAAF951-0C64-42B0-8259-DFEC1ECCDAF9}"/>
            </a:ext>
          </a:extLst>
        </xdr:cNvPr>
        <xdr:cNvSpPr>
          <a:spLocks noChangeShapeType="1"/>
        </xdr:cNvSpPr>
      </xdr:nvSpPr>
      <xdr:spPr bwMode="auto">
        <a:xfrm flipH="1">
          <a:off x="6276975" y="1285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42" name="Line 96">
          <a:extLst>
            <a:ext uri="{FF2B5EF4-FFF2-40B4-BE49-F238E27FC236}">
              <a16:creationId xmlns:a16="http://schemas.microsoft.com/office/drawing/2014/main" id="{72820CCE-7AC5-445A-957A-4B89E006894F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43" name="Line 97">
          <a:extLst>
            <a:ext uri="{FF2B5EF4-FFF2-40B4-BE49-F238E27FC236}">
              <a16:creationId xmlns:a16="http://schemas.microsoft.com/office/drawing/2014/main" id="{0598DE8F-E690-4B18-9ED3-986FC0AAD508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44" name="Line 104">
          <a:extLst>
            <a:ext uri="{FF2B5EF4-FFF2-40B4-BE49-F238E27FC236}">
              <a16:creationId xmlns:a16="http://schemas.microsoft.com/office/drawing/2014/main" id="{F8FD280C-6050-484A-B60F-B2B037520D28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45" name="Line 105">
          <a:extLst>
            <a:ext uri="{FF2B5EF4-FFF2-40B4-BE49-F238E27FC236}">
              <a16:creationId xmlns:a16="http://schemas.microsoft.com/office/drawing/2014/main" id="{4AB72CD0-5AF8-489B-AA33-77E1038A812B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46" name="Line 115">
          <a:extLst>
            <a:ext uri="{FF2B5EF4-FFF2-40B4-BE49-F238E27FC236}">
              <a16:creationId xmlns:a16="http://schemas.microsoft.com/office/drawing/2014/main" id="{C93F1FC5-8165-4FE2-B7F5-7944E64826E4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47" name="Line 116">
          <a:extLst>
            <a:ext uri="{FF2B5EF4-FFF2-40B4-BE49-F238E27FC236}">
              <a16:creationId xmlns:a16="http://schemas.microsoft.com/office/drawing/2014/main" id="{438BBBC8-E0C8-4F7E-9B78-0A2CE2400158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DD2F276E-6036-4766-AE10-90BB43A2026C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80960ACB-3666-441F-B93D-F0B676140016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50" name="Line 15">
          <a:extLst>
            <a:ext uri="{FF2B5EF4-FFF2-40B4-BE49-F238E27FC236}">
              <a16:creationId xmlns:a16="http://schemas.microsoft.com/office/drawing/2014/main" id="{4D05E1AC-9075-4D7F-84A1-09F389D364F0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D2D2FBC7-B22D-4417-80D3-79F1F41596B5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52" name="Line 26">
          <a:extLst>
            <a:ext uri="{FF2B5EF4-FFF2-40B4-BE49-F238E27FC236}">
              <a16:creationId xmlns:a16="http://schemas.microsoft.com/office/drawing/2014/main" id="{DAF58AB1-0486-490E-9AC8-C9444EB68BCD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055A5943-C1C7-4720-B8BC-4AF34565BC4E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9</xdr:row>
      <xdr:rowOff>38100</xdr:rowOff>
    </xdr:from>
    <xdr:to>
      <xdr:col>8</xdr:col>
      <xdr:colOff>123825</xdr:colOff>
      <xdr:row>9</xdr:row>
      <xdr:rowOff>85725</xdr:rowOff>
    </xdr:to>
    <xdr:sp macro="" textlink="">
      <xdr:nvSpPr>
        <xdr:cNvPr id="54" name="Oval 28">
          <a:extLst>
            <a:ext uri="{FF2B5EF4-FFF2-40B4-BE49-F238E27FC236}">
              <a16:creationId xmlns:a16="http://schemas.microsoft.com/office/drawing/2014/main" id="{B0306372-0679-4925-AF71-30F6E65EB027}"/>
            </a:ext>
          </a:extLst>
        </xdr:cNvPr>
        <xdr:cNvSpPr>
          <a:spLocks noChangeArrowheads="1"/>
        </xdr:cNvSpPr>
      </xdr:nvSpPr>
      <xdr:spPr bwMode="auto">
        <a:xfrm>
          <a:off x="6296025" y="2019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10</xdr:row>
      <xdr:rowOff>47625</xdr:rowOff>
    </xdr:from>
    <xdr:to>
      <xdr:col>9</xdr:col>
      <xdr:colOff>104775</xdr:colOff>
      <xdr:row>10</xdr:row>
      <xdr:rowOff>95250</xdr:rowOff>
    </xdr:to>
    <xdr:sp macro="" textlink="">
      <xdr:nvSpPr>
        <xdr:cNvPr id="55" name="Oval 29">
          <a:extLst>
            <a:ext uri="{FF2B5EF4-FFF2-40B4-BE49-F238E27FC236}">
              <a16:creationId xmlns:a16="http://schemas.microsoft.com/office/drawing/2014/main" id="{FA739E98-CFF2-4F2D-837F-DA8D60FFD4AB}"/>
            </a:ext>
          </a:extLst>
        </xdr:cNvPr>
        <xdr:cNvSpPr>
          <a:spLocks noChangeArrowheads="1"/>
        </xdr:cNvSpPr>
      </xdr:nvSpPr>
      <xdr:spPr bwMode="auto">
        <a:xfrm>
          <a:off x="6438900" y="2219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11</xdr:row>
      <xdr:rowOff>47625</xdr:rowOff>
    </xdr:from>
    <xdr:to>
      <xdr:col>10</xdr:col>
      <xdr:colOff>85725</xdr:colOff>
      <xdr:row>11</xdr:row>
      <xdr:rowOff>95250</xdr:rowOff>
    </xdr:to>
    <xdr:sp macro="" textlink="">
      <xdr:nvSpPr>
        <xdr:cNvPr id="56" name="Oval 30">
          <a:extLst>
            <a:ext uri="{FF2B5EF4-FFF2-40B4-BE49-F238E27FC236}">
              <a16:creationId xmlns:a16="http://schemas.microsoft.com/office/drawing/2014/main" id="{3CE33C00-4973-442E-BEF9-1C2734377DAC}"/>
            </a:ext>
          </a:extLst>
        </xdr:cNvPr>
        <xdr:cNvSpPr>
          <a:spLocks noChangeArrowheads="1"/>
        </xdr:cNvSpPr>
      </xdr:nvSpPr>
      <xdr:spPr bwMode="auto">
        <a:xfrm>
          <a:off x="6572250" y="2409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57" name="Line 39">
          <a:extLst>
            <a:ext uri="{FF2B5EF4-FFF2-40B4-BE49-F238E27FC236}">
              <a16:creationId xmlns:a16="http://schemas.microsoft.com/office/drawing/2014/main" id="{6EC5AF32-66D7-4DCC-A8BB-29FB353F99DC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58" name="Line 40">
          <a:extLst>
            <a:ext uri="{FF2B5EF4-FFF2-40B4-BE49-F238E27FC236}">
              <a16:creationId xmlns:a16="http://schemas.microsoft.com/office/drawing/2014/main" id="{4D2245AB-1F23-409B-AADE-60BCD5594A65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59" name="Line 47">
          <a:extLst>
            <a:ext uri="{FF2B5EF4-FFF2-40B4-BE49-F238E27FC236}">
              <a16:creationId xmlns:a16="http://schemas.microsoft.com/office/drawing/2014/main" id="{17E2322D-53F5-4BB6-B205-F93F2B12DD14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60" name="Line 48">
          <a:extLst>
            <a:ext uri="{FF2B5EF4-FFF2-40B4-BE49-F238E27FC236}">
              <a16:creationId xmlns:a16="http://schemas.microsoft.com/office/drawing/2014/main" id="{6B765253-35C0-49EE-BFC4-760A5E7F7D7C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61" name="Line 58">
          <a:extLst>
            <a:ext uri="{FF2B5EF4-FFF2-40B4-BE49-F238E27FC236}">
              <a16:creationId xmlns:a16="http://schemas.microsoft.com/office/drawing/2014/main" id="{CF9F95CB-F1DE-4666-BE4C-A4032C634221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62" name="Line 59">
          <a:extLst>
            <a:ext uri="{FF2B5EF4-FFF2-40B4-BE49-F238E27FC236}">
              <a16:creationId xmlns:a16="http://schemas.microsoft.com/office/drawing/2014/main" id="{63DF43DA-CC33-473C-B957-21F83A1ADD41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63" name="Line 63">
          <a:extLst>
            <a:ext uri="{FF2B5EF4-FFF2-40B4-BE49-F238E27FC236}">
              <a16:creationId xmlns:a16="http://schemas.microsoft.com/office/drawing/2014/main" id="{9BED3465-B6F0-4880-B3B7-7DFF2EB6A8E2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64" name="Line 64">
          <a:extLst>
            <a:ext uri="{FF2B5EF4-FFF2-40B4-BE49-F238E27FC236}">
              <a16:creationId xmlns:a16="http://schemas.microsoft.com/office/drawing/2014/main" id="{8F624866-09B7-4340-99BA-B93F4BB8ABF1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65" name="Line 73">
          <a:extLst>
            <a:ext uri="{FF2B5EF4-FFF2-40B4-BE49-F238E27FC236}">
              <a16:creationId xmlns:a16="http://schemas.microsoft.com/office/drawing/2014/main" id="{7B429C48-1767-421F-8D07-08C81AF1CF24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66" name="Line 74">
          <a:extLst>
            <a:ext uri="{FF2B5EF4-FFF2-40B4-BE49-F238E27FC236}">
              <a16:creationId xmlns:a16="http://schemas.microsoft.com/office/drawing/2014/main" id="{D0D7BAF7-81ED-4985-A5CC-62E0C0EE1A8D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67" name="Line 84">
          <a:extLst>
            <a:ext uri="{FF2B5EF4-FFF2-40B4-BE49-F238E27FC236}">
              <a16:creationId xmlns:a16="http://schemas.microsoft.com/office/drawing/2014/main" id="{AEBB3E43-C798-4B42-9281-40A82228CB38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68" name="Line 85">
          <a:extLst>
            <a:ext uri="{FF2B5EF4-FFF2-40B4-BE49-F238E27FC236}">
              <a16:creationId xmlns:a16="http://schemas.microsoft.com/office/drawing/2014/main" id="{F78F3D2A-F975-4157-B9B8-E4BA33E7307C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9</xdr:row>
      <xdr:rowOff>38100</xdr:rowOff>
    </xdr:from>
    <xdr:to>
      <xdr:col>8</xdr:col>
      <xdr:colOff>123825</xdr:colOff>
      <xdr:row>9</xdr:row>
      <xdr:rowOff>85725</xdr:rowOff>
    </xdr:to>
    <xdr:sp macro="" textlink="">
      <xdr:nvSpPr>
        <xdr:cNvPr id="69" name="Oval 86">
          <a:extLst>
            <a:ext uri="{FF2B5EF4-FFF2-40B4-BE49-F238E27FC236}">
              <a16:creationId xmlns:a16="http://schemas.microsoft.com/office/drawing/2014/main" id="{C9A4E868-355C-4632-8D81-34659A50CDFD}"/>
            </a:ext>
          </a:extLst>
        </xdr:cNvPr>
        <xdr:cNvSpPr>
          <a:spLocks noChangeArrowheads="1"/>
        </xdr:cNvSpPr>
      </xdr:nvSpPr>
      <xdr:spPr bwMode="auto">
        <a:xfrm>
          <a:off x="6296025" y="2019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10</xdr:row>
      <xdr:rowOff>47625</xdr:rowOff>
    </xdr:from>
    <xdr:to>
      <xdr:col>9</xdr:col>
      <xdr:colOff>104775</xdr:colOff>
      <xdr:row>10</xdr:row>
      <xdr:rowOff>95250</xdr:rowOff>
    </xdr:to>
    <xdr:sp macro="" textlink="">
      <xdr:nvSpPr>
        <xdr:cNvPr id="70" name="Oval 87">
          <a:extLst>
            <a:ext uri="{FF2B5EF4-FFF2-40B4-BE49-F238E27FC236}">
              <a16:creationId xmlns:a16="http://schemas.microsoft.com/office/drawing/2014/main" id="{25B23A92-F86C-4A24-8E23-63DF13BCCCE8}"/>
            </a:ext>
          </a:extLst>
        </xdr:cNvPr>
        <xdr:cNvSpPr>
          <a:spLocks noChangeArrowheads="1"/>
        </xdr:cNvSpPr>
      </xdr:nvSpPr>
      <xdr:spPr bwMode="auto">
        <a:xfrm>
          <a:off x="6438900" y="2219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11</xdr:row>
      <xdr:rowOff>47625</xdr:rowOff>
    </xdr:from>
    <xdr:to>
      <xdr:col>10</xdr:col>
      <xdr:colOff>85725</xdr:colOff>
      <xdr:row>11</xdr:row>
      <xdr:rowOff>95250</xdr:rowOff>
    </xdr:to>
    <xdr:sp macro="" textlink="">
      <xdr:nvSpPr>
        <xdr:cNvPr id="71" name="Oval 88">
          <a:extLst>
            <a:ext uri="{FF2B5EF4-FFF2-40B4-BE49-F238E27FC236}">
              <a16:creationId xmlns:a16="http://schemas.microsoft.com/office/drawing/2014/main" id="{8092A2F3-8EE8-47B2-A4FE-ED6FE2D561FC}"/>
            </a:ext>
          </a:extLst>
        </xdr:cNvPr>
        <xdr:cNvSpPr>
          <a:spLocks noChangeArrowheads="1"/>
        </xdr:cNvSpPr>
      </xdr:nvSpPr>
      <xdr:spPr bwMode="auto">
        <a:xfrm>
          <a:off x="6572250" y="2409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72" name="Line 96">
          <a:extLst>
            <a:ext uri="{FF2B5EF4-FFF2-40B4-BE49-F238E27FC236}">
              <a16:creationId xmlns:a16="http://schemas.microsoft.com/office/drawing/2014/main" id="{3C36A3B8-7C4C-416C-871A-CE3D907A7025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73" name="Line 97">
          <a:extLst>
            <a:ext uri="{FF2B5EF4-FFF2-40B4-BE49-F238E27FC236}">
              <a16:creationId xmlns:a16="http://schemas.microsoft.com/office/drawing/2014/main" id="{8160A12C-D7EE-4AB9-BA29-AF78D6270B3C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74" name="Line 104">
          <a:extLst>
            <a:ext uri="{FF2B5EF4-FFF2-40B4-BE49-F238E27FC236}">
              <a16:creationId xmlns:a16="http://schemas.microsoft.com/office/drawing/2014/main" id="{A888219E-6C90-42E9-AF43-56CFCCA0E55A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75" name="Line 105">
          <a:extLst>
            <a:ext uri="{FF2B5EF4-FFF2-40B4-BE49-F238E27FC236}">
              <a16:creationId xmlns:a16="http://schemas.microsoft.com/office/drawing/2014/main" id="{70E8F708-3253-46E5-9DF2-3FD4F25E3D09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76" name="Line 115">
          <a:extLst>
            <a:ext uri="{FF2B5EF4-FFF2-40B4-BE49-F238E27FC236}">
              <a16:creationId xmlns:a16="http://schemas.microsoft.com/office/drawing/2014/main" id="{32BD645A-6E49-4D30-89D0-0EC940B1052A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77" name="Line 116">
          <a:extLst>
            <a:ext uri="{FF2B5EF4-FFF2-40B4-BE49-F238E27FC236}">
              <a16:creationId xmlns:a16="http://schemas.microsoft.com/office/drawing/2014/main" id="{3667B781-F96B-41C3-9EE5-C00F576DC978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78" name="Line 5">
          <a:extLst>
            <a:ext uri="{FF2B5EF4-FFF2-40B4-BE49-F238E27FC236}">
              <a16:creationId xmlns:a16="http://schemas.microsoft.com/office/drawing/2014/main" id="{20189059-0B58-4952-9B01-280A8B1BD3E7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55720E36-061B-49FA-BEBE-E327742B1DBB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80" name="Line 15">
          <a:extLst>
            <a:ext uri="{FF2B5EF4-FFF2-40B4-BE49-F238E27FC236}">
              <a16:creationId xmlns:a16="http://schemas.microsoft.com/office/drawing/2014/main" id="{D27112A0-3B61-4091-97AD-7E771B1614CA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81" name="Line 16">
          <a:extLst>
            <a:ext uri="{FF2B5EF4-FFF2-40B4-BE49-F238E27FC236}">
              <a16:creationId xmlns:a16="http://schemas.microsoft.com/office/drawing/2014/main" id="{146F9661-5046-48CD-88D2-ADEB7B545630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4C432AE6-3248-4EC5-A6A0-C04AAFC277FC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DA73C820-7410-46E9-8A50-CE91B7AB2977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123825</xdr:colOff>
      <xdr:row>12</xdr:row>
      <xdr:rowOff>85725</xdr:rowOff>
    </xdr:to>
    <xdr:sp macro="" textlink="">
      <xdr:nvSpPr>
        <xdr:cNvPr id="84" name="Oval 28">
          <a:extLst>
            <a:ext uri="{FF2B5EF4-FFF2-40B4-BE49-F238E27FC236}">
              <a16:creationId xmlns:a16="http://schemas.microsoft.com/office/drawing/2014/main" id="{4C4B59C4-BEDC-4F9B-A2BD-BB04723B0334}"/>
            </a:ext>
          </a:extLst>
        </xdr:cNvPr>
        <xdr:cNvSpPr>
          <a:spLocks noChangeArrowheads="1"/>
        </xdr:cNvSpPr>
      </xdr:nvSpPr>
      <xdr:spPr bwMode="auto">
        <a:xfrm>
          <a:off x="6296025" y="2590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13</xdr:row>
      <xdr:rowOff>47625</xdr:rowOff>
    </xdr:from>
    <xdr:to>
      <xdr:col>9</xdr:col>
      <xdr:colOff>104775</xdr:colOff>
      <xdr:row>13</xdr:row>
      <xdr:rowOff>95250</xdr:rowOff>
    </xdr:to>
    <xdr:sp macro="" textlink="">
      <xdr:nvSpPr>
        <xdr:cNvPr id="85" name="Oval 29">
          <a:extLst>
            <a:ext uri="{FF2B5EF4-FFF2-40B4-BE49-F238E27FC236}">
              <a16:creationId xmlns:a16="http://schemas.microsoft.com/office/drawing/2014/main" id="{4AE4FB0C-FB5B-4C82-AB48-6AEC4FF2A4CA}"/>
            </a:ext>
          </a:extLst>
        </xdr:cNvPr>
        <xdr:cNvSpPr>
          <a:spLocks noChangeArrowheads="1"/>
        </xdr:cNvSpPr>
      </xdr:nvSpPr>
      <xdr:spPr bwMode="auto">
        <a:xfrm>
          <a:off x="6438900" y="2790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14</xdr:row>
      <xdr:rowOff>47625</xdr:rowOff>
    </xdr:from>
    <xdr:to>
      <xdr:col>10</xdr:col>
      <xdr:colOff>85725</xdr:colOff>
      <xdr:row>14</xdr:row>
      <xdr:rowOff>95250</xdr:rowOff>
    </xdr:to>
    <xdr:sp macro="" textlink="">
      <xdr:nvSpPr>
        <xdr:cNvPr id="86" name="Oval 30">
          <a:extLst>
            <a:ext uri="{FF2B5EF4-FFF2-40B4-BE49-F238E27FC236}">
              <a16:creationId xmlns:a16="http://schemas.microsoft.com/office/drawing/2014/main" id="{9AF4C529-62AF-4E7E-B96A-62013FD2BB89}"/>
            </a:ext>
          </a:extLst>
        </xdr:cNvPr>
        <xdr:cNvSpPr>
          <a:spLocks noChangeArrowheads="1"/>
        </xdr:cNvSpPr>
      </xdr:nvSpPr>
      <xdr:spPr bwMode="auto">
        <a:xfrm>
          <a:off x="6572250" y="2981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87" name="Line 39">
          <a:extLst>
            <a:ext uri="{FF2B5EF4-FFF2-40B4-BE49-F238E27FC236}">
              <a16:creationId xmlns:a16="http://schemas.microsoft.com/office/drawing/2014/main" id="{B4BFCE5B-AA95-4C19-8540-C7C53D90F882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88" name="Line 40">
          <a:extLst>
            <a:ext uri="{FF2B5EF4-FFF2-40B4-BE49-F238E27FC236}">
              <a16:creationId xmlns:a16="http://schemas.microsoft.com/office/drawing/2014/main" id="{B5A650AF-113C-4696-842A-D7EC0DA1ADDA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89" name="Line 47">
          <a:extLst>
            <a:ext uri="{FF2B5EF4-FFF2-40B4-BE49-F238E27FC236}">
              <a16:creationId xmlns:a16="http://schemas.microsoft.com/office/drawing/2014/main" id="{C28F64E9-D89B-46BB-8928-AE7236B3CFAF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90" name="Line 48">
          <a:extLst>
            <a:ext uri="{FF2B5EF4-FFF2-40B4-BE49-F238E27FC236}">
              <a16:creationId xmlns:a16="http://schemas.microsoft.com/office/drawing/2014/main" id="{0ECB9498-E4D1-4737-8D95-26FFD3055AD3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91" name="Line 58">
          <a:extLst>
            <a:ext uri="{FF2B5EF4-FFF2-40B4-BE49-F238E27FC236}">
              <a16:creationId xmlns:a16="http://schemas.microsoft.com/office/drawing/2014/main" id="{C5B43641-FA7E-4785-8BEA-4882887CA55A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92" name="Line 59">
          <a:extLst>
            <a:ext uri="{FF2B5EF4-FFF2-40B4-BE49-F238E27FC236}">
              <a16:creationId xmlns:a16="http://schemas.microsoft.com/office/drawing/2014/main" id="{3BB75574-3248-46EB-9BF4-0156F3C79D4B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93" name="Line 63">
          <a:extLst>
            <a:ext uri="{FF2B5EF4-FFF2-40B4-BE49-F238E27FC236}">
              <a16:creationId xmlns:a16="http://schemas.microsoft.com/office/drawing/2014/main" id="{16E638B9-E32A-4C19-B2B2-0E492C3F66EC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94" name="Line 64">
          <a:extLst>
            <a:ext uri="{FF2B5EF4-FFF2-40B4-BE49-F238E27FC236}">
              <a16:creationId xmlns:a16="http://schemas.microsoft.com/office/drawing/2014/main" id="{C372CAC9-FE73-4CA0-9AE9-3E990D0A6C1E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95" name="Line 73">
          <a:extLst>
            <a:ext uri="{FF2B5EF4-FFF2-40B4-BE49-F238E27FC236}">
              <a16:creationId xmlns:a16="http://schemas.microsoft.com/office/drawing/2014/main" id="{29D9D198-E3D3-4BE5-8B5B-A3DFE3BCF4B6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96" name="Line 74">
          <a:extLst>
            <a:ext uri="{FF2B5EF4-FFF2-40B4-BE49-F238E27FC236}">
              <a16:creationId xmlns:a16="http://schemas.microsoft.com/office/drawing/2014/main" id="{E26E1D29-EFD4-431B-BE79-54FB50B570EB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97" name="Line 84">
          <a:extLst>
            <a:ext uri="{FF2B5EF4-FFF2-40B4-BE49-F238E27FC236}">
              <a16:creationId xmlns:a16="http://schemas.microsoft.com/office/drawing/2014/main" id="{2D2AA919-FD82-4723-BD26-78E9DEFC8966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98" name="Line 85">
          <a:extLst>
            <a:ext uri="{FF2B5EF4-FFF2-40B4-BE49-F238E27FC236}">
              <a16:creationId xmlns:a16="http://schemas.microsoft.com/office/drawing/2014/main" id="{B27CE053-6012-42BB-B167-2B2C5748DFF9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123825</xdr:colOff>
      <xdr:row>12</xdr:row>
      <xdr:rowOff>85725</xdr:rowOff>
    </xdr:to>
    <xdr:sp macro="" textlink="">
      <xdr:nvSpPr>
        <xdr:cNvPr id="99" name="Oval 86">
          <a:extLst>
            <a:ext uri="{FF2B5EF4-FFF2-40B4-BE49-F238E27FC236}">
              <a16:creationId xmlns:a16="http://schemas.microsoft.com/office/drawing/2014/main" id="{9D43EED7-A1E6-404A-9906-9AC0536740A2}"/>
            </a:ext>
          </a:extLst>
        </xdr:cNvPr>
        <xdr:cNvSpPr>
          <a:spLocks noChangeArrowheads="1"/>
        </xdr:cNvSpPr>
      </xdr:nvSpPr>
      <xdr:spPr bwMode="auto">
        <a:xfrm>
          <a:off x="6296025" y="2590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13</xdr:row>
      <xdr:rowOff>47625</xdr:rowOff>
    </xdr:from>
    <xdr:to>
      <xdr:col>9</xdr:col>
      <xdr:colOff>104775</xdr:colOff>
      <xdr:row>13</xdr:row>
      <xdr:rowOff>95250</xdr:rowOff>
    </xdr:to>
    <xdr:sp macro="" textlink="">
      <xdr:nvSpPr>
        <xdr:cNvPr id="100" name="Oval 87">
          <a:extLst>
            <a:ext uri="{FF2B5EF4-FFF2-40B4-BE49-F238E27FC236}">
              <a16:creationId xmlns:a16="http://schemas.microsoft.com/office/drawing/2014/main" id="{9F0854F3-FC42-4A03-A24B-C68A6D8C7CB1}"/>
            </a:ext>
          </a:extLst>
        </xdr:cNvPr>
        <xdr:cNvSpPr>
          <a:spLocks noChangeArrowheads="1"/>
        </xdr:cNvSpPr>
      </xdr:nvSpPr>
      <xdr:spPr bwMode="auto">
        <a:xfrm>
          <a:off x="6438900" y="2790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14</xdr:row>
      <xdr:rowOff>47625</xdr:rowOff>
    </xdr:from>
    <xdr:to>
      <xdr:col>10</xdr:col>
      <xdr:colOff>85725</xdr:colOff>
      <xdr:row>14</xdr:row>
      <xdr:rowOff>95250</xdr:rowOff>
    </xdr:to>
    <xdr:sp macro="" textlink="">
      <xdr:nvSpPr>
        <xdr:cNvPr id="101" name="Oval 88">
          <a:extLst>
            <a:ext uri="{FF2B5EF4-FFF2-40B4-BE49-F238E27FC236}">
              <a16:creationId xmlns:a16="http://schemas.microsoft.com/office/drawing/2014/main" id="{320311E0-579B-4777-AA8E-0A4317E88600}"/>
            </a:ext>
          </a:extLst>
        </xdr:cNvPr>
        <xdr:cNvSpPr>
          <a:spLocks noChangeArrowheads="1"/>
        </xdr:cNvSpPr>
      </xdr:nvSpPr>
      <xdr:spPr bwMode="auto">
        <a:xfrm>
          <a:off x="6572250" y="2981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02" name="Line 96">
          <a:extLst>
            <a:ext uri="{FF2B5EF4-FFF2-40B4-BE49-F238E27FC236}">
              <a16:creationId xmlns:a16="http://schemas.microsoft.com/office/drawing/2014/main" id="{C5BF8812-5FEA-4EFB-87D0-F390B8144425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03" name="Line 97">
          <a:extLst>
            <a:ext uri="{FF2B5EF4-FFF2-40B4-BE49-F238E27FC236}">
              <a16:creationId xmlns:a16="http://schemas.microsoft.com/office/drawing/2014/main" id="{414782F0-4E88-4392-B34E-99C5E51D9EC1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04" name="Line 104">
          <a:extLst>
            <a:ext uri="{FF2B5EF4-FFF2-40B4-BE49-F238E27FC236}">
              <a16:creationId xmlns:a16="http://schemas.microsoft.com/office/drawing/2014/main" id="{0156B1D5-2EB2-4677-AA3E-F31390A904C8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05" name="Line 105">
          <a:extLst>
            <a:ext uri="{FF2B5EF4-FFF2-40B4-BE49-F238E27FC236}">
              <a16:creationId xmlns:a16="http://schemas.microsoft.com/office/drawing/2014/main" id="{3BACFFCE-7EC5-4F62-AF9D-D9892EB4E8FD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06" name="Line 115">
          <a:extLst>
            <a:ext uri="{FF2B5EF4-FFF2-40B4-BE49-F238E27FC236}">
              <a16:creationId xmlns:a16="http://schemas.microsoft.com/office/drawing/2014/main" id="{13BC8B57-26F5-4FAF-864C-FF56153F600F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07" name="Line 116">
          <a:extLst>
            <a:ext uri="{FF2B5EF4-FFF2-40B4-BE49-F238E27FC236}">
              <a16:creationId xmlns:a16="http://schemas.microsoft.com/office/drawing/2014/main" id="{AA1411F5-0FD3-4E03-8949-D9D8097B6E24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08" name="Line 5">
          <a:extLst>
            <a:ext uri="{FF2B5EF4-FFF2-40B4-BE49-F238E27FC236}">
              <a16:creationId xmlns:a16="http://schemas.microsoft.com/office/drawing/2014/main" id="{F9391611-3BC2-4280-8594-762DCECBACF4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3F3C659F-1712-4195-A163-30296DB5312A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10" name="Line 15">
          <a:extLst>
            <a:ext uri="{FF2B5EF4-FFF2-40B4-BE49-F238E27FC236}">
              <a16:creationId xmlns:a16="http://schemas.microsoft.com/office/drawing/2014/main" id="{311E7267-4274-4553-BE9C-4340C97A0975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11" name="Line 16">
          <a:extLst>
            <a:ext uri="{FF2B5EF4-FFF2-40B4-BE49-F238E27FC236}">
              <a16:creationId xmlns:a16="http://schemas.microsoft.com/office/drawing/2014/main" id="{516A1515-503D-43E2-B33E-21F330954292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12" name="Line 26">
          <a:extLst>
            <a:ext uri="{FF2B5EF4-FFF2-40B4-BE49-F238E27FC236}">
              <a16:creationId xmlns:a16="http://schemas.microsoft.com/office/drawing/2014/main" id="{A28F43E0-2E7C-428C-BDA3-5891FB999068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13" name="Line 27">
          <a:extLst>
            <a:ext uri="{FF2B5EF4-FFF2-40B4-BE49-F238E27FC236}">
              <a16:creationId xmlns:a16="http://schemas.microsoft.com/office/drawing/2014/main" id="{7E678AF8-83DB-41FE-9CCB-938F166EB668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9</xdr:row>
      <xdr:rowOff>38100</xdr:rowOff>
    </xdr:from>
    <xdr:to>
      <xdr:col>8</xdr:col>
      <xdr:colOff>123825</xdr:colOff>
      <xdr:row>9</xdr:row>
      <xdr:rowOff>85725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DFC07CD4-C4E8-433F-9958-25FE7CB63E95}"/>
            </a:ext>
          </a:extLst>
        </xdr:cNvPr>
        <xdr:cNvSpPr>
          <a:spLocks noChangeArrowheads="1"/>
        </xdr:cNvSpPr>
      </xdr:nvSpPr>
      <xdr:spPr bwMode="auto">
        <a:xfrm>
          <a:off x="6296025" y="2019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10</xdr:row>
      <xdr:rowOff>47625</xdr:rowOff>
    </xdr:from>
    <xdr:to>
      <xdr:col>9</xdr:col>
      <xdr:colOff>104775</xdr:colOff>
      <xdr:row>10</xdr:row>
      <xdr:rowOff>95250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5F3285-AD0B-495C-BB3B-DECA51612EC8}"/>
            </a:ext>
          </a:extLst>
        </xdr:cNvPr>
        <xdr:cNvSpPr>
          <a:spLocks noChangeArrowheads="1"/>
        </xdr:cNvSpPr>
      </xdr:nvSpPr>
      <xdr:spPr bwMode="auto">
        <a:xfrm>
          <a:off x="6438900" y="2219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11</xdr:row>
      <xdr:rowOff>47625</xdr:rowOff>
    </xdr:from>
    <xdr:to>
      <xdr:col>10</xdr:col>
      <xdr:colOff>85725</xdr:colOff>
      <xdr:row>11</xdr:row>
      <xdr:rowOff>95250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AED8D695-5C42-40F5-9AA5-743FD1D6EAAD}"/>
            </a:ext>
          </a:extLst>
        </xdr:cNvPr>
        <xdr:cNvSpPr>
          <a:spLocks noChangeArrowheads="1"/>
        </xdr:cNvSpPr>
      </xdr:nvSpPr>
      <xdr:spPr bwMode="auto">
        <a:xfrm>
          <a:off x="6572250" y="2409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17" name="Line 39">
          <a:extLst>
            <a:ext uri="{FF2B5EF4-FFF2-40B4-BE49-F238E27FC236}">
              <a16:creationId xmlns:a16="http://schemas.microsoft.com/office/drawing/2014/main" id="{5E393FAA-A0AA-4A2B-8044-819F99825510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18" name="Line 40">
          <a:extLst>
            <a:ext uri="{FF2B5EF4-FFF2-40B4-BE49-F238E27FC236}">
              <a16:creationId xmlns:a16="http://schemas.microsoft.com/office/drawing/2014/main" id="{6C729446-1B5F-4CBE-94DB-ECE1EA36A002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19" name="Line 47">
          <a:extLst>
            <a:ext uri="{FF2B5EF4-FFF2-40B4-BE49-F238E27FC236}">
              <a16:creationId xmlns:a16="http://schemas.microsoft.com/office/drawing/2014/main" id="{EDAACA1B-A67B-4BC3-8B5B-D9F268056EF9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20" name="Line 48">
          <a:extLst>
            <a:ext uri="{FF2B5EF4-FFF2-40B4-BE49-F238E27FC236}">
              <a16:creationId xmlns:a16="http://schemas.microsoft.com/office/drawing/2014/main" id="{42218BA3-BF26-4F8C-BE17-3E2FDBE8E741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21" name="Line 58">
          <a:extLst>
            <a:ext uri="{FF2B5EF4-FFF2-40B4-BE49-F238E27FC236}">
              <a16:creationId xmlns:a16="http://schemas.microsoft.com/office/drawing/2014/main" id="{7343F54A-F3C6-4F3D-A2C3-64069FBC4414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22" name="Line 59">
          <a:extLst>
            <a:ext uri="{FF2B5EF4-FFF2-40B4-BE49-F238E27FC236}">
              <a16:creationId xmlns:a16="http://schemas.microsoft.com/office/drawing/2014/main" id="{66C23461-5A79-48E4-82A0-3EA073AC2679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23" name="Line 63">
          <a:extLst>
            <a:ext uri="{FF2B5EF4-FFF2-40B4-BE49-F238E27FC236}">
              <a16:creationId xmlns:a16="http://schemas.microsoft.com/office/drawing/2014/main" id="{4E346381-1BE8-41FE-A91F-91A8127F09E8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24" name="Line 64">
          <a:extLst>
            <a:ext uri="{FF2B5EF4-FFF2-40B4-BE49-F238E27FC236}">
              <a16:creationId xmlns:a16="http://schemas.microsoft.com/office/drawing/2014/main" id="{2449DEAD-40B6-40FA-9E81-1CC4A463D0CA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25" name="Line 73">
          <a:extLst>
            <a:ext uri="{FF2B5EF4-FFF2-40B4-BE49-F238E27FC236}">
              <a16:creationId xmlns:a16="http://schemas.microsoft.com/office/drawing/2014/main" id="{2D7B8B0B-019C-496C-9115-3D8EB7C3B962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26" name="Line 74">
          <a:extLst>
            <a:ext uri="{FF2B5EF4-FFF2-40B4-BE49-F238E27FC236}">
              <a16:creationId xmlns:a16="http://schemas.microsoft.com/office/drawing/2014/main" id="{223443C7-8409-4B68-A2A3-97D4B74A6820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27" name="Line 84">
          <a:extLst>
            <a:ext uri="{FF2B5EF4-FFF2-40B4-BE49-F238E27FC236}">
              <a16:creationId xmlns:a16="http://schemas.microsoft.com/office/drawing/2014/main" id="{E6E43604-EF2E-484D-91B7-B1C8FCEF4326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28" name="Line 85">
          <a:extLst>
            <a:ext uri="{FF2B5EF4-FFF2-40B4-BE49-F238E27FC236}">
              <a16:creationId xmlns:a16="http://schemas.microsoft.com/office/drawing/2014/main" id="{442129CC-F67A-458E-A41D-BD6BCCB7FBAF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9</xdr:row>
      <xdr:rowOff>38100</xdr:rowOff>
    </xdr:from>
    <xdr:to>
      <xdr:col>8</xdr:col>
      <xdr:colOff>123825</xdr:colOff>
      <xdr:row>9</xdr:row>
      <xdr:rowOff>85725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C51B5E57-1CC4-496B-A6D9-E328C1BE8608}"/>
            </a:ext>
          </a:extLst>
        </xdr:cNvPr>
        <xdr:cNvSpPr>
          <a:spLocks noChangeArrowheads="1"/>
        </xdr:cNvSpPr>
      </xdr:nvSpPr>
      <xdr:spPr bwMode="auto">
        <a:xfrm>
          <a:off x="6296025" y="2019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10</xdr:row>
      <xdr:rowOff>47625</xdr:rowOff>
    </xdr:from>
    <xdr:to>
      <xdr:col>9</xdr:col>
      <xdr:colOff>104775</xdr:colOff>
      <xdr:row>10</xdr:row>
      <xdr:rowOff>95250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17643A3A-9572-4408-87A5-C3B88DD50705}"/>
            </a:ext>
          </a:extLst>
        </xdr:cNvPr>
        <xdr:cNvSpPr>
          <a:spLocks noChangeArrowheads="1"/>
        </xdr:cNvSpPr>
      </xdr:nvSpPr>
      <xdr:spPr bwMode="auto">
        <a:xfrm>
          <a:off x="6438900" y="2219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11</xdr:row>
      <xdr:rowOff>47625</xdr:rowOff>
    </xdr:from>
    <xdr:to>
      <xdr:col>10</xdr:col>
      <xdr:colOff>85725</xdr:colOff>
      <xdr:row>11</xdr:row>
      <xdr:rowOff>95250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7B8BBC1B-C4FC-48C0-B68E-C17CD92B209E}"/>
            </a:ext>
          </a:extLst>
        </xdr:cNvPr>
        <xdr:cNvSpPr>
          <a:spLocks noChangeArrowheads="1"/>
        </xdr:cNvSpPr>
      </xdr:nvSpPr>
      <xdr:spPr bwMode="auto">
        <a:xfrm>
          <a:off x="6572250" y="2409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32" name="Line 96">
          <a:extLst>
            <a:ext uri="{FF2B5EF4-FFF2-40B4-BE49-F238E27FC236}">
              <a16:creationId xmlns:a16="http://schemas.microsoft.com/office/drawing/2014/main" id="{CE7BE0C9-7737-4BCC-BE14-D6B6D3177BEB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33" name="Line 97">
          <a:extLst>
            <a:ext uri="{FF2B5EF4-FFF2-40B4-BE49-F238E27FC236}">
              <a16:creationId xmlns:a16="http://schemas.microsoft.com/office/drawing/2014/main" id="{4FBA48E0-7D41-4929-8277-CA384CECBC4B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34" name="Line 104">
          <a:extLst>
            <a:ext uri="{FF2B5EF4-FFF2-40B4-BE49-F238E27FC236}">
              <a16:creationId xmlns:a16="http://schemas.microsoft.com/office/drawing/2014/main" id="{5A5F3277-8774-4370-B49C-423207E77665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35" name="Line 105">
          <a:extLst>
            <a:ext uri="{FF2B5EF4-FFF2-40B4-BE49-F238E27FC236}">
              <a16:creationId xmlns:a16="http://schemas.microsoft.com/office/drawing/2014/main" id="{E1AB1212-CC42-4341-ABB3-43C685516707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36" name="Line 115">
          <a:extLst>
            <a:ext uri="{FF2B5EF4-FFF2-40B4-BE49-F238E27FC236}">
              <a16:creationId xmlns:a16="http://schemas.microsoft.com/office/drawing/2014/main" id="{F1331CD8-A014-4FC6-A7C5-F023A7D73001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37" name="Line 116">
          <a:extLst>
            <a:ext uri="{FF2B5EF4-FFF2-40B4-BE49-F238E27FC236}">
              <a16:creationId xmlns:a16="http://schemas.microsoft.com/office/drawing/2014/main" id="{A884277B-1EEF-437B-97EA-968D4D1E7045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38" name="Line 5">
          <a:extLst>
            <a:ext uri="{FF2B5EF4-FFF2-40B4-BE49-F238E27FC236}">
              <a16:creationId xmlns:a16="http://schemas.microsoft.com/office/drawing/2014/main" id="{4D01059A-EAFE-4440-9149-E20CB7DE9BBC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39" name="Line 6">
          <a:extLst>
            <a:ext uri="{FF2B5EF4-FFF2-40B4-BE49-F238E27FC236}">
              <a16:creationId xmlns:a16="http://schemas.microsoft.com/office/drawing/2014/main" id="{1B1CA111-FF6F-41C8-BAFA-22E5174A06FC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40" name="Line 15">
          <a:extLst>
            <a:ext uri="{FF2B5EF4-FFF2-40B4-BE49-F238E27FC236}">
              <a16:creationId xmlns:a16="http://schemas.microsoft.com/office/drawing/2014/main" id="{CDBC4BED-97AB-45A1-84DC-6664E1AC3C7F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41" name="Line 16">
          <a:extLst>
            <a:ext uri="{FF2B5EF4-FFF2-40B4-BE49-F238E27FC236}">
              <a16:creationId xmlns:a16="http://schemas.microsoft.com/office/drawing/2014/main" id="{8AEBDBC1-A961-4635-9FC3-638A2EC05C5E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42" name="Line 26">
          <a:extLst>
            <a:ext uri="{FF2B5EF4-FFF2-40B4-BE49-F238E27FC236}">
              <a16:creationId xmlns:a16="http://schemas.microsoft.com/office/drawing/2014/main" id="{B30AE465-20ED-4FA7-99AF-EC3A719A1E9A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43" name="Line 27">
          <a:extLst>
            <a:ext uri="{FF2B5EF4-FFF2-40B4-BE49-F238E27FC236}">
              <a16:creationId xmlns:a16="http://schemas.microsoft.com/office/drawing/2014/main" id="{E6B2035F-B7D9-4543-AA1E-0807D0B05C7F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123825</xdr:colOff>
      <xdr:row>12</xdr:row>
      <xdr:rowOff>85725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472D4240-91C1-4E44-BA9E-9B9373D52BCF}"/>
            </a:ext>
          </a:extLst>
        </xdr:cNvPr>
        <xdr:cNvSpPr>
          <a:spLocks noChangeArrowheads="1"/>
        </xdr:cNvSpPr>
      </xdr:nvSpPr>
      <xdr:spPr bwMode="auto">
        <a:xfrm>
          <a:off x="6296025" y="2590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13</xdr:row>
      <xdr:rowOff>47625</xdr:rowOff>
    </xdr:from>
    <xdr:to>
      <xdr:col>9</xdr:col>
      <xdr:colOff>104775</xdr:colOff>
      <xdr:row>13</xdr:row>
      <xdr:rowOff>95250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53890DF0-A9C3-44A4-BBC8-7EF2F7A255D1}"/>
            </a:ext>
          </a:extLst>
        </xdr:cNvPr>
        <xdr:cNvSpPr>
          <a:spLocks noChangeArrowheads="1"/>
        </xdr:cNvSpPr>
      </xdr:nvSpPr>
      <xdr:spPr bwMode="auto">
        <a:xfrm>
          <a:off x="6438900" y="2790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14</xdr:row>
      <xdr:rowOff>47625</xdr:rowOff>
    </xdr:from>
    <xdr:to>
      <xdr:col>10</xdr:col>
      <xdr:colOff>85725</xdr:colOff>
      <xdr:row>14</xdr:row>
      <xdr:rowOff>95250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3175CB80-1A74-4F5A-B393-5F980E6556E3}"/>
            </a:ext>
          </a:extLst>
        </xdr:cNvPr>
        <xdr:cNvSpPr>
          <a:spLocks noChangeArrowheads="1"/>
        </xdr:cNvSpPr>
      </xdr:nvSpPr>
      <xdr:spPr bwMode="auto">
        <a:xfrm>
          <a:off x="6572250" y="2981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47" name="Line 39">
          <a:extLst>
            <a:ext uri="{FF2B5EF4-FFF2-40B4-BE49-F238E27FC236}">
              <a16:creationId xmlns:a16="http://schemas.microsoft.com/office/drawing/2014/main" id="{22B80199-B65B-4DE0-B444-EA34E476DF8C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48" name="Line 40">
          <a:extLst>
            <a:ext uri="{FF2B5EF4-FFF2-40B4-BE49-F238E27FC236}">
              <a16:creationId xmlns:a16="http://schemas.microsoft.com/office/drawing/2014/main" id="{B3F8A8E4-90CA-4587-9B31-3EBEF4FF4094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49" name="Line 47">
          <a:extLst>
            <a:ext uri="{FF2B5EF4-FFF2-40B4-BE49-F238E27FC236}">
              <a16:creationId xmlns:a16="http://schemas.microsoft.com/office/drawing/2014/main" id="{23CB548E-99B6-430F-9852-686DBB894C7B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50" name="Line 48">
          <a:extLst>
            <a:ext uri="{FF2B5EF4-FFF2-40B4-BE49-F238E27FC236}">
              <a16:creationId xmlns:a16="http://schemas.microsoft.com/office/drawing/2014/main" id="{F7F24067-4093-4C17-88FC-D0411E53AAF1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51" name="Line 58">
          <a:extLst>
            <a:ext uri="{FF2B5EF4-FFF2-40B4-BE49-F238E27FC236}">
              <a16:creationId xmlns:a16="http://schemas.microsoft.com/office/drawing/2014/main" id="{69FF302F-FB4E-4977-966A-23C51EBF8A33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52" name="Line 59">
          <a:extLst>
            <a:ext uri="{FF2B5EF4-FFF2-40B4-BE49-F238E27FC236}">
              <a16:creationId xmlns:a16="http://schemas.microsoft.com/office/drawing/2014/main" id="{2DF63E27-3FAE-4F56-A8D8-0E5516F5F111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53" name="Line 63">
          <a:extLst>
            <a:ext uri="{FF2B5EF4-FFF2-40B4-BE49-F238E27FC236}">
              <a16:creationId xmlns:a16="http://schemas.microsoft.com/office/drawing/2014/main" id="{85F33AF1-B1E6-49DA-873D-0A25E0E53CD8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54" name="Line 64">
          <a:extLst>
            <a:ext uri="{FF2B5EF4-FFF2-40B4-BE49-F238E27FC236}">
              <a16:creationId xmlns:a16="http://schemas.microsoft.com/office/drawing/2014/main" id="{25570F4F-7499-42BD-BCAE-89B1321B9B72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55" name="Line 73">
          <a:extLst>
            <a:ext uri="{FF2B5EF4-FFF2-40B4-BE49-F238E27FC236}">
              <a16:creationId xmlns:a16="http://schemas.microsoft.com/office/drawing/2014/main" id="{5B704111-5A34-4828-B924-313617F4A213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56" name="Line 74">
          <a:extLst>
            <a:ext uri="{FF2B5EF4-FFF2-40B4-BE49-F238E27FC236}">
              <a16:creationId xmlns:a16="http://schemas.microsoft.com/office/drawing/2014/main" id="{1D0EE50B-552C-4F20-AD3E-739D9A5F343C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57" name="Line 84">
          <a:extLst>
            <a:ext uri="{FF2B5EF4-FFF2-40B4-BE49-F238E27FC236}">
              <a16:creationId xmlns:a16="http://schemas.microsoft.com/office/drawing/2014/main" id="{B0CA5BBF-2D04-4B2B-AC14-619F0F7E5249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58" name="Line 85">
          <a:extLst>
            <a:ext uri="{FF2B5EF4-FFF2-40B4-BE49-F238E27FC236}">
              <a16:creationId xmlns:a16="http://schemas.microsoft.com/office/drawing/2014/main" id="{1CC8A10B-0B63-489F-AF01-53A4DACEB433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123825</xdr:colOff>
      <xdr:row>12</xdr:row>
      <xdr:rowOff>85725</xdr:rowOff>
    </xdr:to>
    <xdr:sp macro="" textlink="">
      <xdr:nvSpPr>
        <xdr:cNvPr id="159" name="Oval 158">
          <a:extLst>
            <a:ext uri="{FF2B5EF4-FFF2-40B4-BE49-F238E27FC236}">
              <a16:creationId xmlns:a16="http://schemas.microsoft.com/office/drawing/2014/main" id="{36816014-5A5A-4356-80BB-3363A290C9B8}"/>
            </a:ext>
          </a:extLst>
        </xdr:cNvPr>
        <xdr:cNvSpPr>
          <a:spLocks noChangeArrowheads="1"/>
        </xdr:cNvSpPr>
      </xdr:nvSpPr>
      <xdr:spPr bwMode="auto">
        <a:xfrm>
          <a:off x="6296025" y="2590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13</xdr:row>
      <xdr:rowOff>47625</xdr:rowOff>
    </xdr:from>
    <xdr:to>
      <xdr:col>9</xdr:col>
      <xdr:colOff>104775</xdr:colOff>
      <xdr:row>13</xdr:row>
      <xdr:rowOff>95250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369986EE-8EA0-4F07-8E4A-BFA43E728D7F}"/>
            </a:ext>
          </a:extLst>
        </xdr:cNvPr>
        <xdr:cNvSpPr>
          <a:spLocks noChangeArrowheads="1"/>
        </xdr:cNvSpPr>
      </xdr:nvSpPr>
      <xdr:spPr bwMode="auto">
        <a:xfrm>
          <a:off x="6438900" y="2790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14</xdr:row>
      <xdr:rowOff>47625</xdr:rowOff>
    </xdr:from>
    <xdr:to>
      <xdr:col>10</xdr:col>
      <xdr:colOff>85725</xdr:colOff>
      <xdr:row>14</xdr:row>
      <xdr:rowOff>95250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535DBD13-B8F0-4945-9D43-15A1B4F63FE0}"/>
            </a:ext>
          </a:extLst>
        </xdr:cNvPr>
        <xdr:cNvSpPr>
          <a:spLocks noChangeArrowheads="1"/>
        </xdr:cNvSpPr>
      </xdr:nvSpPr>
      <xdr:spPr bwMode="auto">
        <a:xfrm>
          <a:off x="6572250" y="2981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62" name="Line 96">
          <a:extLst>
            <a:ext uri="{FF2B5EF4-FFF2-40B4-BE49-F238E27FC236}">
              <a16:creationId xmlns:a16="http://schemas.microsoft.com/office/drawing/2014/main" id="{BFE18672-6DA7-4C77-AF31-15B292CF8A13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63" name="Line 97">
          <a:extLst>
            <a:ext uri="{FF2B5EF4-FFF2-40B4-BE49-F238E27FC236}">
              <a16:creationId xmlns:a16="http://schemas.microsoft.com/office/drawing/2014/main" id="{7E6D64C8-0424-4161-8A9D-C429AAFA82D4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64" name="Line 104">
          <a:extLst>
            <a:ext uri="{FF2B5EF4-FFF2-40B4-BE49-F238E27FC236}">
              <a16:creationId xmlns:a16="http://schemas.microsoft.com/office/drawing/2014/main" id="{AE6D848D-65C5-41E2-98F3-2ED2F1922C97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65" name="Line 105">
          <a:extLst>
            <a:ext uri="{FF2B5EF4-FFF2-40B4-BE49-F238E27FC236}">
              <a16:creationId xmlns:a16="http://schemas.microsoft.com/office/drawing/2014/main" id="{65D21292-31EC-4794-B5E0-DAB82C8932AF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66" name="Line 115">
          <a:extLst>
            <a:ext uri="{FF2B5EF4-FFF2-40B4-BE49-F238E27FC236}">
              <a16:creationId xmlns:a16="http://schemas.microsoft.com/office/drawing/2014/main" id="{A279BA56-85BC-495C-AADE-C77DE9ED3FDD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67" name="Line 116">
          <a:extLst>
            <a:ext uri="{FF2B5EF4-FFF2-40B4-BE49-F238E27FC236}">
              <a16:creationId xmlns:a16="http://schemas.microsoft.com/office/drawing/2014/main" id="{81A60243-E924-48AE-9321-9713273E75C1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68" name="Line 5">
          <a:extLst>
            <a:ext uri="{FF2B5EF4-FFF2-40B4-BE49-F238E27FC236}">
              <a16:creationId xmlns:a16="http://schemas.microsoft.com/office/drawing/2014/main" id="{C968A81D-9805-4824-B6C2-460DBBBC57E5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69" name="Line 6">
          <a:extLst>
            <a:ext uri="{FF2B5EF4-FFF2-40B4-BE49-F238E27FC236}">
              <a16:creationId xmlns:a16="http://schemas.microsoft.com/office/drawing/2014/main" id="{68CE4B24-16EB-4DF2-9B44-4EE0A01AB2CD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70" name="Line 15">
          <a:extLst>
            <a:ext uri="{FF2B5EF4-FFF2-40B4-BE49-F238E27FC236}">
              <a16:creationId xmlns:a16="http://schemas.microsoft.com/office/drawing/2014/main" id="{79EEF379-3709-4941-817F-EA9A0FDDC276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71" name="Line 16">
          <a:extLst>
            <a:ext uri="{FF2B5EF4-FFF2-40B4-BE49-F238E27FC236}">
              <a16:creationId xmlns:a16="http://schemas.microsoft.com/office/drawing/2014/main" id="{B1B19630-3175-4E04-BB99-A49289C7278C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72" name="Line 26">
          <a:extLst>
            <a:ext uri="{FF2B5EF4-FFF2-40B4-BE49-F238E27FC236}">
              <a16:creationId xmlns:a16="http://schemas.microsoft.com/office/drawing/2014/main" id="{B96F5321-7DED-4AB8-9743-64C63DF02253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73" name="Line 27">
          <a:extLst>
            <a:ext uri="{FF2B5EF4-FFF2-40B4-BE49-F238E27FC236}">
              <a16:creationId xmlns:a16="http://schemas.microsoft.com/office/drawing/2014/main" id="{927BA34E-6609-42E5-9A98-6B3CD8E37EBA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15</xdr:row>
      <xdr:rowOff>38100</xdr:rowOff>
    </xdr:from>
    <xdr:to>
      <xdr:col>8</xdr:col>
      <xdr:colOff>123825</xdr:colOff>
      <xdr:row>15</xdr:row>
      <xdr:rowOff>85725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DC1A1956-0DFE-4BAE-AED5-6A61BCC0BE6F}"/>
            </a:ext>
          </a:extLst>
        </xdr:cNvPr>
        <xdr:cNvSpPr>
          <a:spLocks noChangeArrowheads="1"/>
        </xdr:cNvSpPr>
      </xdr:nvSpPr>
      <xdr:spPr bwMode="auto">
        <a:xfrm>
          <a:off x="6296025" y="3162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16</xdr:row>
      <xdr:rowOff>47625</xdr:rowOff>
    </xdr:from>
    <xdr:to>
      <xdr:col>9</xdr:col>
      <xdr:colOff>104775</xdr:colOff>
      <xdr:row>16</xdr:row>
      <xdr:rowOff>95250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3A0B4872-2247-4562-A621-E297754958F6}"/>
            </a:ext>
          </a:extLst>
        </xdr:cNvPr>
        <xdr:cNvSpPr>
          <a:spLocks noChangeArrowheads="1"/>
        </xdr:cNvSpPr>
      </xdr:nvSpPr>
      <xdr:spPr bwMode="auto">
        <a:xfrm>
          <a:off x="6438900" y="3362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17</xdr:row>
      <xdr:rowOff>47625</xdr:rowOff>
    </xdr:from>
    <xdr:to>
      <xdr:col>10</xdr:col>
      <xdr:colOff>85725</xdr:colOff>
      <xdr:row>17</xdr:row>
      <xdr:rowOff>95250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DEA85D2E-9C2B-4FBD-AD57-AB9DDCC08933}"/>
            </a:ext>
          </a:extLst>
        </xdr:cNvPr>
        <xdr:cNvSpPr>
          <a:spLocks noChangeArrowheads="1"/>
        </xdr:cNvSpPr>
      </xdr:nvSpPr>
      <xdr:spPr bwMode="auto">
        <a:xfrm>
          <a:off x="6572250" y="3552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77" name="Line 39">
          <a:extLst>
            <a:ext uri="{FF2B5EF4-FFF2-40B4-BE49-F238E27FC236}">
              <a16:creationId xmlns:a16="http://schemas.microsoft.com/office/drawing/2014/main" id="{0BB54D43-588E-486E-91A4-4608A9F79490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78" name="Line 40">
          <a:extLst>
            <a:ext uri="{FF2B5EF4-FFF2-40B4-BE49-F238E27FC236}">
              <a16:creationId xmlns:a16="http://schemas.microsoft.com/office/drawing/2014/main" id="{68D97466-7957-46DB-905D-634D72FB4EFF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79" name="Line 47">
          <a:extLst>
            <a:ext uri="{FF2B5EF4-FFF2-40B4-BE49-F238E27FC236}">
              <a16:creationId xmlns:a16="http://schemas.microsoft.com/office/drawing/2014/main" id="{1EE6BF07-D7AF-4DA7-95BF-4AFEB410714A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80" name="Line 48">
          <a:extLst>
            <a:ext uri="{FF2B5EF4-FFF2-40B4-BE49-F238E27FC236}">
              <a16:creationId xmlns:a16="http://schemas.microsoft.com/office/drawing/2014/main" id="{0234D481-E9BB-445F-B874-87E9C13CF1F1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81" name="Line 58">
          <a:extLst>
            <a:ext uri="{FF2B5EF4-FFF2-40B4-BE49-F238E27FC236}">
              <a16:creationId xmlns:a16="http://schemas.microsoft.com/office/drawing/2014/main" id="{73B48A02-353B-4FF2-9F6D-99223C765EBD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82" name="Line 59">
          <a:extLst>
            <a:ext uri="{FF2B5EF4-FFF2-40B4-BE49-F238E27FC236}">
              <a16:creationId xmlns:a16="http://schemas.microsoft.com/office/drawing/2014/main" id="{DBFFDE9C-C636-4C80-AA09-02EE0030875E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83" name="Line 63">
          <a:extLst>
            <a:ext uri="{FF2B5EF4-FFF2-40B4-BE49-F238E27FC236}">
              <a16:creationId xmlns:a16="http://schemas.microsoft.com/office/drawing/2014/main" id="{29F2BC6F-7338-41CF-8951-17E0BD0BB96A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84" name="Line 64">
          <a:extLst>
            <a:ext uri="{FF2B5EF4-FFF2-40B4-BE49-F238E27FC236}">
              <a16:creationId xmlns:a16="http://schemas.microsoft.com/office/drawing/2014/main" id="{B2B7A53D-0656-4A0D-9A3F-F543A5CE9E51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85" name="Line 73">
          <a:extLst>
            <a:ext uri="{FF2B5EF4-FFF2-40B4-BE49-F238E27FC236}">
              <a16:creationId xmlns:a16="http://schemas.microsoft.com/office/drawing/2014/main" id="{ACF1F982-87A6-42C3-9D5B-DE8F0E663C22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86" name="Line 74">
          <a:extLst>
            <a:ext uri="{FF2B5EF4-FFF2-40B4-BE49-F238E27FC236}">
              <a16:creationId xmlns:a16="http://schemas.microsoft.com/office/drawing/2014/main" id="{50A2AE41-3E89-4632-8A96-FE864CDE38C3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87" name="Line 84">
          <a:extLst>
            <a:ext uri="{FF2B5EF4-FFF2-40B4-BE49-F238E27FC236}">
              <a16:creationId xmlns:a16="http://schemas.microsoft.com/office/drawing/2014/main" id="{BF6C74EB-58E3-4378-B253-1339FE1B6AD0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88" name="Line 85">
          <a:extLst>
            <a:ext uri="{FF2B5EF4-FFF2-40B4-BE49-F238E27FC236}">
              <a16:creationId xmlns:a16="http://schemas.microsoft.com/office/drawing/2014/main" id="{A84C1BD9-4157-48B1-BD1B-9C5EA62258A2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15</xdr:row>
      <xdr:rowOff>38100</xdr:rowOff>
    </xdr:from>
    <xdr:to>
      <xdr:col>8</xdr:col>
      <xdr:colOff>123825</xdr:colOff>
      <xdr:row>15</xdr:row>
      <xdr:rowOff>85725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D20C8F4C-437B-4450-8EB1-507A35954C36}"/>
            </a:ext>
          </a:extLst>
        </xdr:cNvPr>
        <xdr:cNvSpPr>
          <a:spLocks noChangeArrowheads="1"/>
        </xdr:cNvSpPr>
      </xdr:nvSpPr>
      <xdr:spPr bwMode="auto">
        <a:xfrm>
          <a:off x="6296025" y="3162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16</xdr:row>
      <xdr:rowOff>47625</xdr:rowOff>
    </xdr:from>
    <xdr:to>
      <xdr:col>9</xdr:col>
      <xdr:colOff>104775</xdr:colOff>
      <xdr:row>16</xdr:row>
      <xdr:rowOff>95250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364724F1-DA00-42CA-8CFC-257CB3E4EBB4}"/>
            </a:ext>
          </a:extLst>
        </xdr:cNvPr>
        <xdr:cNvSpPr>
          <a:spLocks noChangeArrowheads="1"/>
        </xdr:cNvSpPr>
      </xdr:nvSpPr>
      <xdr:spPr bwMode="auto">
        <a:xfrm>
          <a:off x="6438900" y="3362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17</xdr:row>
      <xdr:rowOff>47625</xdr:rowOff>
    </xdr:from>
    <xdr:to>
      <xdr:col>10</xdr:col>
      <xdr:colOff>85725</xdr:colOff>
      <xdr:row>17</xdr:row>
      <xdr:rowOff>95250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82768F0D-4CAD-4B5F-86F5-A39F0A129CEA}"/>
            </a:ext>
          </a:extLst>
        </xdr:cNvPr>
        <xdr:cNvSpPr>
          <a:spLocks noChangeArrowheads="1"/>
        </xdr:cNvSpPr>
      </xdr:nvSpPr>
      <xdr:spPr bwMode="auto">
        <a:xfrm>
          <a:off x="6572250" y="3552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92" name="Line 96">
          <a:extLst>
            <a:ext uri="{FF2B5EF4-FFF2-40B4-BE49-F238E27FC236}">
              <a16:creationId xmlns:a16="http://schemas.microsoft.com/office/drawing/2014/main" id="{7DC66579-340A-4C73-9C83-61C03E2A6890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93" name="Line 97">
          <a:extLst>
            <a:ext uri="{FF2B5EF4-FFF2-40B4-BE49-F238E27FC236}">
              <a16:creationId xmlns:a16="http://schemas.microsoft.com/office/drawing/2014/main" id="{A335140A-5F49-4F36-9EB5-E807E3A42341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94" name="Line 104">
          <a:extLst>
            <a:ext uri="{FF2B5EF4-FFF2-40B4-BE49-F238E27FC236}">
              <a16:creationId xmlns:a16="http://schemas.microsoft.com/office/drawing/2014/main" id="{465F6592-3A13-48E6-ACB7-A4A35265BB40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95" name="Line 105">
          <a:extLst>
            <a:ext uri="{FF2B5EF4-FFF2-40B4-BE49-F238E27FC236}">
              <a16:creationId xmlns:a16="http://schemas.microsoft.com/office/drawing/2014/main" id="{4B4BB6E2-26AD-4D3A-B3F9-B5EA9C887B78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96" name="Line 115">
          <a:extLst>
            <a:ext uri="{FF2B5EF4-FFF2-40B4-BE49-F238E27FC236}">
              <a16:creationId xmlns:a16="http://schemas.microsoft.com/office/drawing/2014/main" id="{BA27FA57-E0F5-4B88-8614-0248D21C8B9C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97" name="Line 116">
          <a:extLst>
            <a:ext uri="{FF2B5EF4-FFF2-40B4-BE49-F238E27FC236}">
              <a16:creationId xmlns:a16="http://schemas.microsoft.com/office/drawing/2014/main" id="{3801D972-A009-4362-9BCD-6D263A67D1D9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198" name="Line 5">
          <a:extLst>
            <a:ext uri="{FF2B5EF4-FFF2-40B4-BE49-F238E27FC236}">
              <a16:creationId xmlns:a16="http://schemas.microsoft.com/office/drawing/2014/main" id="{91CF2ABC-5DFA-4E32-8A52-2A01BD701E7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199" name="Line 6">
          <a:extLst>
            <a:ext uri="{FF2B5EF4-FFF2-40B4-BE49-F238E27FC236}">
              <a16:creationId xmlns:a16="http://schemas.microsoft.com/office/drawing/2014/main" id="{E434575C-B353-4279-8A5E-CF5762E64DB0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00" name="Line 15">
          <a:extLst>
            <a:ext uri="{FF2B5EF4-FFF2-40B4-BE49-F238E27FC236}">
              <a16:creationId xmlns:a16="http://schemas.microsoft.com/office/drawing/2014/main" id="{485E8C28-6B0C-4611-93A8-02030F891E81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01" name="Line 16">
          <a:extLst>
            <a:ext uri="{FF2B5EF4-FFF2-40B4-BE49-F238E27FC236}">
              <a16:creationId xmlns:a16="http://schemas.microsoft.com/office/drawing/2014/main" id="{3DBB02B9-36AC-4BBF-8931-645F1518A96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02" name="Line 26">
          <a:extLst>
            <a:ext uri="{FF2B5EF4-FFF2-40B4-BE49-F238E27FC236}">
              <a16:creationId xmlns:a16="http://schemas.microsoft.com/office/drawing/2014/main" id="{2D1D81D8-CBBA-4688-9B71-A3F4EF2B448E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03" name="Line 27">
          <a:extLst>
            <a:ext uri="{FF2B5EF4-FFF2-40B4-BE49-F238E27FC236}">
              <a16:creationId xmlns:a16="http://schemas.microsoft.com/office/drawing/2014/main" id="{621A20C0-D297-4596-B335-42C5D8CCEA17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18</xdr:row>
      <xdr:rowOff>38100</xdr:rowOff>
    </xdr:from>
    <xdr:to>
      <xdr:col>8</xdr:col>
      <xdr:colOff>123825</xdr:colOff>
      <xdr:row>18</xdr:row>
      <xdr:rowOff>85725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B25FF593-0F90-4B05-9184-260C6D381EBC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19</xdr:row>
      <xdr:rowOff>47625</xdr:rowOff>
    </xdr:from>
    <xdr:to>
      <xdr:col>9</xdr:col>
      <xdr:colOff>104775</xdr:colOff>
      <xdr:row>19</xdr:row>
      <xdr:rowOff>95250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CA6E59A4-B9F4-4973-B02B-3AD3B5078EAF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20</xdr:row>
      <xdr:rowOff>47625</xdr:rowOff>
    </xdr:from>
    <xdr:to>
      <xdr:col>10</xdr:col>
      <xdr:colOff>85725</xdr:colOff>
      <xdr:row>20</xdr:row>
      <xdr:rowOff>95250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84A5B467-621E-40DA-A340-A989342BAF8E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07" name="Line 39">
          <a:extLst>
            <a:ext uri="{FF2B5EF4-FFF2-40B4-BE49-F238E27FC236}">
              <a16:creationId xmlns:a16="http://schemas.microsoft.com/office/drawing/2014/main" id="{DD2AF4F8-2758-4A99-B43C-AE2AC48B212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08" name="Line 40">
          <a:extLst>
            <a:ext uri="{FF2B5EF4-FFF2-40B4-BE49-F238E27FC236}">
              <a16:creationId xmlns:a16="http://schemas.microsoft.com/office/drawing/2014/main" id="{40839034-C84B-492D-8198-35DAE7895041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09" name="Line 47">
          <a:extLst>
            <a:ext uri="{FF2B5EF4-FFF2-40B4-BE49-F238E27FC236}">
              <a16:creationId xmlns:a16="http://schemas.microsoft.com/office/drawing/2014/main" id="{95DA48A2-F9A7-4457-BE11-87BA4C4B0E9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10" name="Line 48">
          <a:extLst>
            <a:ext uri="{FF2B5EF4-FFF2-40B4-BE49-F238E27FC236}">
              <a16:creationId xmlns:a16="http://schemas.microsoft.com/office/drawing/2014/main" id="{68820C56-50FC-4520-B0AC-0DD5574CFFE7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11" name="Line 58">
          <a:extLst>
            <a:ext uri="{FF2B5EF4-FFF2-40B4-BE49-F238E27FC236}">
              <a16:creationId xmlns:a16="http://schemas.microsoft.com/office/drawing/2014/main" id="{E0D763DB-A189-4517-8FE7-B19D206E804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12" name="Line 59">
          <a:extLst>
            <a:ext uri="{FF2B5EF4-FFF2-40B4-BE49-F238E27FC236}">
              <a16:creationId xmlns:a16="http://schemas.microsoft.com/office/drawing/2014/main" id="{E58E5CD9-5320-41BC-A35D-144BF8985A93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13" name="Line 63">
          <a:extLst>
            <a:ext uri="{FF2B5EF4-FFF2-40B4-BE49-F238E27FC236}">
              <a16:creationId xmlns:a16="http://schemas.microsoft.com/office/drawing/2014/main" id="{D3350ED8-44A9-4FF0-9D4F-5F1982F397D0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14" name="Line 64">
          <a:extLst>
            <a:ext uri="{FF2B5EF4-FFF2-40B4-BE49-F238E27FC236}">
              <a16:creationId xmlns:a16="http://schemas.microsoft.com/office/drawing/2014/main" id="{E51C47F5-1B42-4428-AA3B-29F4E1561FC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15" name="Line 73">
          <a:extLst>
            <a:ext uri="{FF2B5EF4-FFF2-40B4-BE49-F238E27FC236}">
              <a16:creationId xmlns:a16="http://schemas.microsoft.com/office/drawing/2014/main" id="{21CA8DCD-7786-420F-962C-6DF398E39D6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16" name="Line 74">
          <a:extLst>
            <a:ext uri="{FF2B5EF4-FFF2-40B4-BE49-F238E27FC236}">
              <a16:creationId xmlns:a16="http://schemas.microsoft.com/office/drawing/2014/main" id="{104DC982-9405-414C-8A72-AB0A57F01B1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17" name="Line 84">
          <a:extLst>
            <a:ext uri="{FF2B5EF4-FFF2-40B4-BE49-F238E27FC236}">
              <a16:creationId xmlns:a16="http://schemas.microsoft.com/office/drawing/2014/main" id="{E179A862-5C0C-4C73-9AA9-0C6F4152EDED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18" name="Line 85">
          <a:extLst>
            <a:ext uri="{FF2B5EF4-FFF2-40B4-BE49-F238E27FC236}">
              <a16:creationId xmlns:a16="http://schemas.microsoft.com/office/drawing/2014/main" id="{82F5EF7C-C24A-4950-80B9-31683577930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18</xdr:row>
      <xdr:rowOff>38100</xdr:rowOff>
    </xdr:from>
    <xdr:to>
      <xdr:col>8</xdr:col>
      <xdr:colOff>123825</xdr:colOff>
      <xdr:row>18</xdr:row>
      <xdr:rowOff>85725</xdr:rowOff>
    </xdr:to>
    <xdr:sp macro="" textlink="">
      <xdr:nvSpPr>
        <xdr:cNvPr id="219" name="Oval 218">
          <a:extLst>
            <a:ext uri="{FF2B5EF4-FFF2-40B4-BE49-F238E27FC236}">
              <a16:creationId xmlns:a16="http://schemas.microsoft.com/office/drawing/2014/main" id="{6760A971-3012-4038-B06B-1543B668DB1E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19</xdr:row>
      <xdr:rowOff>47625</xdr:rowOff>
    </xdr:from>
    <xdr:to>
      <xdr:col>9</xdr:col>
      <xdr:colOff>104775</xdr:colOff>
      <xdr:row>19</xdr:row>
      <xdr:rowOff>95250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DAEEB684-D816-4D51-8DE8-8BE81F0E9973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20</xdr:row>
      <xdr:rowOff>47625</xdr:rowOff>
    </xdr:from>
    <xdr:to>
      <xdr:col>10</xdr:col>
      <xdr:colOff>85725</xdr:colOff>
      <xdr:row>20</xdr:row>
      <xdr:rowOff>95250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82EAD38D-1105-4BFB-9EF8-430EE9931963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22" name="Line 96">
          <a:extLst>
            <a:ext uri="{FF2B5EF4-FFF2-40B4-BE49-F238E27FC236}">
              <a16:creationId xmlns:a16="http://schemas.microsoft.com/office/drawing/2014/main" id="{E7CFAEE4-0505-4761-B025-AC3530D5731F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23" name="Line 97">
          <a:extLst>
            <a:ext uri="{FF2B5EF4-FFF2-40B4-BE49-F238E27FC236}">
              <a16:creationId xmlns:a16="http://schemas.microsoft.com/office/drawing/2014/main" id="{31C936F7-AF54-4C4D-ADDD-5A68574D753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24" name="Line 104">
          <a:extLst>
            <a:ext uri="{FF2B5EF4-FFF2-40B4-BE49-F238E27FC236}">
              <a16:creationId xmlns:a16="http://schemas.microsoft.com/office/drawing/2014/main" id="{902D88E3-E616-4A6C-A66A-680AB4BBC9D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25" name="Line 105">
          <a:extLst>
            <a:ext uri="{FF2B5EF4-FFF2-40B4-BE49-F238E27FC236}">
              <a16:creationId xmlns:a16="http://schemas.microsoft.com/office/drawing/2014/main" id="{0C836EF9-C06A-4BE7-80EB-F75C114B9F25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26" name="Line 115">
          <a:extLst>
            <a:ext uri="{FF2B5EF4-FFF2-40B4-BE49-F238E27FC236}">
              <a16:creationId xmlns:a16="http://schemas.microsoft.com/office/drawing/2014/main" id="{F711FAB7-335D-4A41-8D3B-04D7F095556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27" name="Line 116">
          <a:extLst>
            <a:ext uri="{FF2B5EF4-FFF2-40B4-BE49-F238E27FC236}">
              <a16:creationId xmlns:a16="http://schemas.microsoft.com/office/drawing/2014/main" id="{B1585F08-1084-4291-BF7A-1C2757EE13B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28" name="Line 5">
          <a:extLst>
            <a:ext uri="{FF2B5EF4-FFF2-40B4-BE49-F238E27FC236}">
              <a16:creationId xmlns:a16="http://schemas.microsoft.com/office/drawing/2014/main" id="{27DF6D62-8824-42AE-8218-22A51A282EF6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29" name="Line 6">
          <a:extLst>
            <a:ext uri="{FF2B5EF4-FFF2-40B4-BE49-F238E27FC236}">
              <a16:creationId xmlns:a16="http://schemas.microsoft.com/office/drawing/2014/main" id="{1176463E-5C3D-4FC7-B100-0EC012DEA78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30" name="Line 15">
          <a:extLst>
            <a:ext uri="{FF2B5EF4-FFF2-40B4-BE49-F238E27FC236}">
              <a16:creationId xmlns:a16="http://schemas.microsoft.com/office/drawing/2014/main" id="{C79D966A-6DA4-42E4-99E6-B5432A16612C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31" name="Line 16">
          <a:extLst>
            <a:ext uri="{FF2B5EF4-FFF2-40B4-BE49-F238E27FC236}">
              <a16:creationId xmlns:a16="http://schemas.microsoft.com/office/drawing/2014/main" id="{A5436961-C42E-4A46-BAD2-FF9F835AC771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32" name="Line 26">
          <a:extLst>
            <a:ext uri="{FF2B5EF4-FFF2-40B4-BE49-F238E27FC236}">
              <a16:creationId xmlns:a16="http://schemas.microsoft.com/office/drawing/2014/main" id="{798F63FE-2D87-41C3-9F3D-8766B73B3823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33" name="Line 27">
          <a:extLst>
            <a:ext uri="{FF2B5EF4-FFF2-40B4-BE49-F238E27FC236}">
              <a16:creationId xmlns:a16="http://schemas.microsoft.com/office/drawing/2014/main" id="{F0AD53C3-36AF-4667-B7B1-B629DC1659E8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21</xdr:row>
      <xdr:rowOff>38100</xdr:rowOff>
    </xdr:from>
    <xdr:to>
      <xdr:col>8</xdr:col>
      <xdr:colOff>123825</xdr:colOff>
      <xdr:row>21</xdr:row>
      <xdr:rowOff>85725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24D1CBA9-9CF7-4EEB-8B6C-2B01F6E9F844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22</xdr:row>
      <xdr:rowOff>47625</xdr:rowOff>
    </xdr:from>
    <xdr:to>
      <xdr:col>9</xdr:col>
      <xdr:colOff>104775</xdr:colOff>
      <xdr:row>22</xdr:row>
      <xdr:rowOff>95250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CEC196B8-91C9-4D5F-B0B6-FF0110114409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23</xdr:row>
      <xdr:rowOff>47625</xdr:rowOff>
    </xdr:from>
    <xdr:to>
      <xdr:col>10</xdr:col>
      <xdr:colOff>85725</xdr:colOff>
      <xdr:row>23</xdr:row>
      <xdr:rowOff>95250</xdr:rowOff>
    </xdr:to>
    <xdr:sp macro="" textlink="">
      <xdr:nvSpPr>
        <xdr:cNvPr id="236" name="Oval 235">
          <a:extLst>
            <a:ext uri="{FF2B5EF4-FFF2-40B4-BE49-F238E27FC236}">
              <a16:creationId xmlns:a16="http://schemas.microsoft.com/office/drawing/2014/main" id="{7346E7C4-1606-436D-8569-2F632D048D00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37" name="Line 39">
          <a:extLst>
            <a:ext uri="{FF2B5EF4-FFF2-40B4-BE49-F238E27FC236}">
              <a16:creationId xmlns:a16="http://schemas.microsoft.com/office/drawing/2014/main" id="{AAA35226-833B-4611-9523-5A2D8130372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38" name="Line 40">
          <a:extLst>
            <a:ext uri="{FF2B5EF4-FFF2-40B4-BE49-F238E27FC236}">
              <a16:creationId xmlns:a16="http://schemas.microsoft.com/office/drawing/2014/main" id="{36F02451-4BEB-4CFE-966F-75DAC38CD00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39" name="Line 47">
          <a:extLst>
            <a:ext uri="{FF2B5EF4-FFF2-40B4-BE49-F238E27FC236}">
              <a16:creationId xmlns:a16="http://schemas.microsoft.com/office/drawing/2014/main" id="{B559062D-9FB0-4B0A-B553-1C16B777ABA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40" name="Line 48">
          <a:extLst>
            <a:ext uri="{FF2B5EF4-FFF2-40B4-BE49-F238E27FC236}">
              <a16:creationId xmlns:a16="http://schemas.microsoft.com/office/drawing/2014/main" id="{E2369DF1-4BB4-405D-9105-BA6F450D67F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41" name="Line 58">
          <a:extLst>
            <a:ext uri="{FF2B5EF4-FFF2-40B4-BE49-F238E27FC236}">
              <a16:creationId xmlns:a16="http://schemas.microsoft.com/office/drawing/2014/main" id="{27FC7484-CD26-40F2-99C9-18F4D7183336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42" name="Line 59">
          <a:extLst>
            <a:ext uri="{FF2B5EF4-FFF2-40B4-BE49-F238E27FC236}">
              <a16:creationId xmlns:a16="http://schemas.microsoft.com/office/drawing/2014/main" id="{56B45728-461C-44FA-8BCB-00D92F3DBF1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43" name="Line 63">
          <a:extLst>
            <a:ext uri="{FF2B5EF4-FFF2-40B4-BE49-F238E27FC236}">
              <a16:creationId xmlns:a16="http://schemas.microsoft.com/office/drawing/2014/main" id="{800876E6-41AC-4095-8067-84E055AF733C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44" name="Line 64">
          <a:extLst>
            <a:ext uri="{FF2B5EF4-FFF2-40B4-BE49-F238E27FC236}">
              <a16:creationId xmlns:a16="http://schemas.microsoft.com/office/drawing/2014/main" id="{4AE3E88B-036F-4740-B531-44B110C8C34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45" name="Line 73">
          <a:extLst>
            <a:ext uri="{FF2B5EF4-FFF2-40B4-BE49-F238E27FC236}">
              <a16:creationId xmlns:a16="http://schemas.microsoft.com/office/drawing/2014/main" id="{D7ECBB54-7B15-4A53-83A7-4B9F228A6FE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46" name="Line 74">
          <a:extLst>
            <a:ext uri="{FF2B5EF4-FFF2-40B4-BE49-F238E27FC236}">
              <a16:creationId xmlns:a16="http://schemas.microsoft.com/office/drawing/2014/main" id="{6A64B22E-65E4-4A89-9836-A8C3C1E741AE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47" name="Line 84">
          <a:extLst>
            <a:ext uri="{FF2B5EF4-FFF2-40B4-BE49-F238E27FC236}">
              <a16:creationId xmlns:a16="http://schemas.microsoft.com/office/drawing/2014/main" id="{3D1A05AD-DA8D-4086-A95F-DC787B3210D3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48" name="Line 85">
          <a:extLst>
            <a:ext uri="{FF2B5EF4-FFF2-40B4-BE49-F238E27FC236}">
              <a16:creationId xmlns:a16="http://schemas.microsoft.com/office/drawing/2014/main" id="{F60F676E-2266-4412-83FE-D367BFD31EFF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21</xdr:row>
      <xdr:rowOff>38100</xdr:rowOff>
    </xdr:from>
    <xdr:to>
      <xdr:col>8</xdr:col>
      <xdr:colOff>123825</xdr:colOff>
      <xdr:row>21</xdr:row>
      <xdr:rowOff>85725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53A27712-CB30-4AEB-BA84-247AD1F42DD3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22</xdr:row>
      <xdr:rowOff>47625</xdr:rowOff>
    </xdr:from>
    <xdr:to>
      <xdr:col>9</xdr:col>
      <xdr:colOff>104775</xdr:colOff>
      <xdr:row>22</xdr:row>
      <xdr:rowOff>95250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8B5842D1-50DF-404B-8EAC-25B64AC9CAC8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23</xdr:row>
      <xdr:rowOff>47625</xdr:rowOff>
    </xdr:from>
    <xdr:to>
      <xdr:col>10</xdr:col>
      <xdr:colOff>85725</xdr:colOff>
      <xdr:row>23</xdr:row>
      <xdr:rowOff>95250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54961748-781B-4475-90EA-E123DFD8885E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52" name="Line 96">
          <a:extLst>
            <a:ext uri="{FF2B5EF4-FFF2-40B4-BE49-F238E27FC236}">
              <a16:creationId xmlns:a16="http://schemas.microsoft.com/office/drawing/2014/main" id="{57013D96-8D24-43D8-A69C-25E4E5E8FBED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53" name="Line 97">
          <a:extLst>
            <a:ext uri="{FF2B5EF4-FFF2-40B4-BE49-F238E27FC236}">
              <a16:creationId xmlns:a16="http://schemas.microsoft.com/office/drawing/2014/main" id="{6DD67FEA-5257-4149-AFAC-784B461309E5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54" name="Line 104">
          <a:extLst>
            <a:ext uri="{FF2B5EF4-FFF2-40B4-BE49-F238E27FC236}">
              <a16:creationId xmlns:a16="http://schemas.microsoft.com/office/drawing/2014/main" id="{031ACFDC-D78F-48C0-AFA2-FCD7D4C6982D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55" name="Line 105">
          <a:extLst>
            <a:ext uri="{FF2B5EF4-FFF2-40B4-BE49-F238E27FC236}">
              <a16:creationId xmlns:a16="http://schemas.microsoft.com/office/drawing/2014/main" id="{07DF4273-0B32-46E1-9759-A0868511806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56" name="Line 115">
          <a:extLst>
            <a:ext uri="{FF2B5EF4-FFF2-40B4-BE49-F238E27FC236}">
              <a16:creationId xmlns:a16="http://schemas.microsoft.com/office/drawing/2014/main" id="{99DA696A-3BB9-4420-8132-2ADDB086304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57" name="Line 116">
          <a:extLst>
            <a:ext uri="{FF2B5EF4-FFF2-40B4-BE49-F238E27FC236}">
              <a16:creationId xmlns:a16="http://schemas.microsoft.com/office/drawing/2014/main" id="{B5B2226D-CA70-4F24-B9EC-1B36822AB39C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58" name="Line 5">
          <a:extLst>
            <a:ext uri="{FF2B5EF4-FFF2-40B4-BE49-F238E27FC236}">
              <a16:creationId xmlns:a16="http://schemas.microsoft.com/office/drawing/2014/main" id="{055644BE-328C-4933-8682-EF849CB9C36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59" name="Line 6">
          <a:extLst>
            <a:ext uri="{FF2B5EF4-FFF2-40B4-BE49-F238E27FC236}">
              <a16:creationId xmlns:a16="http://schemas.microsoft.com/office/drawing/2014/main" id="{6510D79A-C11F-46AC-B172-A2407A6D256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60" name="Line 15">
          <a:extLst>
            <a:ext uri="{FF2B5EF4-FFF2-40B4-BE49-F238E27FC236}">
              <a16:creationId xmlns:a16="http://schemas.microsoft.com/office/drawing/2014/main" id="{EB0E4A94-02CE-4E5F-BC82-D54CCC163D2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61" name="Line 16">
          <a:extLst>
            <a:ext uri="{FF2B5EF4-FFF2-40B4-BE49-F238E27FC236}">
              <a16:creationId xmlns:a16="http://schemas.microsoft.com/office/drawing/2014/main" id="{108E6B10-21FF-4E0E-82F3-430D37BC465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62" name="Line 26">
          <a:extLst>
            <a:ext uri="{FF2B5EF4-FFF2-40B4-BE49-F238E27FC236}">
              <a16:creationId xmlns:a16="http://schemas.microsoft.com/office/drawing/2014/main" id="{7849946D-2690-4FCE-AF1A-C8E786331BB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63" name="Line 27">
          <a:extLst>
            <a:ext uri="{FF2B5EF4-FFF2-40B4-BE49-F238E27FC236}">
              <a16:creationId xmlns:a16="http://schemas.microsoft.com/office/drawing/2014/main" id="{2C967597-BD94-4322-8436-4DF334CA6AD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24</xdr:row>
      <xdr:rowOff>38100</xdr:rowOff>
    </xdr:from>
    <xdr:to>
      <xdr:col>8</xdr:col>
      <xdr:colOff>123825</xdr:colOff>
      <xdr:row>24</xdr:row>
      <xdr:rowOff>85725</xdr:rowOff>
    </xdr:to>
    <xdr:sp macro="" textlink="">
      <xdr:nvSpPr>
        <xdr:cNvPr id="264" name="Oval 263">
          <a:extLst>
            <a:ext uri="{FF2B5EF4-FFF2-40B4-BE49-F238E27FC236}">
              <a16:creationId xmlns:a16="http://schemas.microsoft.com/office/drawing/2014/main" id="{093AFB5A-4FCF-4453-8486-B9C938DA1819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25</xdr:row>
      <xdr:rowOff>47625</xdr:rowOff>
    </xdr:from>
    <xdr:to>
      <xdr:col>9</xdr:col>
      <xdr:colOff>104775</xdr:colOff>
      <xdr:row>25</xdr:row>
      <xdr:rowOff>95250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4F962B9D-34E4-4E3A-A519-2FF8CB09236C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26</xdr:row>
      <xdr:rowOff>47625</xdr:rowOff>
    </xdr:from>
    <xdr:to>
      <xdr:col>10</xdr:col>
      <xdr:colOff>85725</xdr:colOff>
      <xdr:row>26</xdr:row>
      <xdr:rowOff>95250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3EE649D3-56EB-4A24-A205-D16EC5AA1640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67" name="Line 39">
          <a:extLst>
            <a:ext uri="{FF2B5EF4-FFF2-40B4-BE49-F238E27FC236}">
              <a16:creationId xmlns:a16="http://schemas.microsoft.com/office/drawing/2014/main" id="{65977210-B464-4DA0-913B-89639B645225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68" name="Line 40">
          <a:extLst>
            <a:ext uri="{FF2B5EF4-FFF2-40B4-BE49-F238E27FC236}">
              <a16:creationId xmlns:a16="http://schemas.microsoft.com/office/drawing/2014/main" id="{B1D20D43-43EE-4375-BA8A-067EAD77E72D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69" name="Line 47">
          <a:extLst>
            <a:ext uri="{FF2B5EF4-FFF2-40B4-BE49-F238E27FC236}">
              <a16:creationId xmlns:a16="http://schemas.microsoft.com/office/drawing/2014/main" id="{3E984C70-3842-48A5-B921-4F819901101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70" name="Line 48">
          <a:extLst>
            <a:ext uri="{FF2B5EF4-FFF2-40B4-BE49-F238E27FC236}">
              <a16:creationId xmlns:a16="http://schemas.microsoft.com/office/drawing/2014/main" id="{ABBE9DF6-BA26-40F0-96E3-A2D295624870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71" name="Line 58">
          <a:extLst>
            <a:ext uri="{FF2B5EF4-FFF2-40B4-BE49-F238E27FC236}">
              <a16:creationId xmlns:a16="http://schemas.microsoft.com/office/drawing/2014/main" id="{2B18E9DD-F870-440C-B3F8-FA1383CA418C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72" name="Line 59">
          <a:extLst>
            <a:ext uri="{FF2B5EF4-FFF2-40B4-BE49-F238E27FC236}">
              <a16:creationId xmlns:a16="http://schemas.microsoft.com/office/drawing/2014/main" id="{679B988C-AE78-482C-BBA3-6BC5E86EADC8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73" name="Line 63">
          <a:extLst>
            <a:ext uri="{FF2B5EF4-FFF2-40B4-BE49-F238E27FC236}">
              <a16:creationId xmlns:a16="http://schemas.microsoft.com/office/drawing/2014/main" id="{7F3C4A6E-AEFD-4281-AD96-10247A317EC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74" name="Line 64">
          <a:extLst>
            <a:ext uri="{FF2B5EF4-FFF2-40B4-BE49-F238E27FC236}">
              <a16:creationId xmlns:a16="http://schemas.microsoft.com/office/drawing/2014/main" id="{E1C9426F-1BDC-43FC-9783-F5CF358E233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75" name="Line 73">
          <a:extLst>
            <a:ext uri="{FF2B5EF4-FFF2-40B4-BE49-F238E27FC236}">
              <a16:creationId xmlns:a16="http://schemas.microsoft.com/office/drawing/2014/main" id="{AC8D17F1-E14E-449F-B961-98D95CC539D5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76" name="Line 74">
          <a:extLst>
            <a:ext uri="{FF2B5EF4-FFF2-40B4-BE49-F238E27FC236}">
              <a16:creationId xmlns:a16="http://schemas.microsoft.com/office/drawing/2014/main" id="{369E8C21-F6D9-4D18-9593-072B7C9B826D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77" name="Line 84">
          <a:extLst>
            <a:ext uri="{FF2B5EF4-FFF2-40B4-BE49-F238E27FC236}">
              <a16:creationId xmlns:a16="http://schemas.microsoft.com/office/drawing/2014/main" id="{005ABFE5-2CCF-4C84-B0FA-CFC20AE7012E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78" name="Line 85">
          <a:extLst>
            <a:ext uri="{FF2B5EF4-FFF2-40B4-BE49-F238E27FC236}">
              <a16:creationId xmlns:a16="http://schemas.microsoft.com/office/drawing/2014/main" id="{A3E45F52-1F5E-41FA-AD9B-EB9E3A1CDA38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24</xdr:row>
      <xdr:rowOff>38100</xdr:rowOff>
    </xdr:from>
    <xdr:to>
      <xdr:col>8</xdr:col>
      <xdr:colOff>123825</xdr:colOff>
      <xdr:row>24</xdr:row>
      <xdr:rowOff>85725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D6C8E388-6CF6-4A3E-BFA7-E3DD174705D6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25</xdr:row>
      <xdr:rowOff>47625</xdr:rowOff>
    </xdr:from>
    <xdr:to>
      <xdr:col>9</xdr:col>
      <xdr:colOff>104775</xdr:colOff>
      <xdr:row>25</xdr:row>
      <xdr:rowOff>95250</xdr:rowOff>
    </xdr:to>
    <xdr:sp macro="" textlink="">
      <xdr:nvSpPr>
        <xdr:cNvPr id="280" name="Oval 279">
          <a:extLst>
            <a:ext uri="{FF2B5EF4-FFF2-40B4-BE49-F238E27FC236}">
              <a16:creationId xmlns:a16="http://schemas.microsoft.com/office/drawing/2014/main" id="{26714214-920B-47B0-91F1-EC9EBE528A86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26</xdr:row>
      <xdr:rowOff>47625</xdr:rowOff>
    </xdr:from>
    <xdr:to>
      <xdr:col>10</xdr:col>
      <xdr:colOff>85725</xdr:colOff>
      <xdr:row>26</xdr:row>
      <xdr:rowOff>95250</xdr:rowOff>
    </xdr:to>
    <xdr:sp macro="" textlink="">
      <xdr:nvSpPr>
        <xdr:cNvPr id="281" name="Oval 280">
          <a:extLst>
            <a:ext uri="{FF2B5EF4-FFF2-40B4-BE49-F238E27FC236}">
              <a16:creationId xmlns:a16="http://schemas.microsoft.com/office/drawing/2014/main" id="{C0C1D9D8-510A-431F-B03B-035885B6B280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82" name="Line 96">
          <a:extLst>
            <a:ext uri="{FF2B5EF4-FFF2-40B4-BE49-F238E27FC236}">
              <a16:creationId xmlns:a16="http://schemas.microsoft.com/office/drawing/2014/main" id="{B6FD52E9-9A74-4374-892F-2DC9CE6D783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83" name="Line 97">
          <a:extLst>
            <a:ext uri="{FF2B5EF4-FFF2-40B4-BE49-F238E27FC236}">
              <a16:creationId xmlns:a16="http://schemas.microsoft.com/office/drawing/2014/main" id="{C1243430-F616-448D-81E2-379F06664D4D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84" name="Line 104">
          <a:extLst>
            <a:ext uri="{FF2B5EF4-FFF2-40B4-BE49-F238E27FC236}">
              <a16:creationId xmlns:a16="http://schemas.microsoft.com/office/drawing/2014/main" id="{B78298B2-273A-4A22-B121-E8A068ED0C1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85" name="Line 105">
          <a:extLst>
            <a:ext uri="{FF2B5EF4-FFF2-40B4-BE49-F238E27FC236}">
              <a16:creationId xmlns:a16="http://schemas.microsoft.com/office/drawing/2014/main" id="{7D3E84DC-C426-4C9E-8FA3-80EFEC94F9E0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86" name="Line 115">
          <a:extLst>
            <a:ext uri="{FF2B5EF4-FFF2-40B4-BE49-F238E27FC236}">
              <a16:creationId xmlns:a16="http://schemas.microsoft.com/office/drawing/2014/main" id="{2A5C2E29-616B-4CA4-B83F-0C6C893F449E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87" name="Line 116">
          <a:extLst>
            <a:ext uri="{FF2B5EF4-FFF2-40B4-BE49-F238E27FC236}">
              <a16:creationId xmlns:a16="http://schemas.microsoft.com/office/drawing/2014/main" id="{E1193C4A-DF09-4F44-A230-EF9447CDBFE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66675</xdr:rowOff>
    </xdr:from>
    <xdr:to>
      <xdr:col>10</xdr:col>
      <xdr:colOff>104775</xdr:colOff>
      <xdr:row>3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A9233E0-073C-4C59-9D4B-807B1BB8E79F}"/>
            </a:ext>
          </a:extLst>
        </xdr:cNvPr>
        <xdr:cNvSpPr>
          <a:spLocks noChangeShapeType="1"/>
        </xdr:cNvSpPr>
      </xdr:nvSpPr>
      <xdr:spPr bwMode="auto">
        <a:xfrm flipH="1">
          <a:off x="6276975" y="904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4</xdr:row>
      <xdr:rowOff>66675</xdr:rowOff>
    </xdr:from>
    <xdr:to>
      <xdr:col>10</xdr:col>
      <xdr:colOff>104775</xdr:colOff>
      <xdr:row>4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CF9D837C-F9D9-4A08-8F4D-06FBFAD7546E}"/>
            </a:ext>
          </a:extLst>
        </xdr:cNvPr>
        <xdr:cNvSpPr>
          <a:spLocks noChangeShapeType="1"/>
        </xdr:cNvSpPr>
      </xdr:nvSpPr>
      <xdr:spPr bwMode="auto">
        <a:xfrm flipH="1">
          <a:off x="6276975" y="1095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5</xdr:row>
      <xdr:rowOff>66675</xdr:rowOff>
    </xdr:from>
    <xdr:to>
      <xdr:col>10</xdr:col>
      <xdr:colOff>104775</xdr:colOff>
      <xdr:row>5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B7D30CE3-08C4-4BBA-95E2-83D65B25BE9B}"/>
            </a:ext>
          </a:extLst>
        </xdr:cNvPr>
        <xdr:cNvSpPr>
          <a:spLocks noChangeShapeType="1"/>
        </xdr:cNvSpPr>
      </xdr:nvSpPr>
      <xdr:spPr bwMode="auto">
        <a:xfrm flipH="1">
          <a:off x="6276975" y="1285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3</xdr:row>
      <xdr:rowOff>47625</xdr:rowOff>
    </xdr:from>
    <xdr:to>
      <xdr:col>8</xdr:col>
      <xdr:colOff>133350</xdr:colOff>
      <xdr:row>3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F21BDF6-E975-4FAE-9F70-13B11C0AD3CD}"/>
            </a:ext>
          </a:extLst>
        </xdr:cNvPr>
        <xdr:cNvSpPr>
          <a:spLocks noChangeArrowheads="1"/>
        </xdr:cNvSpPr>
      </xdr:nvSpPr>
      <xdr:spPr bwMode="auto">
        <a:xfrm>
          <a:off x="6305550" y="885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A83B4F5E-30E6-4AEA-A504-63446525BCA2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FA727F6D-FA55-4270-8859-3848D37C8CE3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4</xdr:row>
      <xdr:rowOff>47625</xdr:rowOff>
    </xdr:from>
    <xdr:to>
      <xdr:col>9</xdr:col>
      <xdr:colOff>114300</xdr:colOff>
      <xdr:row>4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46AF854-1ECC-4D4B-9BA4-890181C6149E}"/>
            </a:ext>
          </a:extLst>
        </xdr:cNvPr>
        <xdr:cNvSpPr>
          <a:spLocks noChangeArrowheads="1"/>
        </xdr:cNvSpPr>
      </xdr:nvSpPr>
      <xdr:spPr bwMode="auto">
        <a:xfrm>
          <a:off x="6448425" y="1076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5</xdr:row>
      <xdr:rowOff>47625</xdr:rowOff>
    </xdr:from>
    <xdr:to>
      <xdr:col>10</xdr:col>
      <xdr:colOff>85725</xdr:colOff>
      <xdr:row>5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2BA973C-41D3-47D6-B362-69C8378FBBD2}"/>
            </a:ext>
          </a:extLst>
        </xdr:cNvPr>
        <xdr:cNvSpPr>
          <a:spLocks noChangeArrowheads="1"/>
        </xdr:cNvSpPr>
      </xdr:nvSpPr>
      <xdr:spPr bwMode="auto">
        <a:xfrm>
          <a:off x="6572250" y="1266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10" name="Line 15">
          <a:extLst>
            <a:ext uri="{FF2B5EF4-FFF2-40B4-BE49-F238E27FC236}">
              <a16:creationId xmlns:a16="http://schemas.microsoft.com/office/drawing/2014/main" id="{BDBCB6D1-9409-45DA-B232-EDA99DDEBAEC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11" name="Line 16">
          <a:extLst>
            <a:ext uri="{FF2B5EF4-FFF2-40B4-BE49-F238E27FC236}">
              <a16:creationId xmlns:a16="http://schemas.microsoft.com/office/drawing/2014/main" id="{905E0F56-DC47-4E80-B206-87C1E354B26E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12" name="Line 26">
          <a:extLst>
            <a:ext uri="{FF2B5EF4-FFF2-40B4-BE49-F238E27FC236}">
              <a16:creationId xmlns:a16="http://schemas.microsoft.com/office/drawing/2014/main" id="{58F98915-AA87-4D85-87C9-003EA8593E50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4D3D228B-D222-46EA-9213-ACD8D9DEF994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6</xdr:row>
      <xdr:rowOff>38100</xdr:rowOff>
    </xdr:from>
    <xdr:to>
      <xdr:col>8</xdr:col>
      <xdr:colOff>123825</xdr:colOff>
      <xdr:row>6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F182DC0-CB5D-4927-BB9F-DAD3365B3257}"/>
            </a:ext>
          </a:extLst>
        </xdr:cNvPr>
        <xdr:cNvSpPr>
          <a:spLocks noChangeArrowheads="1"/>
        </xdr:cNvSpPr>
      </xdr:nvSpPr>
      <xdr:spPr bwMode="auto">
        <a:xfrm>
          <a:off x="6296025" y="1447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7</xdr:row>
      <xdr:rowOff>47625</xdr:rowOff>
    </xdr:from>
    <xdr:to>
      <xdr:col>9</xdr:col>
      <xdr:colOff>104775</xdr:colOff>
      <xdr:row>7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2108860-E4F6-4793-B509-919C669B6F5B}"/>
            </a:ext>
          </a:extLst>
        </xdr:cNvPr>
        <xdr:cNvSpPr>
          <a:spLocks noChangeArrowheads="1"/>
        </xdr:cNvSpPr>
      </xdr:nvSpPr>
      <xdr:spPr bwMode="auto">
        <a:xfrm>
          <a:off x="6438900" y="1647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8</xdr:row>
      <xdr:rowOff>47625</xdr:rowOff>
    </xdr:from>
    <xdr:to>
      <xdr:col>10</xdr:col>
      <xdr:colOff>85725</xdr:colOff>
      <xdr:row>8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23A2B41-702C-47EF-B6A2-405A58C1A547}"/>
            </a:ext>
          </a:extLst>
        </xdr:cNvPr>
        <xdr:cNvSpPr>
          <a:spLocks noChangeArrowheads="1"/>
        </xdr:cNvSpPr>
      </xdr:nvSpPr>
      <xdr:spPr bwMode="auto">
        <a:xfrm>
          <a:off x="6572250" y="1838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3</xdr:row>
      <xdr:rowOff>66675</xdr:rowOff>
    </xdr:from>
    <xdr:to>
      <xdr:col>10</xdr:col>
      <xdr:colOff>104775</xdr:colOff>
      <xdr:row>3</xdr:row>
      <xdr:rowOff>66675</xdr:rowOff>
    </xdr:to>
    <xdr:sp macro="" textlink="">
      <xdr:nvSpPr>
        <xdr:cNvPr id="17" name="Line 36">
          <a:extLst>
            <a:ext uri="{FF2B5EF4-FFF2-40B4-BE49-F238E27FC236}">
              <a16:creationId xmlns:a16="http://schemas.microsoft.com/office/drawing/2014/main" id="{5DC8E255-271A-4D74-8FC1-A006E052FD36}"/>
            </a:ext>
          </a:extLst>
        </xdr:cNvPr>
        <xdr:cNvSpPr>
          <a:spLocks noChangeShapeType="1"/>
        </xdr:cNvSpPr>
      </xdr:nvSpPr>
      <xdr:spPr bwMode="auto">
        <a:xfrm flipH="1">
          <a:off x="6276975" y="904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4</xdr:row>
      <xdr:rowOff>66675</xdr:rowOff>
    </xdr:from>
    <xdr:to>
      <xdr:col>10</xdr:col>
      <xdr:colOff>104775</xdr:colOff>
      <xdr:row>4</xdr:row>
      <xdr:rowOff>66675</xdr:rowOff>
    </xdr:to>
    <xdr:sp macro="" textlink="">
      <xdr:nvSpPr>
        <xdr:cNvPr id="18" name="Line 37">
          <a:extLst>
            <a:ext uri="{FF2B5EF4-FFF2-40B4-BE49-F238E27FC236}">
              <a16:creationId xmlns:a16="http://schemas.microsoft.com/office/drawing/2014/main" id="{500DE40E-49D8-4336-8722-11FE9C25C4F0}"/>
            </a:ext>
          </a:extLst>
        </xdr:cNvPr>
        <xdr:cNvSpPr>
          <a:spLocks noChangeShapeType="1"/>
        </xdr:cNvSpPr>
      </xdr:nvSpPr>
      <xdr:spPr bwMode="auto">
        <a:xfrm flipH="1">
          <a:off x="6276975" y="1095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5</xdr:row>
      <xdr:rowOff>66675</xdr:rowOff>
    </xdr:from>
    <xdr:to>
      <xdr:col>10</xdr:col>
      <xdr:colOff>104775</xdr:colOff>
      <xdr:row>5</xdr:row>
      <xdr:rowOff>66675</xdr:rowOff>
    </xdr:to>
    <xdr:sp macro="" textlink="">
      <xdr:nvSpPr>
        <xdr:cNvPr id="19" name="Line 38">
          <a:extLst>
            <a:ext uri="{FF2B5EF4-FFF2-40B4-BE49-F238E27FC236}">
              <a16:creationId xmlns:a16="http://schemas.microsoft.com/office/drawing/2014/main" id="{94A6721C-AE18-467B-A2DC-A1E712CBBEAE}"/>
            </a:ext>
          </a:extLst>
        </xdr:cNvPr>
        <xdr:cNvSpPr>
          <a:spLocks noChangeShapeType="1"/>
        </xdr:cNvSpPr>
      </xdr:nvSpPr>
      <xdr:spPr bwMode="auto">
        <a:xfrm flipH="1">
          <a:off x="6276975" y="1285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20" name="Line 39">
          <a:extLst>
            <a:ext uri="{FF2B5EF4-FFF2-40B4-BE49-F238E27FC236}">
              <a16:creationId xmlns:a16="http://schemas.microsoft.com/office/drawing/2014/main" id="{BBD6E76C-21D2-4302-9BF3-8BA420AD9EFA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FBB0C2B9-D903-43F0-97F2-47D012DE3E2D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22" name="Line 47">
          <a:extLst>
            <a:ext uri="{FF2B5EF4-FFF2-40B4-BE49-F238E27FC236}">
              <a16:creationId xmlns:a16="http://schemas.microsoft.com/office/drawing/2014/main" id="{C927B66F-2C74-4496-AD90-CAF27E402684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23" name="Line 48">
          <a:extLst>
            <a:ext uri="{FF2B5EF4-FFF2-40B4-BE49-F238E27FC236}">
              <a16:creationId xmlns:a16="http://schemas.microsoft.com/office/drawing/2014/main" id="{14C504B0-E257-4D15-A998-1129BD727213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24" name="Line 58">
          <a:extLst>
            <a:ext uri="{FF2B5EF4-FFF2-40B4-BE49-F238E27FC236}">
              <a16:creationId xmlns:a16="http://schemas.microsoft.com/office/drawing/2014/main" id="{77BD88D0-5DF3-476C-A335-B8D2F4B3F46B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25" name="Line 59">
          <a:extLst>
            <a:ext uri="{FF2B5EF4-FFF2-40B4-BE49-F238E27FC236}">
              <a16:creationId xmlns:a16="http://schemas.microsoft.com/office/drawing/2014/main" id="{4E11306E-B6BA-44D8-871D-65B961A21E89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4</xdr:row>
      <xdr:rowOff>66675</xdr:rowOff>
    </xdr:from>
    <xdr:to>
      <xdr:col>10</xdr:col>
      <xdr:colOff>104775</xdr:colOff>
      <xdr:row>4</xdr:row>
      <xdr:rowOff>66675</xdr:rowOff>
    </xdr:to>
    <xdr:sp macro="" textlink="">
      <xdr:nvSpPr>
        <xdr:cNvPr id="26" name="Line 60">
          <a:extLst>
            <a:ext uri="{FF2B5EF4-FFF2-40B4-BE49-F238E27FC236}">
              <a16:creationId xmlns:a16="http://schemas.microsoft.com/office/drawing/2014/main" id="{36CD1A86-036D-4DB7-AB17-EA58FBC3D680}"/>
            </a:ext>
          </a:extLst>
        </xdr:cNvPr>
        <xdr:cNvSpPr>
          <a:spLocks noChangeShapeType="1"/>
        </xdr:cNvSpPr>
      </xdr:nvSpPr>
      <xdr:spPr bwMode="auto">
        <a:xfrm flipH="1">
          <a:off x="6276975" y="1095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5</xdr:row>
      <xdr:rowOff>66675</xdr:rowOff>
    </xdr:from>
    <xdr:to>
      <xdr:col>10</xdr:col>
      <xdr:colOff>104775</xdr:colOff>
      <xdr:row>5</xdr:row>
      <xdr:rowOff>66675</xdr:rowOff>
    </xdr:to>
    <xdr:sp macro="" textlink="">
      <xdr:nvSpPr>
        <xdr:cNvPr id="27" name="Line 61">
          <a:extLst>
            <a:ext uri="{FF2B5EF4-FFF2-40B4-BE49-F238E27FC236}">
              <a16:creationId xmlns:a16="http://schemas.microsoft.com/office/drawing/2014/main" id="{86FAC133-05C1-4C97-BA7B-46629E84FDBC}"/>
            </a:ext>
          </a:extLst>
        </xdr:cNvPr>
        <xdr:cNvSpPr>
          <a:spLocks noChangeShapeType="1"/>
        </xdr:cNvSpPr>
      </xdr:nvSpPr>
      <xdr:spPr bwMode="auto">
        <a:xfrm flipH="1">
          <a:off x="6276975" y="1285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3</xdr:row>
      <xdr:rowOff>47625</xdr:rowOff>
    </xdr:from>
    <xdr:to>
      <xdr:col>8</xdr:col>
      <xdr:colOff>133350</xdr:colOff>
      <xdr:row>3</xdr:row>
      <xdr:rowOff>95250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98906A03-C033-428D-84D0-5B87250E5DAF}"/>
            </a:ext>
          </a:extLst>
        </xdr:cNvPr>
        <xdr:cNvSpPr>
          <a:spLocks noChangeArrowheads="1"/>
        </xdr:cNvSpPr>
      </xdr:nvSpPr>
      <xdr:spPr bwMode="auto">
        <a:xfrm>
          <a:off x="6305550" y="885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29" name="Line 63">
          <a:extLst>
            <a:ext uri="{FF2B5EF4-FFF2-40B4-BE49-F238E27FC236}">
              <a16:creationId xmlns:a16="http://schemas.microsoft.com/office/drawing/2014/main" id="{E226974F-FED9-451F-BB1A-2624503FE6A1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30" name="Line 64">
          <a:extLst>
            <a:ext uri="{FF2B5EF4-FFF2-40B4-BE49-F238E27FC236}">
              <a16:creationId xmlns:a16="http://schemas.microsoft.com/office/drawing/2014/main" id="{4E179479-FE16-4C21-8351-52B999AB28E9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4</xdr:row>
      <xdr:rowOff>47625</xdr:rowOff>
    </xdr:from>
    <xdr:to>
      <xdr:col>9</xdr:col>
      <xdr:colOff>114300</xdr:colOff>
      <xdr:row>4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0157BA9-0B0E-4E9E-946F-CA1E7C64D7DC}"/>
            </a:ext>
          </a:extLst>
        </xdr:cNvPr>
        <xdr:cNvSpPr>
          <a:spLocks noChangeArrowheads="1"/>
        </xdr:cNvSpPr>
      </xdr:nvSpPr>
      <xdr:spPr bwMode="auto">
        <a:xfrm>
          <a:off x="6448425" y="1076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5</xdr:row>
      <xdr:rowOff>47625</xdr:rowOff>
    </xdr:from>
    <xdr:to>
      <xdr:col>10</xdr:col>
      <xdr:colOff>85725</xdr:colOff>
      <xdr:row>5</xdr:row>
      <xdr:rowOff>95250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A7DAFBEC-3869-4805-B209-F02A10336F34}"/>
            </a:ext>
          </a:extLst>
        </xdr:cNvPr>
        <xdr:cNvSpPr>
          <a:spLocks noChangeArrowheads="1"/>
        </xdr:cNvSpPr>
      </xdr:nvSpPr>
      <xdr:spPr bwMode="auto">
        <a:xfrm>
          <a:off x="6572250" y="1266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33" name="Line 73">
          <a:extLst>
            <a:ext uri="{FF2B5EF4-FFF2-40B4-BE49-F238E27FC236}">
              <a16:creationId xmlns:a16="http://schemas.microsoft.com/office/drawing/2014/main" id="{F64AC27E-6B45-4D80-97B5-CAA098EBE306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34" name="Line 74">
          <a:extLst>
            <a:ext uri="{FF2B5EF4-FFF2-40B4-BE49-F238E27FC236}">
              <a16:creationId xmlns:a16="http://schemas.microsoft.com/office/drawing/2014/main" id="{F638D27F-1D45-4165-B109-8C9EAC95D44B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35" name="Line 84">
          <a:extLst>
            <a:ext uri="{FF2B5EF4-FFF2-40B4-BE49-F238E27FC236}">
              <a16:creationId xmlns:a16="http://schemas.microsoft.com/office/drawing/2014/main" id="{AEF2887C-C2BC-4CA5-88BC-C921E2131AB5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36" name="Line 85">
          <a:extLst>
            <a:ext uri="{FF2B5EF4-FFF2-40B4-BE49-F238E27FC236}">
              <a16:creationId xmlns:a16="http://schemas.microsoft.com/office/drawing/2014/main" id="{39CA6100-D66F-441A-80EA-82FC98EBBD60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6</xdr:row>
      <xdr:rowOff>38100</xdr:rowOff>
    </xdr:from>
    <xdr:to>
      <xdr:col>8</xdr:col>
      <xdr:colOff>123825</xdr:colOff>
      <xdr:row>6</xdr:row>
      <xdr:rowOff>85725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5D80BF71-7897-4E79-9B3C-94E3E1F01BC1}"/>
            </a:ext>
          </a:extLst>
        </xdr:cNvPr>
        <xdr:cNvSpPr>
          <a:spLocks noChangeArrowheads="1"/>
        </xdr:cNvSpPr>
      </xdr:nvSpPr>
      <xdr:spPr bwMode="auto">
        <a:xfrm>
          <a:off x="6296025" y="1447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7</xdr:row>
      <xdr:rowOff>47625</xdr:rowOff>
    </xdr:from>
    <xdr:to>
      <xdr:col>9</xdr:col>
      <xdr:colOff>104775</xdr:colOff>
      <xdr:row>7</xdr:row>
      <xdr:rowOff>95250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D65DA309-CB0D-4BDE-B9FB-8CC5D6FA9FD0}"/>
            </a:ext>
          </a:extLst>
        </xdr:cNvPr>
        <xdr:cNvSpPr>
          <a:spLocks noChangeArrowheads="1"/>
        </xdr:cNvSpPr>
      </xdr:nvSpPr>
      <xdr:spPr bwMode="auto">
        <a:xfrm>
          <a:off x="6438900" y="1647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8</xdr:row>
      <xdr:rowOff>47625</xdr:rowOff>
    </xdr:from>
    <xdr:to>
      <xdr:col>10</xdr:col>
      <xdr:colOff>85725</xdr:colOff>
      <xdr:row>8</xdr:row>
      <xdr:rowOff>95250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775F68F8-AD1A-426C-8710-0951D87F733C}"/>
            </a:ext>
          </a:extLst>
        </xdr:cNvPr>
        <xdr:cNvSpPr>
          <a:spLocks noChangeArrowheads="1"/>
        </xdr:cNvSpPr>
      </xdr:nvSpPr>
      <xdr:spPr bwMode="auto">
        <a:xfrm>
          <a:off x="6572250" y="1838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4</xdr:row>
      <xdr:rowOff>66675</xdr:rowOff>
    </xdr:from>
    <xdr:to>
      <xdr:col>10</xdr:col>
      <xdr:colOff>104775</xdr:colOff>
      <xdr:row>4</xdr:row>
      <xdr:rowOff>66675</xdr:rowOff>
    </xdr:to>
    <xdr:sp macro="" textlink="">
      <xdr:nvSpPr>
        <xdr:cNvPr id="40" name="Line 94">
          <a:extLst>
            <a:ext uri="{FF2B5EF4-FFF2-40B4-BE49-F238E27FC236}">
              <a16:creationId xmlns:a16="http://schemas.microsoft.com/office/drawing/2014/main" id="{1F86C2AA-13C7-41F7-807E-C3093BA0BB39}"/>
            </a:ext>
          </a:extLst>
        </xdr:cNvPr>
        <xdr:cNvSpPr>
          <a:spLocks noChangeShapeType="1"/>
        </xdr:cNvSpPr>
      </xdr:nvSpPr>
      <xdr:spPr bwMode="auto">
        <a:xfrm flipH="1">
          <a:off x="6276975" y="1095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5</xdr:row>
      <xdr:rowOff>66675</xdr:rowOff>
    </xdr:from>
    <xdr:to>
      <xdr:col>10</xdr:col>
      <xdr:colOff>104775</xdr:colOff>
      <xdr:row>5</xdr:row>
      <xdr:rowOff>66675</xdr:rowOff>
    </xdr:to>
    <xdr:sp macro="" textlink="">
      <xdr:nvSpPr>
        <xdr:cNvPr id="41" name="Line 95">
          <a:extLst>
            <a:ext uri="{FF2B5EF4-FFF2-40B4-BE49-F238E27FC236}">
              <a16:creationId xmlns:a16="http://schemas.microsoft.com/office/drawing/2014/main" id="{C731C391-EBDF-4974-9046-54AEBA52F1D2}"/>
            </a:ext>
          </a:extLst>
        </xdr:cNvPr>
        <xdr:cNvSpPr>
          <a:spLocks noChangeShapeType="1"/>
        </xdr:cNvSpPr>
      </xdr:nvSpPr>
      <xdr:spPr bwMode="auto">
        <a:xfrm flipH="1">
          <a:off x="6276975" y="1285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42" name="Line 96">
          <a:extLst>
            <a:ext uri="{FF2B5EF4-FFF2-40B4-BE49-F238E27FC236}">
              <a16:creationId xmlns:a16="http://schemas.microsoft.com/office/drawing/2014/main" id="{5D414622-5FF6-4567-B600-1AAB1BDA7F7A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43" name="Line 97">
          <a:extLst>
            <a:ext uri="{FF2B5EF4-FFF2-40B4-BE49-F238E27FC236}">
              <a16:creationId xmlns:a16="http://schemas.microsoft.com/office/drawing/2014/main" id="{3D62224C-3854-4BB6-810E-70BC912A1E43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6</xdr:row>
      <xdr:rowOff>66675</xdr:rowOff>
    </xdr:from>
    <xdr:to>
      <xdr:col>10</xdr:col>
      <xdr:colOff>104775</xdr:colOff>
      <xdr:row>6</xdr:row>
      <xdr:rowOff>66675</xdr:rowOff>
    </xdr:to>
    <xdr:sp macro="" textlink="">
      <xdr:nvSpPr>
        <xdr:cNvPr id="44" name="Line 104">
          <a:extLst>
            <a:ext uri="{FF2B5EF4-FFF2-40B4-BE49-F238E27FC236}">
              <a16:creationId xmlns:a16="http://schemas.microsoft.com/office/drawing/2014/main" id="{44A00453-E3BF-44DB-A0A9-107E5A5E6361}"/>
            </a:ext>
          </a:extLst>
        </xdr:cNvPr>
        <xdr:cNvSpPr>
          <a:spLocks noChangeShapeType="1"/>
        </xdr:cNvSpPr>
      </xdr:nvSpPr>
      <xdr:spPr bwMode="auto">
        <a:xfrm flipH="1">
          <a:off x="6276975" y="1476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8</xdr:row>
      <xdr:rowOff>66675</xdr:rowOff>
    </xdr:from>
    <xdr:to>
      <xdr:col>10</xdr:col>
      <xdr:colOff>104775</xdr:colOff>
      <xdr:row>8</xdr:row>
      <xdr:rowOff>66675</xdr:rowOff>
    </xdr:to>
    <xdr:sp macro="" textlink="">
      <xdr:nvSpPr>
        <xdr:cNvPr id="45" name="Line 105">
          <a:extLst>
            <a:ext uri="{FF2B5EF4-FFF2-40B4-BE49-F238E27FC236}">
              <a16:creationId xmlns:a16="http://schemas.microsoft.com/office/drawing/2014/main" id="{719C55CB-9CA5-4B46-A724-FB65DA2B9973}"/>
            </a:ext>
          </a:extLst>
        </xdr:cNvPr>
        <xdr:cNvSpPr>
          <a:spLocks noChangeShapeType="1"/>
        </xdr:cNvSpPr>
      </xdr:nvSpPr>
      <xdr:spPr bwMode="auto">
        <a:xfrm flipH="1">
          <a:off x="6276975" y="1857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46" name="Line 115">
          <a:extLst>
            <a:ext uri="{FF2B5EF4-FFF2-40B4-BE49-F238E27FC236}">
              <a16:creationId xmlns:a16="http://schemas.microsoft.com/office/drawing/2014/main" id="{60C44104-08CD-4FCD-8387-7B70DBE85A8B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7</xdr:row>
      <xdr:rowOff>66675</xdr:rowOff>
    </xdr:from>
    <xdr:to>
      <xdr:col>10</xdr:col>
      <xdr:colOff>104775</xdr:colOff>
      <xdr:row>7</xdr:row>
      <xdr:rowOff>66675</xdr:rowOff>
    </xdr:to>
    <xdr:sp macro="" textlink="">
      <xdr:nvSpPr>
        <xdr:cNvPr id="47" name="Line 116">
          <a:extLst>
            <a:ext uri="{FF2B5EF4-FFF2-40B4-BE49-F238E27FC236}">
              <a16:creationId xmlns:a16="http://schemas.microsoft.com/office/drawing/2014/main" id="{963B8B3D-F684-41F4-92A5-8955DF245526}"/>
            </a:ext>
          </a:extLst>
        </xdr:cNvPr>
        <xdr:cNvSpPr>
          <a:spLocks noChangeShapeType="1"/>
        </xdr:cNvSpPr>
      </xdr:nvSpPr>
      <xdr:spPr bwMode="auto">
        <a:xfrm flipH="1">
          <a:off x="6276975" y="1666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3DC4232F-EB4A-4F68-94C8-721CC154D67C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F83ECD01-FBBE-4F62-9220-B427DF16F5EE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50" name="Line 15">
          <a:extLst>
            <a:ext uri="{FF2B5EF4-FFF2-40B4-BE49-F238E27FC236}">
              <a16:creationId xmlns:a16="http://schemas.microsoft.com/office/drawing/2014/main" id="{A33814E0-797D-43DC-B223-520921B84B3A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BE559CF1-5AC2-42D8-8AFE-0AC3F6422929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52" name="Line 26">
          <a:extLst>
            <a:ext uri="{FF2B5EF4-FFF2-40B4-BE49-F238E27FC236}">
              <a16:creationId xmlns:a16="http://schemas.microsoft.com/office/drawing/2014/main" id="{EF778918-1DAD-4B8B-B580-AF4144B0C2BF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934BAD08-5504-4509-8F14-469CFEEC75C8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9</xdr:row>
      <xdr:rowOff>38100</xdr:rowOff>
    </xdr:from>
    <xdr:to>
      <xdr:col>8</xdr:col>
      <xdr:colOff>123825</xdr:colOff>
      <xdr:row>9</xdr:row>
      <xdr:rowOff>85725</xdr:rowOff>
    </xdr:to>
    <xdr:sp macro="" textlink="">
      <xdr:nvSpPr>
        <xdr:cNvPr id="54" name="Oval 28">
          <a:extLst>
            <a:ext uri="{FF2B5EF4-FFF2-40B4-BE49-F238E27FC236}">
              <a16:creationId xmlns:a16="http://schemas.microsoft.com/office/drawing/2014/main" id="{1372FFC9-C079-4A0B-A182-1FCF303E5CA1}"/>
            </a:ext>
          </a:extLst>
        </xdr:cNvPr>
        <xdr:cNvSpPr>
          <a:spLocks noChangeArrowheads="1"/>
        </xdr:cNvSpPr>
      </xdr:nvSpPr>
      <xdr:spPr bwMode="auto">
        <a:xfrm>
          <a:off x="6296025" y="2019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10</xdr:row>
      <xdr:rowOff>47625</xdr:rowOff>
    </xdr:from>
    <xdr:to>
      <xdr:col>9</xdr:col>
      <xdr:colOff>104775</xdr:colOff>
      <xdr:row>10</xdr:row>
      <xdr:rowOff>95250</xdr:rowOff>
    </xdr:to>
    <xdr:sp macro="" textlink="">
      <xdr:nvSpPr>
        <xdr:cNvPr id="55" name="Oval 29">
          <a:extLst>
            <a:ext uri="{FF2B5EF4-FFF2-40B4-BE49-F238E27FC236}">
              <a16:creationId xmlns:a16="http://schemas.microsoft.com/office/drawing/2014/main" id="{E0DD04A2-F4B9-40C9-9F4E-44B09D42E5F3}"/>
            </a:ext>
          </a:extLst>
        </xdr:cNvPr>
        <xdr:cNvSpPr>
          <a:spLocks noChangeArrowheads="1"/>
        </xdr:cNvSpPr>
      </xdr:nvSpPr>
      <xdr:spPr bwMode="auto">
        <a:xfrm>
          <a:off x="6438900" y="2219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11</xdr:row>
      <xdr:rowOff>47625</xdr:rowOff>
    </xdr:from>
    <xdr:to>
      <xdr:col>10</xdr:col>
      <xdr:colOff>85725</xdr:colOff>
      <xdr:row>11</xdr:row>
      <xdr:rowOff>95250</xdr:rowOff>
    </xdr:to>
    <xdr:sp macro="" textlink="">
      <xdr:nvSpPr>
        <xdr:cNvPr id="56" name="Oval 30">
          <a:extLst>
            <a:ext uri="{FF2B5EF4-FFF2-40B4-BE49-F238E27FC236}">
              <a16:creationId xmlns:a16="http://schemas.microsoft.com/office/drawing/2014/main" id="{936BD9A2-E5D7-4FA6-9A67-8B5BEB04EB97}"/>
            </a:ext>
          </a:extLst>
        </xdr:cNvPr>
        <xdr:cNvSpPr>
          <a:spLocks noChangeArrowheads="1"/>
        </xdr:cNvSpPr>
      </xdr:nvSpPr>
      <xdr:spPr bwMode="auto">
        <a:xfrm>
          <a:off x="6572250" y="2409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57" name="Line 39">
          <a:extLst>
            <a:ext uri="{FF2B5EF4-FFF2-40B4-BE49-F238E27FC236}">
              <a16:creationId xmlns:a16="http://schemas.microsoft.com/office/drawing/2014/main" id="{10C38460-0CE7-490F-AB42-966F8A2BB5F9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58" name="Line 40">
          <a:extLst>
            <a:ext uri="{FF2B5EF4-FFF2-40B4-BE49-F238E27FC236}">
              <a16:creationId xmlns:a16="http://schemas.microsoft.com/office/drawing/2014/main" id="{BF831F3A-0151-4EB8-9AF9-F5F347054D25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59" name="Line 47">
          <a:extLst>
            <a:ext uri="{FF2B5EF4-FFF2-40B4-BE49-F238E27FC236}">
              <a16:creationId xmlns:a16="http://schemas.microsoft.com/office/drawing/2014/main" id="{2DC3C269-DCC7-4ECD-8869-20BD74AD63EC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60" name="Line 48">
          <a:extLst>
            <a:ext uri="{FF2B5EF4-FFF2-40B4-BE49-F238E27FC236}">
              <a16:creationId xmlns:a16="http://schemas.microsoft.com/office/drawing/2014/main" id="{E2FE5414-33DA-464C-BEEC-C75CC1140104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61" name="Line 58">
          <a:extLst>
            <a:ext uri="{FF2B5EF4-FFF2-40B4-BE49-F238E27FC236}">
              <a16:creationId xmlns:a16="http://schemas.microsoft.com/office/drawing/2014/main" id="{3F818FD1-5EF4-4200-958B-8A742A831122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62" name="Line 59">
          <a:extLst>
            <a:ext uri="{FF2B5EF4-FFF2-40B4-BE49-F238E27FC236}">
              <a16:creationId xmlns:a16="http://schemas.microsoft.com/office/drawing/2014/main" id="{2E9C4C2F-EC57-41E6-8494-94951F021D58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63" name="Line 63">
          <a:extLst>
            <a:ext uri="{FF2B5EF4-FFF2-40B4-BE49-F238E27FC236}">
              <a16:creationId xmlns:a16="http://schemas.microsoft.com/office/drawing/2014/main" id="{AC407BA3-A8B6-4A43-B40D-9973FDD0E690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64" name="Line 64">
          <a:extLst>
            <a:ext uri="{FF2B5EF4-FFF2-40B4-BE49-F238E27FC236}">
              <a16:creationId xmlns:a16="http://schemas.microsoft.com/office/drawing/2014/main" id="{8B625D7E-9AB5-42C9-B8D1-C58E39E0E7F0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65" name="Line 73">
          <a:extLst>
            <a:ext uri="{FF2B5EF4-FFF2-40B4-BE49-F238E27FC236}">
              <a16:creationId xmlns:a16="http://schemas.microsoft.com/office/drawing/2014/main" id="{EB4AF5AC-9AC4-40E2-A948-5431D0AB6518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66" name="Line 74">
          <a:extLst>
            <a:ext uri="{FF2B5EF4-FFF2-40B4-BE49-F238E27FC236}">
              <a16:creationId xmlns:a16="http://schemas.microsoft.com/office/drawing/2014/main" id="{BE17EF42-B85C-4F19-8DBD-6C011F0EA5E0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67" name="Line 84">
          <a:extLst>
            <a:ext uri="{FF2B5EF4-FFF2-40B4-BE49-F238E27FC236}">
              <a16:creationId xmlns:a16="http://schemas.microsoft.com/office/drawing/2014/main" id="{C4280FD8-E8A0-417C-B2EC-1504F0C82DF6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68" name="Line 85">
          <a:extLst>
            <a:ext uri="{FF2B5EF4-FFF2-40B4-BE49-F238E27FC236}">
              <a16:creationId xmlns:a16="http://schemas.microsoft.com/office/drawing/2014/main" id="{BC71A5D0-1DDF-4C7A-A4AF-52B9E928B730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9</xdr:row>
      <xdr:rowOff>38100</xdr:rowOff>
    </xdr:from>
    <xdr:to>
      <xdr:col>8</xdr:col>
      <xdr:colOff>123825</xdr:colOff>
      <xdr:row>9</xdr:row>
      <xdr:rowOff>85725</xdr:rowOff>
    </xdr:to>
    <xdr:sp macro="" textlink="">
      <xdr:nvSpPr>
        <xdr:cNvPr id="69" name="Oval 86">
          <a:extLst>
            <a:ext uri="{FF2B5EF4-FFF2-40B4-BE49-F238E27FC236}">
              <a16:creationId xmlns:a16="http://schemas.microsoft.com/office/drawing/2014/main" id="{8AD6633F-5EB4-49E2-83C6-2B94D6F6EC5C}"/>
            </a:ext>
          </a:extLst>
        </xdr:cNvPr>
        <xdr:cNvSpPr>
          <a:spLocks noChangeArrowheads="1"/>
        </xdr:cNvSpPr>
      </xdr:nvSpPr>
      <xdr:spPr bwMode="auto">
        <a:xfrm>
          <a:off x="6296025" y="2019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10</xdr:row>
      <xdr:rowOff>47625</xdr:rowOff>
    </xdr:from>
    <xdr:to>
      <xdr:col>9</xdr:col>
      <xdr:colOff>104775</xdr:colOff>
      <xdr:row>10</xdr:row>
      <xdr:rowOff>95250</xdr:rowOff>
    </xdr:to>
    <xdr:sp macro="" textlink="">
      <xdr:nvSpPr>
        <xdr:cNvPr id="70" name="Oval 87">
          <a:extLst>
            <a:ext uri="{FF2B5EF4-FFF2-40B4-BE49-F238E27FC236}">
              <a16:creationId xmlns:a16="http://schemas.microsoft.com/office/drawing/2014/main" id="{BF048D7D-47C0-48AF-A5B1-A34A96094126}"/>
            </a:ext>
          </a:extLst>
        </xdr:cNvPr>
        <xdr:cNvSpPr>
          <a:spLocks noChangeArrowheads="1"/>
        </xdr:cNvSpPr>
      </xdr:nvSpPr>
      <xdr:spPr bwMode="auto">
        <a:xfrm>
          <a:off x="6438900" y="2219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11</xdr:row>
      <xdr:rowOff>47625</xdr:rowOff>
    </xdr:from>
    <xdr:to>
      <xdr:col>10</xdr:col>
      <xdr:colOff>85725</xdr:colOff>
      <xdr:row>11</xdr:row>
      <xdr:rowOff>95250</xdr:rowOff>
    </xdr:to>
    <xdr:sp macro="" textlink="">
      <xdr:nvSpPr>
        <xdr:cNvPr id="71" name="Oval 88">
          <a:extLst>
            <a:ext uri="{FF2B5EF4-FFF2-40B4-BE49-F238E27FC236}">
              <a16:creationId xmlns:a16="http://schemas.microsoft.com/office/drawing/2014/main" id="{BC1E5CF5-E31D-49BE-8148-1592B9A20912}"/>
            </a:ext>
          </a:extLst>
        </xdr:cNvPr>
        <xdr:cNvSpPr>
          <a:spLocks noChangeArrowheads="1"/>
        </xdr:cNvSpPr>
      </xdr:nvSpPr>
      <xdr:spPr bwMode="auto">
        <a:xfrm>
          <a:off x="6572250" y="2409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72" name="Line 96">
          <a:extLst>
            <a:ext uri="{FF2B5EF4-FFF2-40B4-BE49-F238E27FC236}">
              <a16:creationId xmlns:a16="http://schemas.microsoft.com/office/drawing/2014/main" id="{808E10F3-E8ED-407B-8EAA-F153583322AE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73" name="Line 97">
          <a:extLst>
            <a:ext uri="{FF2B5EF4-FFF2-40B4-BE49-F238E27FC236}">
              <a16:creationId xmlns:a16="http://schemas.microsoft.com/office/drawing/2014/main" id="{82DBD96A-A95F-4256-9284-929A42AB0EFF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74" name="Line 104">
          <a:extLst>
            <a:ext uri="{FF2B5EF4-FFF2-40B4-BE49-F238E27FC236}">
              <a16:creationId xmlns:a16="http://schemas.microsoft.com/office/drawing/2014/main" id="{95B7C751-9F35-4F0E-A87E-9CC8398F2868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75" name="Line 105">
          <a:extLst>
            <a:ext uri="{FF2B5EF4-FFF2-40B4-BE49-F238E27FC236}">
              <a16:creationId xmlns:a16="http://schemas.microsoft.com/office/drawing/2014/main" id="{3E8888CE-BC4B-4A30-9BC3-8ADE6B47061D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76" name="Line 115">
          <a:extLst>
            <a:ext uri="{FF2B5EF4-FFF2-40B4-BE49-F238E27FC236}">
              <a16:creationId xmlns:a16="http://schemas.microsoft.com/office/drawing/2014/main" id="{E400108A-F725-4144-8F6C-B851358C72E6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77" name="Line 116">
          <a:extLst>
            <a:ext uri="{FF2B5EF4-FFF2-40B4-BE49-F238E27FC236}">
              <a16:creationId xmlns:a16="http://schemas.microsoft.com/office/drawing/2014/main" id="{216AE394-8718-475F-8534-5A51BEA77425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78" name="Line 5">
          <a:extLst>
            <a:ext uri="{FF2B5EF4-FFF2-40B4-BE49-F238E27FC236}">
              <a16:creationId xmlns:a16="http://schemas.microsoft.com/office/drawing/2014/main" id="{F6042B73-BED6-46AE-9805-A9EEC0C1D1A1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DCEE953B-9114-47EC-AE39-48B9935C1292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80" name="Line 15">
          <a:extLst>
            <a:ext uri="{FF2B5EF4-FFF2-40B4-BE49-F238E27FC236}">
              <a16:creationId xmlns:a16="http://schemas.microsoft.com/office/drawing/2014/main" id="{D25CEBEC-5DC9-47A0-ABB5-227E32E2C5E2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81" name="Line 16">
          <a:extLst>
            <a:ext uri="{FF2B5EF4-FFF2-40B4-BE49-F238E27FC236}">
              <a16:creationId xmlns:a16="http://schemas.microsoft.com/office/drawing/2014/main" id="{FD21DCD6-478D-4506-9289-043FF445E5F6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48B86495-2DE7-4A6D-8F78-FD3C11ED98BB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60A355FB-63F6-4B53-AE8B-614FD9932A79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123825</xdr:colOff>
      <xdr:row>12</xdr:row>
      <xdr:rowOff>85725</xdr:rowOff>
    </xdr:to>
    <xdr:sp macro="" textlink="">
      <xdr:nvSpPr>
        <xdr:cNvPr id="84" name="Oval 28">
          <a:extLst>
            <a:ext uri="{FF2B5EF4-FFF2-40B4-BE49-F238E27FC236}">
              <a16:creationId xmlns:a16="http://schemas.microsoft.com/office/drawing/2014/main" id="{5392C33D-738A-4310-AAAA-2E75CA8D9014}"/>
            </a:ext>
          </a:extLst>
        </xdr:cNvPr>
        <xdr:cNvSpPr>
          <a:spLocks noChangeArrowheads="1"/>
        </xdr:cNvSpPr>
      </xdr:nvSpPr>
      <xdr:spPr bwMode="auto">
        <a:xfrm>
          <a:off x="6296025" y="2590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13</xdr:row>
      <xdr:rowOff>47625</xdr:rowOff>
    </xdr:from>
    <xdr:to>
      <xdr:col>9</xdr:col>
      <xdr:colOff>104775</xdr:colOff>
      <xdr:row>13</xdr:row>
      <xdr:rowOff>95250</xdr:rowOff>
    </xdr:to>
    <xdr:sp macro="" textlink="">
      <xdr:nvSpPr>
        <xdr:cNvPr id="85" name="Oval 29">
          <a:extLst>
            <a:ext uri="{FF2B5EF4-FFF2-40B4-BE49-F238E27FC236}">
              <a16:creationId xmlns:a16="http://schemas.microsoft.com/office/drawing/2014/main" id="{460266DB-5092-4659-A551-87F1D83C451C}"/>
            </a:ext>
          </a:extLst>
        </xdr:cNvPr>
        <xdr:cNvSpPr>
          <a:spLocks noChangeArrowheads="1"/>
        </xdr:cNvSpPr>
      </xdr:nvSpPr>
      <xdr:spPr bwMode="auto">
        <a:xfrm>
          <a:off x="6438900" y="2790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14</xdr:row>
      <xdr:rowOff>47625</xdr:rowOff>
    </xdr:from>
    <xdr:to>
      <xdr:col>10</xdr:col>
      <xdr:colOff>85725</xdr:colOff>
      <xdr:row>14</xdr:row>
      <xdr:rowOff>95250</xdr:rowOff>
    </xdr:to>
    <xdr:sp macro="" textlink="">
      <xdr:nvSpPr>
        <xdr:cNvPr id="86" name="Oval 30">
          <a:extLst>
            <a:ext uri="{FF2B5EF4-FFF2-40B4-BE49-F238E27FC236}">
              <a16:creationId xmlns:a16="http://schemas.microsoft.com/office/drawing/2014/main" id="{B6C89A37-3EC2-4AB8-8928-EB3EE9387328}"/>
            </a:ext>
          </a:extLst>
        </xdr:cNvPr>
        <xdr:cNvSpPr>
          <a:spLocks noChangeArrowheads="1"/>
        </xdr:cNvSpPr>
      </xdr:nvSpPr>
      <xdr:spPr bwMode="auto">
        <a:xfrm>
          <a:off x="6572250" y="2981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87" name="Line 39">
          <a:extLst>
            <a:ext uri="{FF2B5EF4-FFF2-40B4-BE49-F238E27FC236}">
              <a16:creationId xmlns:a16="http://schemas.microsoft.com/office/drawing/2014/main" id="{054FC497-3A63-401E-99C2-30193DE87CF6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88" name="Line 40">
          <a:extLst>
            <a:ext uri="{FF2B5EF4-FFF2-40B4-BE49-F238E27FC236}">
              <a16:creationId xmlns:a16="http://schemas.microsoft.com/office/drawing/2014/main" id="{BBBBDC4E-AF04-41B9-BD0D-DFD4A4D40993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89" name="Line 47">
          <a:extLst>
            <a:ext uri="{FF2B5EF4-FFF2-40B4-BE49-F238E27FC236}">
              <a16:creationId xmlns:a16="http://schemas.microsoft.com/office/drawing/2014/main" id="{470AEE22-A56A-4436-89CB-8374F0D9AD72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90" name="Line 48">
          <a:extLst>
            <a:ext uri="{FF2B5EF4-FFF2-40B4-BE49-F238E27FC236}">
              <a16:creationId xmlns:a16="http://schemas.microsoft.com/office/drawing/2014/main" id="{0B4A47DE-899F-4A9D-A553-E6357F05DDD7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91" name="Line 58">
          <a:extLst>
            <a:ext uri="{FF2B5EF4-FFF2-40B4-BE49-F238E27FC236}">
              <a16:creationId xmlns:a16="http://schemas.microsoft.com/office/drawing/2014/main" id="{BC615AE5-4CF6-4C0B-8EF4-3C46C837DFD2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92" name="Line 59">
          <a:extLst>
            <a:ext uri="{FF2B5EF4-FFF2-40B4-BE49-F238E27FC236}">
              <a16:creationId xmlns:a16="http://schemas.microsoft.com/office/drawing/2014/main" id="{45D7D731-AF10-4878-BF14-3C25FDA691BD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93" name="Line 63">
          <a:extLst>
            <a:ext uri="{FF2B5EF4-FFF2-40B4-BE49-F238E27FC236}">
              <a16:creationId xmlns:a16="http://schemas.microsoft.com/office/drawing/2014/main" id="{794855C3-16C8-4598-B5C8-6DB30F886540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94" name="Line 64">
          <a:extLst>
            <a:ext uri="{FF2B5EF4-FFF2-40B4-BE49-F238E27FC236}">
              <a16:creationId xmlns:a16="http://schemas.microsoft.com/office/drawing/2014/main" id="{AB59B3F8-810F-4075-9F0C-06840B162C9E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95" name="Line 73">
          <a:extLst>
            <a:ext uri="{FF2B5EF4-FFF2-40B4-BE49-F238E27FC236}">
              <a16:creationId xmlns:a16="http://schemas.microsoft.com/office/drawing/2014/main" id="{C856161C-AD2E-4627-B4FD-E6EC22BE180D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96" name="Line 74">
          <a:extLst>
            <a:ext uri="{FF2B5EF4-FFF2-40B4-BE49-F238E27FC236}">
              <a16:creationId xmlns:a16="http://schemas.microsoft.com/office/drawing/2014/main" id="{6742F121-AE36-4651-8307-08DB67B4C83E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97" name="Line 84">
          <a:extLst>
            <a:ext uri="{FF2B5EF4-FFF2-40B4-BE49-F238E27FC236}">
              <a16:creationId xmlns:a16="http://schemas.microsoft.com/office/drawing/2014/main" id="{4DA45210-41A3-4D48-92F5-95227A9FFCD4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98" name="Line 85">
          <a:extLst>
            <a:ext uri="{FF2B5EF4-FFF2-40B4-BE49-F238E27FC236}">
              <a16:creationId xmlns:a16="http://schemas.microsoft.com/office/drawing/2014/main" id="{5F6412D7-1076-4A6B-977B-6F2238B60CC7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123825</xdr:colOff>
      <xdr:row>12</xdr:row>
      <xdr:rowOff>85725</xdr:rowOff>
    </xdr:to>
    <xdr:sp macro="" textlink="">
      <xdr:nvSpPr>
        <xdr:cNvPr id="99" name="Oval 86">
          <a:extLst>
            <a:ext uri="{FF2B5EF4-FFF2-40B4-BE49-F238E27FC236}">
              <a16:creationId xmlns:a16="http://schemas.microsoft.com/office/drawing/2014/main" id="{BADCDB72-83D3-41B7-BBF1-0AD790E66543}"/>
            </a:ext>
          </a:extLst>
        </xdr:cNvPr>
        <xdr:cNvSpPr>
          <a:spLocks noChangeArrowheads="1"/>
        </xdr:cNvSpPr>
      </xdr:nvSpPr>
      <xdr:spPr bwMode="auto">
        <a:xfrm>
          <a:off x="6296025" y="2590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13</xdr:row>
      <xdr:rowOff>47625</xdr:rowOff>
    </xdr:from>
    <xdr:to>
      <xdr:col>9</xdr:col>
      <xdr:colOff>104775</xdr:colOff>
      <xdr:row>13</xdr:row>
      <xdr:rowOff>95250</xdr:rowOff>
    </xdr:to>
    <xdr:sp macro="" textlink="">
      <xdr:nvSpPr>
        <xdr:cNvPr id="100" name="Oval 87">
          <a:extLst>
            <a:ext uri="{FF2B5EF4-FFF2-40B4-BE49-F238E27FC236}">
              <a16:creationId xmlns:a16="http://schemas.microsoft.com/office/drawing/2014/main" id="{392D3165-01AC-4BE3-BA32-F778209EE964}"/>
            </a:ext>
          </a:extLst>
        </xdr:cNvPr>
        <xdr:cNvSpPr>
          <a:spLocks noChangeArrowheads="1"/>
        </xdr:cNvSpPr>
      </xdr:nvSpPr>
      <xdr:spPr bwMode="auto">
        <a:xfrm>
          <a:off x="6438900" y="2790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14</xdr:row>
      <xdr:rowOff>47625</xdr:rowOff>
    </xdr:from>
    <xdr:to>
      <xdr:col>10</xdr:col>
      <xdr:colOff>85725</xdr:colOff>
      <xdr:row>14</xdr:row>
      <xdr:rowOff>95250</xdr:rowOff>
    </xdr:to>
    <xdr:sp macro="" textlink="">
      <xdr:nvSpPr>
        <xdr:cNvPr id="101" name="Oval 88">
          <a:extLst>
            <a:ext uri="{FF2B5EF4-FFF2-40B4-BE49-F238E27FC236}">
              <a16:creationId xmlns:a16="http://schemas.microsoft.com/office/drawing/2014/main" id="{17B0EB1C-8504-45C3-B490-9FB674CF5BC1}"/>
            </a:ext>
          </a:extLst>
        </xdr:cNvPr>
        <xdr:cNvSpPr>
          <a:spLocks noChangeArrowheads="1"/>
        </xdr:cNvSpPr>
      </xdr:nvSpPr>
      <xdr:spPr bwMode="auto">
        <a:xfrm>
          <a:off x="6572250" y="2981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02" name="Line 96">
          <a:extLst>
            <a:ext uri="{FF2B5EF4-FFF2-40B4-BE49-F238E27FC236}">
              <a16:creationId xmlns:a16="http://schemas.microsoft.com/office/drawing/2014/main" id="{CC59B31E-0E35-4930-9617-939DCEF8F830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03" name="Line 97">
          <a:extLst>
            <a:ext uri="{FF2B5EF4-FFF2-40B4-BE49-F238E27FC236}">
              <a16:creationId xmlns:a16="http://schemas.microsoft.com/office/drawing/2014/main" id="{F702DD66-8819-402D-A9F4-E42FE2D0069B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04" name="Line 104">
          <a:extLst>
            <a:ext uri="{FF2B5EF4-FFF2-40B4-BE49-F238E27FC236}">
              <a16:creationId xmlns:a16="http://schemas.microsoft.com/office/drawing/2014/main" id="{F2A9BB55-B9EE-470C-8903-FAF7D5291544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05" name="Line 105">
          <a:extLst>
            <a:ext uri="{FF2B5EF4-FFF2-40B4-BE49-F238E27FC236}">
              <a16:creationId xmlns:a16="http://schemas.microsoft.com/office/drawing/2014/main" id="{31B1BC7C-D424-40FE-AFB5-C5BA8C0E55EB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06" name="Line 115">
          <a:extLst>
            <a:ext uri="{FF2B5EF4-FFF2-40B4-BE49-F238E27FC236}">
              <a16:creationId xmlns:a16="http://schemas.microsoft.com/office/drawing/2014/main" id="{C0004D63-ACCC-4D16-B78A-D505D7ECAEDA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07" name="Line 116">
          <a:extLst>
            <a:ext uri="{FF2B5EF4-FFF2-40B4-BE49-F238E27FC236}">
              <a16:creationId xmlns:a16="http://schemas.microsoft.com/office/drawing/2014/main" id="{E72F3D63-85B8-487F-9BF1-AFD687EFCA7D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08" name="Line 5">
          <a:extLst>
            <a:ext uri="{FF2B5EF4-FFF2-40B4-BE49-F238E27FC236}">
              <a16:creationId xmlns:a16="http://schemas.microsoft.com/office/drawing/2014/main" id="{E878F1BD-C016-40D7-BCF8-219BF9559AF6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04F4AB77-DC2B-4ED6-AAF6-3D120B206E34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10" name="Line 15">
          <a:extLst>
            <a:ext uri="{FF2B5EF4-FFF2-40B4-BE49-F238E27FC236}">
              <a16:creationId xmlns:a16="http://schemas.microsoft.com/office/drawing/2014/main" id="{CFC66DCE-C5E9-4E2B-8D56-E32BB102B19F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11" name="Line 16">
          <a:extLst>
            <a:ext uri="{FF2B5EF4-FFF2-40B4-BE49-F238E27FC236}">
              <a16:creationId xmlns:a16="http://schemas.microsoft.com/office/drawing/2014/main" id="{069905AF-40E5-4E16-8988-6F161879CF0D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12" name="Line 26">
          <a:extLst>
            <a:ext uri="{FF2B5EF4-FFF2-40B4-BE49-F238E27FC236}">
              <a16:creationId xmlns:a16="http://schemas.microsoft.com/office/drawing/2014/main" id="{6E2653DB-B042-4B03-8307-29157D266FA5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13" name="Line 27">
          <a:extLst>
            <a:ext uri="{FF2B5EF4-FFF2-40B4-BE49-F238E27FC236}">
              <a16:creationId xmlns:a16="http://schemas.microsoft.com/office/drawing/2014/main" id="{434DCA18-3C21-4845-BAAC-71341405AF98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9</xdr:row>
      <xdr:rowOff>38100</xdr:rowOff>
    </xdr:from>
    <xdr:to>
      <xdr:col>8</xdr:col>
      <xdr:colOff>123825</xdr:colOff>
      <xdr:row>9</xdr:row>
      <xdr:rowOff>85725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4C5EDB87-EFC8-4CAE-A374-0CD8E0408C5D}"/>
            </a:ext>
          </a:extLst>
        </xdr:cNvPr>
        <xdr:cNvSpPr>
          <a:spLocks noChangeArrowheads="1"/>
        </xdr:cNvSpPr>
      </xdr:nvSpPr>
      <xdr:spPr bwMode="auto">
        <a:xfrm>
          <a:off x="6296025" y="2019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10</xdr:row>
      <xdr:rowOff>47625</xdr:rowOff>
    </xdr:from>
    <xdr:to>
      <xdr:col>9</xdr:col>
      <xdr:colOff>104775</xdr:colOff>
      <xdr:row>10</xdr:row>
      <xdr:rowOff>95250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DB6B5D4E-42CC-4987-8AE6-6457CCC2F011}"/>
            </a:ext>
          </a:extLst>
        </xdr:cNvPr>
        <xdr:cNvSpPr>
          <a:spLocks noChangeArrowheads="1"/>
        </xdr:cNvSpPr>
      </xdr:nvSpPr>
      <xdr:spPr bwMode="auto">
        <a:xfrm>
          <a:off x="6438900" y="2219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11</xdr:row>
      <xdr:rowOff>47625</xdr:rowOff>
    </xdr:from>
    <xdr:to>
      <xdr:col>10</xdr:col>
      <xdr:colOff>85725</xdr:colOff>
      <xdr:row>11</xdr:row>
      <xdr:rowOff>95250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209C307-A869-4261-8D44-B03CFFA0DD2C}"/>
            </a:ext>
          </a:extLst>
        </xdr:cNvPr>
        <xdr:cNvSpPr>
          <a:spLocks noChangeArrowheads="1"/>
        </xdr:cNvSpPr>
      </xdr:nvSpPr>
      <xdr:spPr bwMode="auto">
        <a:xfrm>
          <a:off x="6572250" y="2409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17" name="Line 39">
          <a:extLst>
            <a:ext uri="{FF2B5EF4-FFF2-40B4-BE49-F238E27FC236}">
              <a16:creationId xmlns:a16="http://schemas.microsoft.com/office/drawing/2014/main" id="{18E07C2C-9A88-4B44-998A-F287DFB4C997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18" name="Line 40">
          <a:extLst>
            <a:ext uri="{FF2B5EF4-FFF2-40B4-BE49-F238E27FC236}">
              <a16:creationId xmlns:a16="http://schemas.microsoft.com/office/drawing/2014/main" id="{06155F89-B80F-41E4-B848-CEC72AFE6930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19" name="Line 47">
          <a:extLst>
            <a:ext uri="{FF2B5EF4-FFF2-40B4-BE49-F238E27FC236}">
              <a16:creationId xmlns:a16="http://schemas.microsoft.com/office/drawing/2014/main" id="{9BBD44FE-1BBD-4FF7-8157-D8C9F48E6855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20" name="Line 48">
          <a:extLst>
            <a:ext uri="{FF2B5EF4-FFF2-40B4-BE49-F238E27FC236}">
              <a16:creationId xmlns:a16="http://schemas.microsoft.com/office/drawing/2014/main" id="{92C3B2A0-6FB4-4BB5-9B95-126F552BED13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21" name="Line 58">
          <a:extLst>
            <a:ext uri="{FF2B5EF4-FFF2-40B4-BE49-F238E27FC236}">
              <a16:creationId xmlns:a16="http://schemas.microsoft.com/office/drawing/2014/main" id="{39DF2ED1-B405-452A-9680-EAC3ED510E0F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22" name="Line 59">
          <a:extLst>
            <a:ext uri="{FF2B5EF4-FFF2-40B4-BE49-F238E27FC236}">
              <a16:creationId xmlns:a16="http://schemas.microsoft.com/office/drawing/2014/main" id="{F0F732E1-06FD-4F83-8D63-76A9665AC4AE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23" name="Line 63">
          <a:extLst>
            <a:ext uri="{FF2B5EF4-FFF2-40B4-BE49-F238E27FC236}">
              <a16:creationId xmlns:a16="http://schemas.microsoft.com/office/drawing/2014/main" id="{9CB857A6-13AF-45BA-9B92-AB5F2E42EA4F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24" name="Line 64">
          <a:extLst>
            <a:ext uri="{FF2B5EF4-FFF2-40B4-BE49-F238E27FC236}">
              <a16:creationId xmlns:a16="http://schemas.microsoft.com/office/drawing/2014/main" id="{FAB568E8-4F98-43CE-A0F5-1328875B28D9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25" name="Line 73">
          <a:extLst>
            <a:ext uri="{FF2B5EF4-FFF2-40B4-BE49-F238E27FC236}">
              <a16:creationId xmlns:a16="http://schemas.microsoft.com/office/drawing/2014/main" id="{252DFB40-A5D5-4688-9835-167F31C927EF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26" name="Line 74">
          <a:extLst>
            <a:ext uri="{FF2B5EF4-FFF2-40B4-BE49-F238E27FC236}">
              <a16:creationId xmlns:a16="http://schemas.microsoft.com/office/drawing/2014/main" id="{267B3416-9474-4496-87E3-A87DFD520AD2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27" name="Line 84">
          <a:extLst>
            <a:ext uri="{FF2B5EF4-FFF2-40B4-BE49-F238E27FC236}">
              <a16:creationId xmlns:a16="http://schemas.microsoft.com/office/drawing/2014/main" id="{58088396-058F-49D6-BFF2-12AE7F95250E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28" name="Line 85">
          <a:extLst>
            <a:ext uri="{FF2B5EF4-FFF2-40B4-BE49-F238E27FC236}">
              <a16:creationId xmlns:a16="http://schemas.microsoft.com/office/drawing/2014/main" id="{FF73D47E-432E-4C63-9C70-628F260EF830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9</xdr:row>
      <xdr:rowOff>38100</xdr:rowOff>
    </xdr:from>
    <xdr:to>
      <xdr:col>8</xdr:col>
      <xdr:colOff>123825</xdr:colOff>
      <xdr:row>9</xdr:row>
      <xdr:rowOff>85725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4F070B48-5E5A-4A22-9929-79E1E5A876C6}"/>
            </a:ext>
          </a:extLst>
        </xdr:cNvPr>
        <xdr:cNvSpPr>
          <a:spLocks noChangeArrowheads="1"/>
        </xdr:cNvSpPr>
      </xdr:nvSpPr>
      <xdr:spPr bwMode="auto">
        <a:xfrm>
          <a:off x="6296025" y="2019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10</xdr:row>
      <xdr:rowOff>47625</xdr:rowOff>
    </xdr:from>
    <xdr:to>
      <xdr:col>9</xdr:col>
      <xdr:colOff>104775</xdr:colOff>
      <xdr:row>10</xdr:row>
      <xdr:rowOff>95250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70FF8622-A78E-46B6-BA93-0E8E5D7BDFFB}"/>
            </a:ext>
          </a:extLst>
        </xdr:cNvPr>
        <xdr:cNvSpPr>
          <a:spLocks noChangeArrowheads="1"/>
        </xdr:cNvSpPr>
      </xdr:nvSpPr>
      <xdr:spPr bwMode="auto">
        <a:xfrm>
          <a:off x="6438900" y="2219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11</xdr:row>
      <xdr:rowOff>47625</xdr:rowOff>
    </xdr:from>
    <xdr:to>
      <xdr:col>10</xdr:col>
      <xdr:colOff>85725</xdr:colOff>
      <xdr:row>11</xdr:row>
      <xdr:rowOff>95250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8A909506-65BF-4819-99D7-28A191A7E041}"/>
            </a:ext>
          </a:extLst>
        </xdr:cNvPr>
        <xdr:cNvSpPr>
          <a:spLocks noChangeArrowheads="1"/>
        </xdr:cNvSpPr>
      </xdr:nvSpPr>
      <xdr:spPr bwMode="auto">
        <a:xfrm>
          <a:off x="6572250" y="2409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32" name="Line 96">
          <a:extLst>
            <a:ext uri="{FF2B5EF4-FFF2-40B4-BE49-F238E27FC236}">
              <a16:creationId xmlns:a16="http://schemas.microsoft.com/office/drawing/2014/main" id="{892140D0-BF89-4DE8-BDBE-285A42398AEC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33" name="Line 97">
          <a:extLst>
            <a:ext uri="{FF2B5EF4-FFF2-40B4-BE49-F238E27FC236}">
              <a16:creationId xmlns:a16="http://schemas.microsoft.com/office/drawing/2014/main" id="{AC1C86B8-EA9D-4B93-AD40-D102821DB9D4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9</xdr:row>
      <xdr:rowOff>66675</xdr:rowOff>
    </xdr:from>
    <xdr:to>
      <xdr:col>10</xdr:col>
      <xdr:colOff>104775</xdr:colOff>
      <xdr:row>9</xdr:row>
      <xdr:rowOff>66675</xdr:rowOff>
    </xdr:to>
    <xdr:sp macro="" textlink="">
      <xdr:nvSpPr>
        <xdr:cNvPr id="134" name="Line 104">
          <a:extLst>
            <a:ext uri="{FF2B5EF4-FFF2-40B4-BE49-F238E27FC236}">
              <a16:creationId xmlns:a16="http://schemas.microsoft.com/office/drawing/2014/main" id="{9D29F0AA-2367-4C5E-87FB-84508C3F3AB7}"/>
            </a:ext>
          </a:extLst>
        </xdr:cNvPr>
        <xdr:cNvSpPr>
          <a:spLocks noChangeShapeType="1"/>
        </xdr:cNvSpPr>
      </xdr:nvSpPr>
      <xdr:spPr bwMode="auto">
        <a:xfrm flipH="1">
          <a:off x="6276975" y="2047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10</xdr:col>
      <xdr:colOff>104775</xdr:colOff>
      <xdr:row>11</xdr:row>
      <xdr:rowOff>66675</xdr:rowOff>
    </xdr:to>
    <xdr:sp macro="" textlink="">
      <xdr:nvSpPr>
        <xdr:cNvPr id="135" name="Line 105">
          <a:extLst>
            <a:ext uri="{FF2B5EF4-FFF2-40B4-BE49-F238E27FC236}">
              <a16:creationId xmlns:a16="http://schemas.microsoft.com/office/drawing/2014/main" id="{F728A108-B06B-45A7-96F2-19CCC13E051B}"/>
            </a:ext>
          </a:extLst>
        </xdr:cNvPr>
        <xdr:cNvSpPr>
          <a:spLocks noChangeShapeType="1"/>
        </xdr:cNvSpPr>
      </xdr:nvSpPr>
      <xdr:spPr bwMode="auto">
        <a:xfrm flipH="1">
          <a:off x="6276975" y="2428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36" name="Line 115">
          <a:extLst>
            <a:ext uri="{FF2B5EF4-FFF2-40B4-BE49-F238E27FC236}">
              <a16:creationId xmlns:a16="http://schemas.microsoft.com/office/drawing/2014/main" id="{F4304798-54AD-4A0F-9D20-B975B6DD9FA0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10</xdr:row>
      <xdr:rowOff>66675</xdr:rowOff>
    </xdr:from>
    <xdr:to>
      <xdr:col>10</xdr:col>
      <xdr:colOff>104775</xdr:colOff>
      <xdr:row>10</xdr:row>
      <xdr:rowOff>66675</xdr:rowOff>
    </xdr:to>
    <xdr:sp macro="" textlink="">
      <xdr:nvSpPr>
        <xdr:cNvPr id="137" name="Line 116">
          <a:extLst>
            <a:ext uri="{FF2B5EF4-FFF2-40B4-BE49-F238E27FC236}">
              <a16:creationId xmlns:a16="http://schemas.microsoft.com/office/drawing/2014/main" id="{D4722287-AC9C-49A2-B755-C97F40E90924}"/>
            </a:ext>
          </a:extLst>
        </xdr:cNvPr>
        <xdr:cNvSpPr>
          <a:spLocks noChangeShapeType="1"/>
        </xdr:cNvSpPr>
      </xdr:nvSpPr>
      <xdr:spPr bwMode="auto">
        <a:xfrm flipH="1">
          <a:off x="6276975" y="2238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38" name="Line 5">
          <a:extLst>
            <a:ext uri="{FF2B5EF4-FFF2-40B4-BE49-F238E27FC236}">
              <a16:creationId xmlns:a16="http://schemas.microsoft.com/office/drawing/2014/main" id="{A5068E51-8483-445E-8390-EDFAF80AFB0D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39" name="Line 6">
          <a:extLst>
            <a:ext uri="{FF2B5EF4-FFF2-40B4-BE49-F238E27FC236}">
              <a16:creationId xmlns:a16="http://schemas.microsoft.com/office/drawing/2014/main" id="{6909788A-4AD7-41DB-9057-9F888C10EB17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40" name="Line 15">
          <a:extLst>
            <a:ext uri="{FF2B5EF4-FFF2-40B4-BE49-F238E27FC236}">
              <a16:creationId xmlns:a16="http://schemas.microsoft.com/office/drawing/2014/main" id="{C4C5FF03-673E-44B8-989F-07C9D9EB8B80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41" name="Line 16">
          <a:extLst>
            <a:ext uri="{FF2B5EF4-FFF2-40B4-BE49-F238E27FC236}">
              <a16:creationId xmlns:a16="http://schemas.microsoft.com/office/drawing/2014/main" id="{0823B3A2-22D7-46B4-8AEF-7A678AF8328B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42" name="Line 26">
          <a:extLst>
            <a:ext uri="{FF2B5EF4-FFF2-40B4-BE49-F238E27FC236}">
              <a16:creationId xmlns:a16="http://schemas.microsoft.com/office/drawing/2014/main" id="{1DC8B13A-FB23-47CD-AF54-1240432E2C0A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43" name="Line 27">
          <a:extLst>
            <a:ext uri="{FF2B5EF4-FFF2-40B4-BE49-F238E27FC236}">
              <a16:creationId xmlns:a16="http://schemas.microsoft.com/office/drawing/2014/main" id="{146A4822-7F8C-4EEF-A36B-0CDFE0968C54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123825</xdr:colOff>
      <xdr:row>12</xdr:row>
      <xdr:rowOff>85725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671EA6EB-FC41-42F8-84FC-C1C836DCD1BD}"/>
            </a:ext>
          </a:extLst>
        </xdr:cNvPr>
        <xdr:cNvSpPr>
          <a:spLocks noChangeArrowheads="1"/>
        </xdr:cNvSpPr>
      </xdr:nvSpPr>
      <xdr:spPr bwMode="auto">
        <a:xfrm>
          <a:off x="6296025" y="2590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13</xdr:row>
      <xdr:rowOff>47625</xdr:rowOff>
    </xdr:from>
    <xdr:to>
      <xdr:col>9</xdr:col>
      <xdr:colOff>104775</xdr:colOff>
      <xdr:row>13</xdr:row>
      <xdr:rowOff>95250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93601E8D-E611-4B89-A968-E396515F68E6}"/>
            </a:ext>
          </a:extLst>
        </xdr:cNvPr>
        <xdr:cNvSpPr>
          <a:spLocks noChangeArrowheads="1"/>
        </xdr:cNvSpPr>
      </xdr:nvSpPr>
      <xdr:spPr bwMode="auto">
        <a:xfrm>
          <a:off x="6438900" y="2790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14</xdr:row>
      <xdr:rowOff>47625</xdr:rowOff>
    </xdr:from>
    <xdr:to>
      <xdr:col>10</xdr:col>
      <xdr:colOff>85725</xdr:colOff>
      <xdr:row>14</xdr:row>
      <xdr:rowOff>95250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9DB9B092-4CB4-47BF-8FE0-82D26D204063}"/>
            </a:ext>
          </a:extLst>
        </xdr:cNvPr>
        <xdr:cNvSpPr>
          <a:spLocks noChangeArrowheads="1"/>
        </xdr:cNvSpPr>
      </xdr:nvSpPr>
      <xdr:spPr bwMode="auto">
        <a:xfrm>
          <a:off x="6572250" y="2981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47" name="Line 39">
          <a:extLst>
            <a:ext uri="{FF2B5EF4-FFF2-40B4-BE49-F238E27FC236}">
              <a16:creationId xmlns:a16="http://schemas.microsoft.com/office/drawing/2014/main" id="{E60E8DF6-2455-409F-AC3C-1DF9B5F111B7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48" name="Line 40">
          <a:extLst>
            <a:ext uri="{FF2B5EF4-FFF2-40B4-BE49-F238E27FC236}">
              <a16:creationId xmlns:a16="http://schemas.microsoft.com/office/drawing/2014/main" id="{C7EB8F35-3414-40A4-80C7-208047113640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49" name="Line 47">
          <a:extLst>
            <a:ext uri="{FF2B5EF4-FFF2-40B4-BE49-F238E27FC236}">
              <a16:creationId xmlns:a16="http://schemas.microsoft.com/office/drawing/2014/main" id="{F2364AE1-E88E-4025-9B58-B969BA39021F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50" name="Line 48">
          <a:extLst>
            <a:ext uri="{FF2B5EF4-FFF2-40B4-BE49-F238E27FC236}">
              <a16:creationId xmlns:a16="http://schemas.microsoft.com/office/drawing/2014/main" id="{AD96A0E3-C9A9-4207-8AD0-5D101AE28C0E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51" name="Line 58">
          <a:extLst>
            <a:ext uri="{FF2B5EF4-FFF2-40B4-BE49-F238E27FC236}">
              <a16:creationId xmlns:a16="http://schemas.microsoft.com/office/drawing/2014/main" id="{F1EBE868-F1B3-48CB-8712-73FC8FA52362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52" name="Line 59">
          <a:extLst>
            <a:ext uri="{FF2B5EF4-FFF2-40B4-BE49-F238E27FC236}">
              <a16:creationId xmlns:a16="http://schemas.microsoft.com/office/drawing/2014/main" id="{CF46B5D3-5AB2-46B0-8F72-02CAF7C5E245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53" name="Line 63">
          <a:extLst>
            <a:ext uri="{FF2B5EF4-FFF2-40B4-BE49-F238E27FC236}">
              <a16:creationId xmlns:a16="http://schemas.microsoft.com/office/drawing/2014/main" id="{F1B96BF1-F094-45F3-89FF-2670FEF53A3E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54" name="Line 64">
          <a:extLst>
            <a:ext uri="{FF2B5EF4-FFF2-40B4-BE49-F238E27FC236}">
              <a16:creationId xmlns:a16="http://schemas.microsoft.com/office/drawing/2014/main" id="{F3956934-8E65-4ADD-802A-3CD6A86C4589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55" name="Line 73">
          <a:extLst>
            <a:ext uri="{FF2B5EF4-FFF2-40B4-BE49-F238E27FC236}">
              <a16:creationId xmlns:a16="http://schemas.microsoft.com/office/drawing/2014/main" id="{06D3E584-AAF7-4CDA-ABA4-5B7289FFB91B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56" name="Line 74">
          <a:extLst>
            <a:ext uri="{FF2B5EF4-FFF2-40B4-BE49-F238E27FC236}">
              <a16:creationId xmlns:a16="http://schemas.microsoft.com/office/drawing/2014/main" id="{FF680799-39BE-42E3-9DE6-6D67F0C756C1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57" name="Line 84">
          <a:extLst>
            <a:ext uri="{FF2B5EF4-FFF2-40B4-BE49-F238E27FC236}">
              <a16:creationId xmlns:a16="http://schemas.microsoft.com/office/drawing/2014/main" id="{6C2771FD-AE10-4C11-962F-57D92C59CA8E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58" name="Line 85">
          <a:extLst>
            <a:ext uri="{FF2B5EF4-FFF2-40B4-BE49-F238E27FC236}">
              <a16:creationId xmlns:a16="http://schemas.microsoft.com/office/drawing/2014/main" id="{59DEF6EB-1FBA-4501-AE97-52C68C34EC4E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123825</xdr:colOff>
      <xdr:row>12</xdr:row>
      <xdr:rowOff>85725</xdr:rowOff>
    </xdr:to>
    <xdr:sp macro="" textlink="">
      <xdr:nvSpPr>
        <xdr:cNvPr id="159" name="Oval 158">
          <a:extLst>
            <a:ext uri="{FF2B5EF4-FFF2-40B4-BE49-F238E27FC236}">
              <a16:creationId xmlns:a16="http://schemas.microsoft.com/office/drawing/2014/main" id="{D844C629-E05A-409D-88D1-0EE7CF1794F6}"/>
            </a:ext>
          </a:extLst>
        </xdr:cNvPr>
        <xdr:cNvSpPr>
          <a:spLocks noChangeArrowheads="1"/>
        </xdr:cNvSpPr>
      </xdr:nvSpPr>
      <xdr:spPr bwMode="auto">
        <a:xfrm>
          <a:off x="6296025" y="25908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13</xdr:row>
      <xdr:rowOff>47625</xdr:rowOff>
    </xdr:from>
    <xdr:to>
      <xdr:col>9</xdr:col>
      <xdr:colOff>104775</xdr:colOff>
      <xdr:row>13</xdr:row>
      <xdr:rowOff>95250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CBAA666E-BF2A-4DE3-ACC0-C24F9BCC8B08}"/>
            </a:ext>
          </a:extLst>
        </xdr:cNvPr>
        <xdr:cNvSpPr>
          <a:spLocks noChangeArrowheads="1"/>
        </xdr:cNvSpPr>
      </xdr:nvSpPr>
      <xdr:spPr bwMode="auto">
        <a:xfrm>
          <a:off x="6438900" y="2790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14</xdr:row>
      <xdr:rowOff>47625</xdr:rowOff>
    </xdr:from>
    <xdr:to>
      <xdr:col>10</xdr:col>
      <xdr:colOff>85725</xdr:colOff>
      <xdr:row>14</xdr:row>
      <xdr:rowOff>95250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8380471C-2D0F-49B1-A955-AA8565DCE663}"/>
            </a:ext>
          </a:extLst>
        </xdr:cNvPr>
        <xdr:cNvSpPr>
          <a:spLocks noChangeArrowheads="1"/>
        </xdr:cNvSpPr>
      </xdr:nvSpPr>
      <xdr:spPr bwMode="auto">
        <a:xfrm>
          <a:off x="6572250" y="2981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62" name="Line 96">
          <a:extLst>
            <a:ext uri="{FF2B5EF4-FFF2-40B4-BE49-F238E27FC236}">
              <a16:creationId xmlns:a16="http://schemas.microsoft.com/office/drawing/2014/main" id="{C296456B-682D-42D4-BEAC-99EF6205A47D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63" name="Line 97">
          <a:extLst>
            <a:ext uri="{FF2B5EF4-FFF2-40B4-BE49-F238E27FC236}">
              <a16:creationId xmlns:a16="http://schemas.microsoft.com/office/drawing/2014/main" id="{92B99043-9FD7-4B4C-A636-ED025F57566C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12</xdr:row>
      <xdr:rowOff>66675</xdr:rowOff>
    </xdr:from>
    <xdr:to>
      <xdr:col>10</xdr:col>
      <xdr:colOff>104775</xdr:colOff>
      <xdr:row>12</xdr:row>
      <xdr:rowOff>66675</xdr:rowOff>
    </xdr:to>
    <xdr:sp macro="" textlink="">
      <xdr:nvSpPr>
        <xdr:cNvPr id="164" name="Line 104">
          <a:extLst>
            <a:ext uri="{FF2B5EF4-FFF2-40B4-BE49-F238E27FC236}">
              <a16:creationId xmlns:a16="http://schemas.microsoft.com/office/drawing/2014/main" id="{FB8B3F18-B5B8-433A-BFF4-83E7119653E8}"/>
            </a:ext>
          </a:extLst>
        </xdr:cNvPr>
        <xdr:cNvSpPr>
          <a:spLocks noChangeShapeType="1"/>
        </xdr:cNvSpPr>
      </xdr:nvSpPr>
      <xdr:spPr bwMode="auto">
        <a:xfrm flipH="1">
          <a:off x="6276975" y="2619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10</xdr:col>
      <xdr:colOff>104775</xdr:colOff>
      <xdr:row>14</xdr:row>
      <xdr:rowOff>66675</xdr:rowOff>
    </xdr:to>
    <xdr:sp macro="" textlink="">
      <xdr:nvSpPr>
        <xdr:cNvPr id="165" name="Line 105">
          <a:extLst>
            <a:ext uri="{FF2B5EF4-FFF2-40B4-BE49-F238E27FC236}">
              <a16:creationId xmlns:a16="http://schemas.microsoft.com/office/drawing/2014/main" id="{FFDFF7DC-EBDF-40B4-B36F-D7657FAFE58F}"/>
            </a:ext>
          </a:extLst>
        </xdr:cNvPr>
        <xdr:cNvSpPr>
          <a:spLocks noChangeShapeType="1"/>
        </xdr:cNvSpPr>
      </xdr:nvSpPr>
      <xdr:spPr bwMode="auto">
        <a:xfrm flipH="1">
          <a:off x="6276975" y="3000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66" name="Line 115">
          <a:extLst>
            <a:ext uri="{FF2B5EF4-FFF2-40B4-BE49-F238E27FC236}">
              <a16:creationId xmlns:a16="http://schemas.microsoft.com/office/drawing/2014/main" id="{DF7D8E38-2F67-42B9-AF67-8DACB44FE961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13</xdr:row>
      <xdr:rowOff>66675</xdr:rowOff>
    </xdr:from>
    <xdr:to>
      <xdr:col>10</xdr:col>
      <xdr:colOff>104775</xdr:colOff>
      <xdr:row>13</xdr:row>
      <xdr:rowOff>66675</xdr:rowOff>
    </xdr:to>
    <xdr:sp macro="" textlink="">
      <xdr:nvSpPr>
        <xdr:cNvPr id="167" name="Line 116">
          <a:extLst>
            <a:ext uri="{FF2B5EF4-FFF2-40B4-BE49-F238E27FC236}">
              <a16:creationId xmlns:a16="http://schemas.microsoft.com/office/drawing/2014/main" id="{FC019114-4DCE-4A7B-B46D-4E6FD0B23133}"/>
            </a:ext>
          </a:extLst>
        </xdr:cNvPr>
        <xdr:cNvSpPr>
          <a:spLocks noChangeShapeType="1"/>
        </xdr:cNvSpPr>
      </xdr:nvSpPr>
      <xdr:spPr bwMode="auto">
        <a:xfrm flipH="1">
          <a:off x="6276975" y="2809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68" name="Line 5">
          <a:extLst>
            <a:ext uri="{FF2B5EF4-FFF2-40B4-BE49-F238E27FC236}">
              <a16:creationId xmlns:a16="http://schemas.microsoft.com/office/drawing/2014/main" id="{504E67A4-2166-450E-946C-1E8EE08456F6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69" name="Line 6">
          <a:extLst>
            <a:ext uri="{FF2B5EF4-FFF2-40B4-BE49-F238E27FC236}">
              <a16:creationId xmlns:a16="http://schemas.microsoft.com/office/drawing/2014/main" id="{AC5D725F-963C-4AAD-BBD7-C47B3116AC20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70" name="Line 15">
          <a:extLst>
            <a:ext uri="{FF2B5EF4-FFF2-40B4-BE49-F238E27FC236}">
              <a16:creationId xmlns:a16="http://schemas.microsoft.com/office/drawing/2014/main" id="{1474F8F7-69E6-41C8-A486-AFAB2361E0AF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71" name="Line 16">
          <a:extLst>
            <a:ext uri="{FF2B5EF4-FFF2-40B4-BE49-F238E27FC236}">
              <a16:creationId xmlns:a16="http://schemas.microsoft.com/office/drawing/2014/main" id="{D9585060-DE05-485E-B317-ABD0E10AAFB1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72" name="Line 26">
          <a:extLst>
            <a:ext uri="{FF2B5EF4-FFF2-40B4-BE49-F238E27FC236}">
              <a16:creationId xmlns:a16="http://schemas.microsoft.com/office/drawing/2014/main" id="{D9691F78-10BF-4953-9F0D-17217CF9F31C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73" name="Line 27">
          <a:extLst>
            <a:ext uri="{FF2B5EF4-FFF2-40B4-BE49-F238E27FC236}">
              <a16:creationId xmlns:a16="http://schemas.microsoft.com/office/drawing/2014/main" id="{0045864D-0153-4C46-8797-D574C4363044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15</xdr:row>
      <xdr:rowOff>38100</xdr:rowOff>
    </xdr:from>
    <xdr:to>
      <xdr:col>8</xdr:col>
      <xdr:colOff>123825</xdr:colOff>
      <xdr:row>15</xdr:row>
      <xdr:rowOff>85725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3D74389B-61BF-4611-9AC6-65B2A06188EC}"/>
            </a:ext>
          </a:extLst>
        </xdr:cNvPr>
        <xdr:cNvSpPr>
          <a:spLocks noChangeArrowheads="1"/>
        </xdr:cNvSpPr>
      </xdr:nvSpPr>
      <xdr:spPr bwMode="auto">
        <a:xfrm>
          <a:off x="6296025" y="3162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16</xdr:row>
      <xdr:rowOff>47625</xdr:rowOff>
    </xdr:from>
    <xdr:to>
      <xdr:col>9</xdr:col>
      <xdr:colOff>104775</xdr:colOff>
      <xdr:row>16</xdr:row>
      <xdr:rowOff>95250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E4485E57-600B-4C20-93EA-EFABA1F15F4F}"/>
            </a:ext>
          </a:extLst>
        </xdr:cNvPr>
        <xdr:cNvSpPr>
          <a:spLocks noChangeArrowheads="1"/>
        </xdr:cNvSpPr>
      </xdr:nvSpPr>
      <xdr:spPr bwMode="auto">
        <a:xfrm>
          <a:off x="6438900" y="3362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17</xdr:row>
      <xdr:rowOff>47625</xdr:rowOff>
    </xdr:from>
    <xdr:to>
      <xdr:col>10</xdr:col>
      <xdr:colOff>85725</xdr:colOff>
      <xdr:row>17</xdr:row>
      <xdr:rowOff>95250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932FF0EC-4248-45F0-A904-BCA80BA4A13F}"/>
            </a:ext>
          </a:extLst>
        </xdr:cNvPr>
        <xdr:cNvSpPr>
          <a:spLocks noChangeArrowheads="1"/>
        </xdr:cNvSpPr>
      </xdr:nvSpPr>
      <xdr:spPr bwMode="auto">
        <a:xfrm>
          <a:off x="6572250" y="3552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77" name="Line 39">
          <a:extLst>
            <a:ext uri="{FF2B5EF4-FFF2-40B4-BE49-F238E27FC236}">
              <a16:creationId xmlns:a16="http://schemas.microsoft.com/office/drawing/2014/main" id="{3806E234-C2DC-4E45-AD1F-108C503FD809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78" name="Line 40">
          <a:extLst>
            <a:ext uri="{FF2B5EF4-FFF2-40B4-BE49-F238E27FC236}">
              <a16:creationId xmlns:a16="http://schemas.microsoft.com/office/drawing/2014/main" id="{878F4938-5020-4D33-A623-1C124FB960E3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79" name="Line 47">
          <a:extLst>
            <a:ext uri="{FF2B5EF4-FFF2-40B4-BE49-F238E27FC236}">
              <a16:creationId xmlns:a16="http://schemas.microsoft.com/office/drawing/2014/main" id="{A3D84FB1-8517-4A70-996D-FE4088567068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80" name="Line 48">
          <a:extLst>
            <a:ext uri="{FF2B5EF4-FFF2-40B4-BE49-F238E27FC236}">
              <a16:creationId xmlns:a16="http://schemas.microsoft.com/office/drawing/2014/main" id="{7550719F-481D-4602-8D51-25EC914B7340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81" name="Line 58">
          <a:extLst>
            <a:ext uri="{FF2B5EF4-FFF2-40B4-BE49-F238E27FC236}">
              <a16:creationId xmlns:a16="http://schemas.microsoft.com/office/drawing/2014/main" id="{564D11C8-5956-4D95-870A-4A9DC6F0FDF6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82" name="Line 59">
          <a:extLst>
            <a:ext uri="{FF2B5EF4-FFF2-40B4-BE49-F238E27FC236}">
              <a16:creationId xmlns:a16="http://schemas.microsoft.com/office/drawing/2014/main" id="{07E19934-44EB-4E8E-89F3-DFBFCC846ABB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83" name="Line 63">
          <a:extLst>
            <a:ext uri="{FF2B5EF4-FFF2-40B4-BE49-F238E27FC236}">
              <a16:creationId xmlns:a16="http://schemas.microsoft.com/office/drawing/2014/main" id="{6015F315-429A-4300-B0B6-1B5B4D0A80D1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84" name="Line 64">
          <a:extLst>
            <a:ext uri="{FF2B5EF4-FFF2-40B4-BE49-F238E27FC236}">
              <a16:creationId xmlns:a16="http://schemas.microsoft.com/office/drawing/2014/main" id="{B14B0637-0207-4BDF-8A4F-8089505BEE32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85" name="Line 73">
          <a:extLst>
            <a:ext uri="{FF2B5EF4-FFF2-40B4-BE49-F238E27FC236}">
              <a16:creationId xmlns:a16="http://schemas.microsoft.com/office/drawing/2014/main" id="{3F91F6E8-A91D-4882-9B8C-EFB5A4159DE0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86" name="Line 74">
          <a:extLst>
            <a:ext uri="{FF2B5EF4-FFF2-40B4-BE49-F238E27FC236}">
              <a16:creationId xmlns:a16="http://schemas.microsoft.com/office/drawing/2014/main" id="{D5B56AB6-7C05-4F9D-9D42-266C7DD15EEC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87" name="Line 84">
          <a:extLst>
            <a:ext uri="{FF2B5EF4-FFF2-40B4-BE49-F238E27FC236}">
              <a16:creationId xmlns:a16="http://schemas.microsoft.com/office/drawing/2014/main" id="{AB4D9878-0F15-4DA3-8C84-8EDE32957947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88" name="Line 85">
          <a:extLst>
            <a:ext uri="{FF2B5EF4-FFF2-40B4-BE49-F238E27FC236}">
              <a16:creationId xmlns:a16="http://schemas.microsoft.com/office/drawing/2014/main" id="{A3F1B58A-86FB-4384-ABD1-9D458D2C3539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15</xdr:row>
      <xdr:rowOff>38100</xdr:rowOff>
    </xdr:from>
    <xdr:to>
      <xdr:col>8</xdr:col>
      <xdr:colOff>123825</xdr:colOff>
      <xdr:row>15</xdr:row>
      <xdr:rowOff>85725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28351CE6-2BFB-4558-A055-C9577BE189D0}"/>
            </a:ext>
          </a:extLst>
        </xdr:cNvPr>
        <xdr:cNvSpPr>
          <a:spLocks noChangeArrowheads="1"/>
        </xdr:cNvSpPr>
      </xdr:nvSpPr>
      <xdr:spPr bwMode="auto">
        <a:xfrm>
          <a:off x="6296025" y="3162300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16</xdr:row>
      <xdr:rowOff>47625</xdr:rowOff>
    </xdr:from>
    <xdr:to>
      <xdr:col>9</xdr:col>
      <xdr:colOff>104775</xdr:colOff>
      <xdr:row>16</xdr:row>
      <xdr:rowOff>95250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C7B7F614-9A37-463B-AFE8-80321392ECA8}"/>
            </a:ext>
          </a:extLst>
        </xdr:cNvPr>
        <xdr:cNvSpPr>
          <a:spLocks noChangeArrowheads="1"/>
        </xdr:cNvSpPr>
      </xdr:nvSpPr>
      <xdr:spPr bwMode="auto">
        <a:xfrm>
          <a:off x="6438900" y="33623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17</xdr:row>
      <xdr:rowOff>47625</xdr:rowOff>
    </xdr:from>
    <xdr:to>
      <xdr:col>10</xdr:col>
      <xdr:colOff>85725</xdr:colOff>
      <xdr:row>17</xdr:row>
      <xdr:rowOff>95250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3DD39234-12A6-4FCC-9309-CC2478E2F8CB}"/>
            </a:ext>
          </a:extLst>
        </xdr:cNvPr>
        <xdr:cNvSpPr>
          <a:spLocks noChangeArrowheads="1"/>
        </xdr:cNvSpPr>
      </xdr:nvSpPr>
      <xdr:spPr bwMode="auto">
        <a:xfrm>
          <a:off x="6572250" y="3552825"/>
          <a:ext cx="47625" cy="476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92" name="Line 96">
          <a:extLst>
            <a:ext uri="{FF2B5EF4-FFF2-40B4-BE49-F238E27FC236}">
              <a16:creationId xmlns:a16="http://schemas.microsoft.com/office/drawing/2014/main" id="{C2A6CB12-3F2B-484F-9995-A077BC3B830C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93" name="Line 97">
          <a:extLst>
            <a:ext uri="{FF2B5EF4-FFF2-40B4-BE49-F238E27FC236}">
              <a16:creationId xmlns:a16="http://schemas.microsoft.com/office/drawing/2014/main" id="{DF9444CF-4D53-4E88-BF88-179589D67407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10</xdr:col>
      <xdr:colOff>104775</xdr:colOff>
      <xdr:row>15</xdr:row>
      <xdr:rowOff>66675</xdr:rowOff>
    </xdr:to>
    <xdr:sp macro="" textlink="">
      <xdr:nvSpPr>
        <xdr:cNvPr id="194" name="Line 104">
          <a:extLst>
            <a:ext uri="{FF2B5EF4-FFF2-40B4-BE49-F238E27FC236}">
              <a16:creationId xmlns:a16="http://schemas.microsoft.com/office/drawing/2014/main" id="{835C4B42-8A66-4A75-86DF-DD49F9365BD8}"/>
            </a:ext>
          </a:extLst>
        </xdr:cNvPr>
        <xdr:cNvSpPr>
          <a:spLocks noChangeShapeType="1"/>
        </xdr:cNvSpPr>
      </xdr:nvSpPr>
      <xdr:spPr bwMode="auto">
        <a:xfrm flipH="1">
          <a:off x="6276975" y="3190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17</xdr:row>
      <xdr:rowOff>66675</xdr:rowOff>
    </xdr:from>
    <xdr:to>
      <xdr:col>10</xdr:col>
      <xdr:colOff>104775</xdr:colOff>
      <xdr:row>17</xdr:row>
      <xdr:rowOff>66675</xdr:rowOff>
    </xdr:to>
    <xdr:sp macro="" textlink="">
      <xdr:nvSpPr>
        <xdr:cNvPr id="195" name="Line 105">
          <a:extLst>
            <a:ext uri="{FF2B5EF4-FFF2-40B4-BE49-F238E27FC236}">
              <a16:creationId xmlns:a16="http://schemas.microsoft.com/office/drawing/2014/main" id="{B72D2BDE-C140-4DB9-AFF3-DF0E82F55E46}"/>
            </a:ext>
          </a:extLst>
        </xdr:cNvPr>
        <xdr:cNvSpPr>
          <a:spLocks noChangeShapeType="1"/>
        </xdr:cNvSpPr>
      </xdr:nvSpPr>
      <xdr:spPr bwMode="auto">
        <a:xfrm flipH="1">
          <a:off x="6276975" y="35718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96" name="Line 115">
          <a:extLst>
            <a:ext uri="{FF2B5EF4-FFF2-40B4-BE49-F238E27FC236}">
              <a16:creationId xmlns:a16="http://schemas.microsoft.com/office/drawing/2014/main" id="{36100BED-F29D-46A1-93BA-44F886BF4F7D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16</xdr:row>
      <xdr:rowOff>66675</xdr:rowOff>
    </xdr:from>
    <xdr:to>
      <xdr:col>10</xdr:col>
      <xdr:colOff>104775</xdr:colOff>
      <xdr:row>16</xdr:row>
      <xdr:rowOff>66675</xdr:rowOff>
    </xdr:to>
    <xdr:sp macro="" textlink="">
      <xdr:nvSpPr>
        <xdr:cNvPr id="197" name="Line 116">
          <a:extLst>
            <a:ext uri="{FF2B5EF4-FFF2-40B4-BE49-F238E27FC236}">
              <a16:creationId xmlns:a16="http://schemas.microsoft.com/office/drawing/2014/main" id="{1130DF32-DC9F-46AD-B740-2542C68A466A}"/>
            </a:ext>
          </a:extLst>
        </xdr:cNvPr>
        <xdr:cNvSpPr>
          <a:spLocks noChangeShapeType="1"/>
        </xdr:cNvSpPr>
      </xdr:nvSpPr>
      <xdr:spPr bwMode="auto">
        <a:xfrm flipH="1">
          <a:off x="6276975" y="3381375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198" name="Line 5">
          <a:extLst>
            <a:ext uri="{FF2B5EF4-FFF2-40B4-BE49-F238E27FC236}">
              <a16:creationId xmlns:a16="http://schemas.microsoft.com/office/drawing/2014/main" id="{EC1DFA7D-D140-44E8-B10E-3E2AEEAC8DD7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199" name="Line 6">
          <a:extLst>
            <a:ext uri="{FF2B5EF4-FFF2-40B4-BE49-F238E27FC236}">
              <a16:creationId xmlns:a16="http://schemas.microsoft.com/office/drawing/2014/main" id="{35296327-BDA8-4D74-AD36-315CA5DEEF68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00" name="Line 15">
          <a:extLst>
            <a:ext uri="{FF2B5EF4-FFF2-40B4-BE49-F238E27FC236}">
              <a16:creationId xmlns:a16="http://schemas.microsoft.com/office/drawing/2014/main" id="{B0B2878D-CFA8-452B-A268-C4B1772C4BD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01" name="Line 16">
          <a:extLst>
            <a:ext uri="{FF2B5EF4-FFF2-40B4-BE49-F238E27FC236}">
              <a16:creationId xmlns:a16="http://schemas.microsoft.com/office/drawing/2014/main" id="{18D236BA-4054-4B6F-964D-B3CCDFC1117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02" name="Line 26">
          <a:extLst>
            <a:ext uri="{FF2B5EF4-FFF2-40B4-BE49-F238E27FC236}">
              <a16:creationId xmlns:a16="http://schemas.microsoft.com/office/drawing/2014/main" id="{9449FF17-E7C2-4988-BFDA-E0A36E1803CF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03" name="Line 27">
          <a:extLst>
            <a:ext uri="{FF2B5EF4-FFF2-40B4-BE49-F238E27FC236}">
              <a16:creationId xmlns:a16="http://schemas.microsoft.com/office/drawing/2014/main" id="{8B19F14F-86D6-4296-A3EA-BC1D77B04531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18</xdr:row>
      <xdr:rowOff>38100</xdr:rowOff>
    </xdr:from>
    <xdr:to>
      <xdr:col>8</xdr:col>
      <xdr:colOff>123825</xdr:colOff>
      <xdr:row>18</xdr:row>
      <xdr:rowOff>85725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FDC2B090-BF7B-44CA-9BE1-966B3046A44B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19</xdr:row>
      <xdr:rowOff>47625</xdr:rowOff>
    </xdr:from>
    <xdr:to>
      <xdr:col>9</xdr:col>
      <xdr:colOff>104775</xdr:colOff>
      <xdr:row>19</xdr:row>
      <xdr:rowOff>95250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C81B0E24-8E2D-48FB-9837-8363953CE124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20</xdr:row>
      <xdr:rowOff>47625</xdr:rowOff>
    </xdr:from>
    <xdr:to>
      <xdr:col>10</xdr:col>
      <xdr:colOff>85725</xdr:colOff>
      <xdr:row>20</xdr:row>
      <xdr:rowOff>95250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83E80483-19EF-4E54-96CA-E0466508A211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07" name="Line 39">
          <a:extLst>
            <a:ext uri="{FF2B5EF4-FFF2-40B4-BE49-F238E27FC236}">
              <a16:creationId xmlns:a16="http://schemas.microsoft.com/office/drawing/2014/main" id="{FC50D79A-8D79-405A-B039-109FD6A3FA9D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08" name="Line 40">
          <a:extLst>
            <a:ext uri="{FF2B5EF4-FFF2-40B4-BE49-F238E27FC236}">
              <a16:creationId xmlns:a16="http://schemas.microsoft.com/office/drawing/2014/main" id="{1CDF8EC3-56FE-4FCD-94CD-7F814C696708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09" name="Line 47">
          <a:extLst>
            <a:ext uri="{FF2B5EF4-FFF2-40B4-BE49-F238E27FC236}">
              <a16:creationId xmlns:a16="http://schemas.microsoft.com/office/drawing/2014/main" id="{E29D7304-6F19-4C27-913B-0C83AF834AC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10" name="Line 48">
          <a:extLst>
            <a:ext uri="{FF2B5EF4-FFF2-40B4-BE49-F238E27FC236}">
              <a16:creationId xmlns:a16="http://schemas.microsoft.com/office/drawing/2014/main" id="{A2B80C16-0CC9-4BFE-8E5E-57E035FA245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11" name="Line 58">
          <a:extLst>
            <a:ext uri="{FF2B5EF4-FFF2-40B4-BE49-F238E27FC236}">
              <a16:creationId xmlns:a16="http://schemas.microsoft.com/office/drawing/2014/main" id="{7B7D6C72-D1E9-43B3-8C8D-6A66DFD26E4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12" name="Line 59">
          <a:extLst>
            <a:ext uri="{FF2B5EF4-FFF2-40B4-BE49-F238E27FC236}">
              <a16:creationId xmlns:a16="http://schemas.microsoft.com/office/drawing/2014/main" id="{77BD810B-6607-4CF4-8E0B-CEF6C3F50773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13" name="Line 63">
          <a:extLst>
            <a:ext uri="{FF2B5EF4-FFF2-40B4-BE49-F238E27FC236}">
              <a16:creationId xmlns:a16="http://schemas.microsoft.com/office/drawing/2014/main" id="{5E39C2C4-FDA1-486F-BD16-E27F23EFDE1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14" name="Line 64">
          <a:extLst>
            <a:ext uri="{FF2B5EF4-FFF2-40B4-BE49-F238E27FC236}">
              <a16:creationId xmlns:a16="http://schemas.microsoft.com/office/drawing/2014/main" id="{A80A1F25-DD41-4725-B326-6C673B7244E0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15" name="Line 73">
          <a:extLst>
            <a:ext uri="{FF2B5EF4-FFF2-40B4-BE49-F238E27FC236}">
              <a16:creationId xmlns:a16="http://schemas.microsoft.com/office/drawing/2014/main" id="{FC0EF74B-C96E-4F48-A0F9-D42A49FD61B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16" name="Line 74">
          <a:extLst>
            <a:ext uri="{FF2B5EF4-FFF2-40B4-BE49-F238E27FC236}">
              <a16:creationId xmlns:a16="http://schemas.microsoft.com/office/drawing/2014/main" id="{90A66753-F6CD-4BEA-B845-B775528D61D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17" name="Line 84">
          <a:extLst>
            <a:ext uri="{FF2B5EF4-FFF2-40B4-BE49-F238E27FC236}">
              <a16:creationId xmlns:a16="http://schemas.microsoft.com/office/drawing/2014/main" id="{F4AD457C-C080-49A1-B3A9-09781B1D96AC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18" name="Line 85">
          <a:extLst>
            <a:ext uri="{FF2B5EF4-FFF2-40B4-BE49-F238E27FC236}">
              <a16:creationId xmlns:a16="http://schemas.microsoft.com/office/drawing/2014/main" id="{0E234D9D-D7D2-41CB-A06A-74FF279F881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18</xdr:row>
      <xdr:rowOff>38100</xdr:rowOff>
    </xdr:from>
    <xdr:to>
      <xdr:col>8</xdr:col>
      <xdr:colOff>123825</xdr:colOff>
      <xdr:row>18</xdr:row>
      <xdr:rowOff>85725</xdr:rowOff>
    </xdr:to>
    <xdr:sp macro="" textlink="">
      <xdr:nvSpPr>
        <xdr:cNvPr id="219" name="Oval 218">
          <a:extLst>
            <a:ext uri="{FF2B5EF4-FFF2-40B4-BE49-F238E27FC236}">
              <a16:creationId xmlns:a16="http://schemas.microsoft.com/office/drawing/2014/main" id="{360BBD6C-3855-4BA7-9756-CBCBD8C87DBB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19</xdr:row>
      <xdr:rowOff>47625</xdr:rowOff>
    </xdr:from>
    <xdr:to>
      <xdr:col>9</xdr:col>
      <xdr:colOff>104775</xdr:colOff>
      <xdr:row>19</xdr:row>
      <xdr:rowOff>95250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9FBD28F4-6C8A-415A-804A-514C40AF04A4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20</xdr:row>
      <xdr:rowOff>47625</xdr:rowOff>
    </xdr:from>
    <xdr:to>
      <xdr:col>10</xdr:col>
      <xdr:colOff>85725</xdr:colOff>
      <xdr:row>20</xdr:row>
      <xdr:rowOff>95250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3E993356-3CB3-4256-A707-2EFDCF1E9CD5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22" name="Line 96">
          <a:extLst>
            <a:ext uri="{FF2B5EF4-FFF2-40B4-BE49-F238E27FC236}">
              <a16:creationId xmlns:a16="http://schemas.microsoft.com/office/drawing/2014/main" id="{4B4BD176-6ED2-417A-8238-D4A22B9677E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23" name="Line 97">
          <a:extLst>
            <a:ext uri="{FF2B5EF4-FFF2-40B4-BE49-F238E27FC236}">
              <a16:creationId xmlns:a16="http://schemas.microsoft.com/office/drawing/2014/main" id="{A2533D07-AB6D-4AB5-A388-765247C579E3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18</xdr:row>
      <xdr:rowOff>66675</xdr:rowOff>
    </xdr:from>
    <xdr:to>
      <xdr:col>10</xdr:col>
      <xdr:colOff>104775</xdr:colOff>
      <xdr:row>18</xdr:row>
      <xdr:rowOff>66675</xdr:rowOff>
    </xdr:to>
    <xdr:sp macro="" textlink="">
      <xdr:nvSpPr>
        <xdr:cNvPr id="224" name="Line 104">
          <a:extLst>
            <a:ext uri="{FF2B5EF4-FFF2-40B4-BE49-F238E27FC236}">
              <a16:creationId xmlns:a16="http://schemas.microsoft.com/office/drawing/2014/main" id="{E7FC09DC-4693-453D-847D-1AB3251397F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20</xdr:row>
      <xdr:rowOff>66675</xdr:rowOff>
    </xdr:from>
    <xdr:to>
      <xdr:col>10</xdr:col>
      <xdr:colOff>104775</xdr:colOff>
      <xdr:row>20</xdr:row>
      <xdr:rowOff>66675</xdr:rowOff>
    </xdr:to>
    <xdr:sp macro="" textlink="">
      <xdr:nvSpPr>
        <xdr:cNvPr id="225" name="Line 105">
          <a:extLst>
            <a:ext uri="{FF2B5EF4-FFF2-40B4-BE49-F238E27FC236}">
              <a16:creationId xmlns:a16="http://schemas.microsoft.com/office/drawing/2014/main" id="{E0682D4C-1624-4CA0-9C8B-2863284761D6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26" name="Line 115">
          <a:extLst>
            <a:ext uri="{FF2B5EF4-FFF2-40B4-BE49-F238E27FC236}">
              <a16:creationId xmlns:a16="http://schemas.microsoft.com/office/drawing/2014/main" id="{5C7CBDAC-20F2-4498-98B7-9782245B77A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19</xdr:row>
      <xdr:rowOff>66675</xdr:rowOff>
    </xdr:from>
    <xdr:to>
      <xdr:col>10</xdr:col>
      <xdr:colOff>104775</xdr:colOff>
      <xdr:row>19</xdr:row>
      <xdr:rowOff>66675</xdr:rowOff>
    </xdr:to>
    <xdr:sp macro="" textlink="">
      <xdr:nvSpPr>
        <xdr:cNvPr id="227" name="Line 116">
          <a:extLst>
            <a:ext uri="{FF2B5EF4-FFF2-40B4-BE49-F238E27FC236}">
              <a16:creationId xmlns:a16="http://schemas.microsoft.com/office/drawing/2014/main" id="{245047F9-3DC4-4CFC-A795-6C8F5652305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28" name="Line 5">
          <a:extLst>
            <a:ext uri="{FF2B5EF4-FFF2-40B4-BE49-F238E27FC236}">
              <a16:creationId xmlns:a16="http://schemas.microsoft.com/office/drawing/2014/main" id="{3FC8369C-F263-48D3-AB24-C7993959071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29" name="Line 6">
          <a:extLst>
            <a:ext uri="{FF2B5EF4-FFF2-40B4-BE49-F238E27FC236}">
              <a16:creationId xmlns:a16="http://schemas.microsoft.com/office/drawing/2014/main" id="{14CF2BB2-AAB7-40BB-845C-5D7924007516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30" name="Line 15">
          <a:extLst>
            <a:ext uri="{FF2B5EF4-FFF2-40B4-BE49-F238E27FC236}">
              <a16:creationId xmlns:a16="http://schemas.microsoft.com/office/drawing/2014/main" id="{AAB17640-133D-4101-8192-CAC539B5D1F0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31" name="Line 16">
          <a:extLst>
            <a:ext uri="{FF2B5EF4-FFF2-40B4-BE49-F238E27FC236}">
              <a16:creationId xmlns:a16="http://schemas.microsoft.com/office/drawing/2014/main" id="{C44C53D6-E12D-4C96-9A9E-AFC2DF577E0D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32" name="Line 26">
          <a:extLst>
            <a:ext uri="{FF2B5EF4-FFF2-40B4-BE49-F238E27FC236}">
              <a16:creationId xmlns:a16="http://schemas.microsoft.com/office/drawing/2014/main" id="{0F7C6895-F9F9-4B4B-A682-EFAF078597A8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33" name="Line 27">
          <a:extLst>
            <a:ext uri="{FF2B5EF4-FFF2-40B4-BE49-F238E27FC236}">
              <a16:creationId xmlns:a16="http://schemas.microsoft.com/office/drawing/2014/main" id="{B6AD5629-A3A5-4B24-8598-898F1E9F52EE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21</xdr:row>
      <xdr:rowOff>38100</xdr:rowOff>
    </xdr:from>
    <xdr:to>
      <xdr:col>8</xdr:col>
      <xdr:colOff>123825</xdr:colOff>
      <xdr:row>21</xdr:row>
      <xdr:rowOff>85725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F8C83E5A-69D2-4DAE-A2E7-3B3EFA43488C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22</xdr:row>
      <xdr:rowOff>47625</xdr:rowOff>
    </xdr:from>
    <xdr:to>
      <xdr:col>9</xdr:col>
      <xdr:colOff>104775</xdr:colOff>
      <xdr:row>22</xdr:row>
      <xdr:rowOff>95250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E68D7BC3-497C-4A4C-8300-10C01AEBF4D7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23</xdr:row>
      <xdr:rowOff>47625</xdr:rowOff>
    </xdr:from>
    <xdr:to>
      <xdr:col>10</xdr:col>
      <xdr:colOff>85725</xdr:colOff>
      <xdr:row>23</xdr:row>
      <xdr:rowOff>95250</xdr:rowOff>
    </xdr:to>
    <xdr:sp macro="" textlink="">
      <xdr:nvSpPr>
        <xdr:cNvPr id="236" name="Oval 235">
          <a:extLst>
            <a:ext uri="{FF2B5EF4-FFF2-40B4-BE49-F238E27FC236}">
              <a16:creationId xmlns:a16="http://schemas.microsoft.com/office/drawing/2014/main" id="{B504AA68-EE64-444B-BB3F-7C145BBB14A0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37" name="Line 39">
          <a:extLst>
            <a:ext uri="{FF2B5EF4-FFF2-40B4-BE49-F238E27FC236}">
              <a16:creationId xmlns:a16="http://schemas.microsoft.com/office/drawing/2014/main" id="{5FB6B69C-4DA5-4656-8117-CFA3A310177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38" name="Line 40">
          <a:extLst>
            <a:ext uri="{FF2B5EF4-FFF2-40B4-BE49-F238E27FC236}">
              <a16:creationId xmlns:a16="http://schemas.microsoft.com/office/drawing/2014/main" id="{10838706-4DEF-4EF3-B608-83CDFC16F24F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39" name="Line 47">
          <a:extLst>
            <a:ext uri="{FF2B5EF4-FFF2-40B4-BE49-F238E27FC236}">
              <a16:creationId xmlns:a16="http://schemas.microsoft.com/office/drawing/2014/main" id="{17733E76-197E-474E-9DF5-49CFFA81AE9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40" name="Line 48">
          <a:extLst>
            <a:ext uri="{FF2B5EF4-FFF2-40B4-BE49-F238E27FC236}">
              <a16:creationId xmlns:a16="http://schemas.microsoft.com/office/drawing/2014/main" id="{2E056B56-34EF-46F2-8B7B-E1D5A0EF801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41" name="Line 58">
          <a:extLst>
            <a:ext uri="{FF2B5EF4-FFF2-40B4-BE49-F238E27FC236}">
              <a16:creationId xmlns:a16="http://schemas.microsoft.com/office/drawing/2014/main" id="{D0156A36-67F5-4501-9A8A-2B6BB7B6F297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42" name="Line 59">
          <a:extLst>
            <a:ext uri="{FF2B5EF4-FFF2-40B4-BE49-F238E27FC236}">
              <a16:creationId xmlns:a16="http://schemas.microsoft.com/office/drawing/2014/main" id="{0697D7B7-9A10-42A6-A0B6-E3B5C5804827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43" name="Line 63">
          <a:extLst>
            <a:ext uri="{FF2B5EF4-FFF2-40B4-BE49-F238E27FC236}">
              <a16:creationId xmlns:a16="http://schemas.microsoft.com/office/drawing/2014/main" id="{16588EB2-B08F-4F7D-B4A9-EF2308098F8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44" name="Line 64">
          <a:extLst>
            <a:ext uri="{FF2B5EF4-FFF2-40B4-BE49-F238E27FC236}">
              <a16:creationId xmlns:a16="http://schemas.microsoft.com/office/drawing/2014/main" id="{68639F30-3148-4874-B859-243C7534B6A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45" name="Line 73">
          <a:extLst>
            <a:ext uri="{FF2B5EF4-FFF2-40B4-BE49-F238E27FC236}">
              <a16:creationId xmlns:a16="http://schemas.microsoft.com/office/drawing/2014/main" id="{883695A4-EA53-466D-A2D2-D5B991739447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46" name="Line 74">
          <a:extLst>
            <a:ext uri="{FF2B5EF4-FFF2-40B4-BE49-F238E27FC236}">
              <a16:creationId xmlns:a16="http://schemas.microsoft.com/office/drawing/2014/main" id="{247B07CA-00DB-4A3D-AE59-BF4556E2A1EC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47" name="Line 84">
          <a:extLst>
            <a:ext uri="{FF2B5EF4-FFF2-40B4-BE49-F238E27FC236}">
              <a16:creationId xmlns:a16="http://schemas.microsoft.com/office/drawing/2014/main" id="{9C0ECD7A-A65C-4DD8-A334-3D73D323530D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48" name="Line 85">
          <a:extLst>
            <a:ext uri="{FF2B5EF4-FFF2-40B4-BE49-F238E27FC236}">
              <a16:creationId xmlns:a16="http://schemas.microsoft.com/office/drawing/2014/main" id="{8B21D832-6396-469B-A5EC-28922CCA02B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21</xdr:row>
      <xdr:rowOff>38100</xdr:rowOff>
    </xdr:from>
    <xdr:to>
      <xdr:col>8</xdr:col>
      <xdr:colOff>123825</xdr:colOff>
      <xdr:row>21</xdr:row>
      <xdr:rowOff>85725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FF619930-4B57-4A9B-8376-270CB6F5100E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22</xdr:row>
      <xdr:rowOff>47625</xdr:rowOff>
    </xdr:from>
    <xdr:to>
      <xdr:col>9</xdr:col>
      <xdr:colOff>104775</xdr:colOff>
      <xdr:row>22</xdr:row>
      <xdr:rowOff>95250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519456BE-1A9A-4263-9EEC-8B5408613607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23</xdr:row>
      <xdr:rowOff>47625</xdr:rowOff>
    </xdr:from>
    <xdr:to>
      <xdr:col>10</xdr:col>
      <xdr:colOff>85725</xdr:colOff>
      <xdr:row>23</xdr:row>
      <xdr:rowOff>95250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7679F1C8-A2F0-47E6-8982-BB5742AFDB77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52" name="Line 96">
          <a:extLst>
            <a:ext uri="{FF2B5EF4-FFF2-40B4-BE49-F238E27FC236}">
              <a16:creationId xmlns:a16="http://schemas.microsoft.com/office/drawing/2014/main" id="{E0D84846-40F3-4D88-9288-B6FD8AFC0413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53" name="Line 97">
          <a:extLst>
            <a:ext uri="{FF2B5EF4-FFF2-40B4-BE49-F238E27FC236}">
              <a16:creationId xmlns:a16="http://schemas.microsoft.com/office/drawing/2014/main" id="{051F9541-AF74-49FD-A10E-4D1E0E2EAA70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21</xdr:row>
      <xdr:rowOff>66675</xdr:rowOff>
    </xdr:from>
    <xdr:to>
      <xdr:col>10</xdr:col>
      <xdr:colOff>104775</xdr:colOff>
      <xdr:row>21</xdr:row>
      <xdr:rowOff>66675</xdr:rowOff>
    </xdr:to>
    <xdr:sp macro="" textlink="">
      <xdr:nvSpPr>
        <xdr:cNvPr id="254" name="Line 104">
          <a:extLst>
            <a:ext uri="{FF2B5EF4-FFF2-40B4-BE49-F238E27FC236}">
              <a16:creationId xmlns:a16="http://schemas.microsoft.com/office/drawing/2014/main" id="{BE4DB17D-D2AB-4F4A-9FAE-C999F880140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23</xdr:row>
      <xdr:rowOff>66675</xdr:rowOff>
    </xdr:from>
    <xdr:to>
      <xdr:col>10</xdr:col>
      <xdr:colOff>104775</xdr:colOff>
      <xdr:row>23</xdr:row>
      <xdr:rowOff>66675</xdr:rowOff>
    </xdr:to>
    <xdr:sp macro="" textlink="">
      <xdr:nvSpPr>
        <xdr:cNvPr id="255" name="Line 105">
          <a:extLst>
            <a:ext uri="{FF2B5EF4-FFF2-40B4-BE49-F238E27FC236}">
              <a16:creationId xmlns:a16="http://schemas.microsoft.com/office/drawing/2014/main" id="{5B77A675-E0FF-4B85-B5FF-AB2EC3C1D5AC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56" name="Line 115">
          <a:extLst>
            <a:ext uri="{FF2B5EF4-FFF2-40B4-BE49-F238E27FC236}">
              <a16:creationId xmlns:a16="http://schemas.microsoft.com/office/drawing/2014/main" id="{71EA4BE4-728A-48EF-B1E3-3EBBD587C4D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22</xdr:row>
      <xdr:rowOff>66675</xdr:rowOff>
    </xdr:from>
    <xdr:to>
      <xdr:col>10</xdr:col>
      <xdr:colOff>104775</xdr:colOff>
      <xdr:row>22</xdr:row>
      <xdr:rowOff>66675</xdr:rowOff>
    </xdr:to>
    <xdr:sp macro="" textlink="">
      <xdr:nvSpPr>
        <xdr:cNvPr id="257" name="Line 116">
          <a:extLst>
            <a:ext uri="{FF2B5EF4-FFF2-40B4-BE49-F238E27FC236}">
              <a16:creationId xmlns:a16="http://schemas.microsoft.com/office/drawing/2014/main" id="{704AB32C-8329-4565-9443-2B3336B5B807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58" name="Line 5">
          <a:extLst>
            <a:ext uri="{FF2B5EF4-FFF2-40B4-BE49-F238E27FC236}">
              <a16:creationId xmlns:a16="http://schemas.microsoft.com/office/drawing/2014/main" id="{A019F9EF-3477-43A1-8DAF-1BEC85E96E6E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59" name="Line 6">
          <a:extLst>
            <a:ext uri="{FF2B5EF4-FFF2-40B4-BE49-F238E27FC236}">
              <a16:creationId xmlns:a16="http://schemas.microsoft.com/office/drawing/2014/main" id="{6E8A634F-62C1-48E6-A788-48D9A8B0236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60" name="Line 15">
          <a:extLst>
            <a:ext uri="{FF2B5EF4-FFF2-40B4-BE49-F238E27FC236}">
              <a16:creationId xmlns:a16="http://schemas.microsoft.com/office/drawing/2014/main" id="{817690B9-3276-4F0B-950D-5A8C423F293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61" name="Line 16">
          <a:extLst>
            <a:ext uri="{FF2B5EF4-FFF2-40B4-BE49-F238E27FC236}">
              <a16:creationId xmlns:a16="http://schemas.microsoft.com/office/drawing/2014/main" id="{B8CD1C47-21D8-4F3C-8466-C0B5BB84C547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62" name="Line 26">
          <a:extLst>
            <a:ext uri="{FF2B5EF4-FFF2-40B4-BE49-F238E27FC236}">
              <a16:creationId xmlns:a16="http://schemas.microsoft.com/office/drawing/2014/main" id="{3C8929EE-71BB-4614-BCDE-91A43D8AC20F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63" name="Line 27">
          <a:extLst>
            <a:ext uri="{FF2B5EF4-FFF2-40B4-BE49-F238E27FC236}">
              <a16:creationId xmlns:a16="http://schemas.microsoft.com/office/drawing/2014/main" id="{DBEADABA-BA1F-4C6F-BBD0-9DA73258170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24</xdr:row>
      <xdr:rowOff>38100</xdr:rowOff>
    </xdr:from>
    <xdr:to>
      <xdr:col>8</xdr:col>
      <xdr:colOff>123825</xdr:colOff>
      <xdr:row>24</xdr:row>
      <xdr:rowOff>85725</xdr:rowOff>
    </xdr:to>
    <xdr:sp macro="" textlink="">
      <xdr:nvSpPr>
        <xdr:cNvPr id="264" name="Oval 263">
          <a:extLst>
            <a:ext uri="{FF2B5EF4-FFF2-40B4-BE49-F238E27FC236}">
              <a16:creationId xmlns:a16="http://schemas.microsoft.com/office/drawing/2014/main" id="{AB0A0280-4A02-4AAE-A347-A3CD09B357F0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25</xdr:row>
      <xdr:rowOff>47625</xdr:rowOff>
    </xdr:from>
    <xdr:to>
      <xdr:col>9</xdr:col>
      <xdr:colOff>104775</xdr:colOff>
      <xdr:row>25</xdr:row>
      <xdr:rowOff>95250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83997B1E-9FB6-4353-ADB5-5347A7212A0C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26</xdr:row>
      <xdr:rowOff>47625</xdr:rowOff>
    </xdr:from>
    <xdr:to>
      <xdr:col>10</xdr:col>
      <xdr:colOff>85725</xdr:colOff>
      <xdr:row>26</xdr:row>
      <xdr:rowOff>95250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051B9E5B-5568-449F-A061-E7809D415CAE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67" name="Line 39">
          <a:extLst>
            <a:ext uri="{FF2B5EF4-FFF2-40B4-BE49-F238E27FC236}">
              <a16:creationId xmlns:a16="http://schemas.microsoft.com/office/drawing/2014/main" id="{BCD7CE56-CEB7-4041-BE26-652BF5AD3FE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68" name="Line 40">
          <a:extLst>
            <a:ext uri="{FF2B5EF4-FFF2-40B4-BE49-F238E27FC236}">
              <a16:creationId xmlns:a16="http://schemas.microsoft.com/office/drawing/2014/main" id="{1E274C84-44A3-4546-AE9C-D105D8229856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69" name="Line 47">
          <a:extLst>
            <a:ext uri="{FF2B5EF4-FFF2-40B4-BE49-F238E27FC236}">
              <a16:creationId xmlns:a16="http://schemas.microsoft.com/office/drawing/2014/main" id="{612C9A01-7F20-42A6-9AEC-FF1A8AA5905F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70" name="Line 48">
          <a:extLst>
            <a:ext uri="{FF2B5EF4-FFF2-40B4-BE49-F238E27FC236}">
              <a16:creationId xmlns:a16="http://schemas.microsoft.com/office/drawing/2014/main" id="{A231FBF5-B4AE-46CD-85C7-D6479CE83455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71" name="Line 58">
          <a:extLst>
            <a:ext uri="{FF2B5EF4-FFF2-40B4-BE49-F238E27FC236}">
              <a16:creationId xmlns:a16="http://schemas.microsoft.com/office/drawing/2014/main" id="{6FE53D3D-A1C7-40D2-93CA-8D23FA92BDA5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72" name="Line 59">
          <a:extLst>
            <a:ext uri="{FF2B5EF4-FFF2-40B4-BE49-F238E27FC236}">
              <a16:creationId xmlns:a16="http://schemas.microsoft.com/office/drawing/2014/main" id="{CBD58DDC-C384-4CA7-9B3E-F34E99F1A8B6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73" name="Line 63">
          <a:extLst>
            <a:ext uri="{FF2B5EF4-FFF2-40B4-BE49-F238E27FC236}">
              <a16:creationId xmlns:a16="http://schemas.microsoft.com/office/drawing/2014/main" id="{E9438443-E48C-437F-B918-730CD759D8AF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74" name="Line 64">
          <a:extLst>
            <a:ext uri="{FF2B5EF4-FFF2-40B4-BE49-F238E27FC236}">
              <a16:creationId xmlns:a16="http://schemas.microsoft.com/office/drawing/2014/main" id="{70B79FCF-DA8A-494E-9DE1-B192F976BBE7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75" name="Line 73">
          <a:extLst>
            <a:ext uri="{FF2B5EF4-FFF2-40B4-BE49-F238E27FC236}">
              <a16:creationId xmlns:a16="http://schemas.microsoft.com/office/drawing/2014/main" id="{C010659A-6256-445F-9070-393A74D83FFA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76" name="Line 74">
          <a:extLst>
            <a:ext uri="{FF2B5EF4-FFF2-40B4-BE49-F238E27FC236}">
              <a16:creationId xmlns:a16="http://schemas.microsoft.com/office/drawing/2014/main" id="{0FC221B5-A17A-49CE-9DAB-FB57509BA33B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77" name="Line 84">
          <a:extLst>
            <a:ext uri="{FF2B5EF4-FFF2-40B4-BE49-F238E27FC236}">
              <a16:creationId xmlns:a16="http://schemas.microsoft.com/office/drawing/2014/main" id="{0B9F1392-1EB1-40A5-BD1A-7D899562E679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78" name="Line 85">
          <a:extLst>
            <a:ext uri="{FF2B5EF4-FFF2-40B4-BE49-F238E27FC236}">
              <a16:creationId xmlns:a16="http://schemas.microsoft.com/office/drawing/2014/main" id="{1E143146-0CBD-44F5-97AC-FCFA80A3B64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24</xdr:row>
      <xdr:rowOff>38100</xdr:rowOff>
    </xdr:from>
    <xdr:to>
      <xdr:col>8</xdr:col>
      <xdr:colOff>123825</xdr:colOff>
      <xdr:row>24</xdr:row>
      <xdr:rowOff>85725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06025B8E-81CA-470D-BA1E-E3703B30F08A}"/>
            </a:ext>
          </a:extLst>
        </xdr:cNvPr>
        <xdr:cNvSpPr>
          <a:spLocks noChangeArrowheads="1"/>
        </xdr:cNvSpPr>
      </xdr:nvSpPr>
      <xdr:spPr bwMode="auto">
        <a:xfrm>
          <a:off x="6296025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9</xdr:col>
      <xdr:colOff>57150</xdr:colOff>
      <xdr:row>25</xdr:row>
      <xdr:rowOff>47625</xdr:rowOff>
    </xdr:from>
    <xdr:to>
      <xdr:col>9</xdr:col>
      <xdr:colOff>104775</xdr:colOff>
      <xdr:row>25</xdr:row>
      <xdr:rowOff>95250</xdr:rowOff>
    </xdr:to>
    <xdr:sp macro="" textlink="">
      <xdr:nvSpPr>
        <xdr:cNvPr id="280" name="Oval 279">
          <a:extLst>
            <a:ext uri="{FF2B5EF4-FFF2-40B4-BE49-F238E27FC236}">
              <a16:creationId xmlns:a16="http://schemas.microsoft.com/office/drawing/2014/main" id="{B72D83C0-38E6-4C99-8C31-6869FE2E6F88}"/>
            </a:ext>
          </a:extLst>
        </xdr:cNvPr>
        <xdr:cNvSpPr>
          <a:spLocks noChangeArrowheads="1"/>
        </xdr:cNvSpPr>
      </xdr:nvSpPr>
      <xdr:spPr bwMode="auto">
        <a:xfrm>
          <a:off x="643890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10</xdr:col>
      <xdr:colOff>38100</xdr:colOff>
      <xdr:row>26</xdr:row>
      <xdr:rowOff>47625</xdr:rowOff>
    </xdr:from>
    <xdr:to>
      <xdr:col>10</xdr:col>
      <xdr:colOff>85725</xdr:colOff>
      <xdr:row>26</xdr:row>
      <xdr:rowOff>95250</xdr:rowOff>
    </xdr:to>
    <xdr:sp macro="" textlink="">
      <xdr:nvSpPr>
        <xdr:cNvPr id="281" name="Oval 280">
          <a:extLst>
            <a:ext uri="{FF2B5EF4-FFF2-40B4-BE49-F238E27FC236}">
              <a16:creationId xmlns:a16="http://schemas.microsoft.com/office/drawing/2014/main" id="{A7838CBC-B921-4CE4-B027-557AEC95F8DA}"/>
            </a:ext>
          </a:extLst>
        </xdr:cNvPr>
        <xdr:cNvSpPr>
          <a:spLocks noChangeArrowheads="1"/>
        </xdr:cNvSpPr>
      </xdr:nvSpPr>
      <xdr:spPr bwMode="auto">
        <a:xfrm>
          <a:off x="6572250" y="3695700"/>
          <a:ext cx="476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 </a:t>
          </a:r>
        </a:p>
      </xdr:txBody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82" name="Line 96">
          <a:extLst>
            <a:ext uri="{FF2B5EF4-FFF2-40B4-BE49-F238E27FC236}">
              <a16:creationId xmlns:a16="http://schemas.microsoft.com/office/drawing/2014/main" id="{54C1C2F9-C4FB-4096-8A39-73A722688912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83" name="Line 97">
          <a:extLst>
            <a:ext uri="{FF2B5EF4-FFF2-40B4-BE49-F238E27FC236}">
              <a16:creationId xmlns:a16="http://schemas.microsoft.com/office/drawing/2014/main" id="{8D116CC1-446C-4CDB-BFBC-931466610656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24</xdr:row>
      <xdr:rowOff>66675</xdr:rowOff>
    </xdr:from>
    <xdr:to>
      <xdr:col>10</xdr:col>
      <xdr:colOff>104775</xdr:colOff>
      <xdr:row>24</xdr:row>
      <xdr:rowOff>66675</xdr:rowOff>
    </xdr:to>
    <xdr:sp macro="" textlink="">
      <xdr:nvSpPr>
        <xdr:cNvPr id="284" name="Line 104">
          <a:extLst>
            <a:ext uri="{FF2B5EF4-FFF2-40B4-BE49-F238E27FC236}">
              <a16:creationId xmlns:a16="http://schemas.microsoft.com/office/drawing/2014/main" id="{2816FB8F-7030-4BCB-AE0E-7582DB17555F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26</xdr:row>
      <xdr:rowOff>66675</xdr:rowOff>
    </xdr:from>
    <xdr:to>
      <xdr:col>10</xdr:col>
      <xdr:colOff>104775</xdr:colOff>
      <xdr:row>26</xdr:row>
      <xdr:rowOff>66675</xdr:rowOff>
    </xdr:to>
    <xdr:sp macro="" textlink="">
      <xdr:nvSpPr>
        <xdr:cNvPr id="285" name="Line 105">
          <a:extLst>
            <a:ext uri="{FF2B5EF4-FFF2-40B4-BE49-F238E27FC236}">
              <a16:creationId xmlns:a16="http://schemas.microsoft.com/office/drawing/2014/main" id="{12AC9EB2-8DD4-4C6F-89B7-B56F38777494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86" name="Line 115">
          <a:extLst>
            <a:ext uri="{FF2B5EF4-FFF2-40B4-BE49-F238E27FC236}">
              <a16:creationId xmlns:a16="http://schemas.microsoft.com/office/drawing/2014/main" id="{A2CE2FBC-E21E-4B2F-AD33-B079A6E0CC6F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25</xdr:row>
      <xdr:rowOff>66675</xdr:rowOff>
    </xdr:from>
    <xdr:to>
      <xdr:col>10</xdr:col>
      <xdr:colOff>104775</xdr:colOff>
      <xdr:row>25</xdr:row>
      <xdr:rowOff>66675</xdr:rowOff>
    </xdr:to>
    <xdr:sp macro="" textlink="">
      <xdr:nvSpPr>
        <xdr:cNvPr id="287" name="Line 116">
          <a:extLst>
            <a:ext uri="{FF2B5EF4-FFF2-40B4-BE49-F238E27FC236}">
              <a16:creationId xmlns:a16="http://schemas.microsoft.com/office/drawing/2014/main" id="{80BE4F59-38AF-4854-AC61-E4E4CD6BDF03}"/>
            </a:ext>
          </a:extLst>
        </xdr:cNvPr>
        <xdr:cNvSpPr>
          <a:spLocks noChangeShapeType="1"/>
        </xdr:cNvSpPr>
      </xdr:nvSpPr>
      <xdr:spPr bwMode="auto">
        <a:xfrm flipH="1">
          <a:off x="6276975" y="3695700"/>
          <a:ext cx="36195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505A-295A-471B-BB62-6C223396DD2E}">
  <sheetPr>
    <tabColor theme="9" tint="-0.249977111117893"/>
    <pageSetUpPr fitToPage="1"/>
  </sheetPr>
  <dimension ref="A1:U49"/>
  <sheetViews>
    <sheetView view="pageBreakPreview" zoomScaleNormal="100" zoomScaleSheetLayoutView="100" workbookViewId="0">
      <selection activeCell="B2" sqref="B2:T2"/>
    </sheetView>
  </sheetViews>
  <sheetFormatPr defaultRowHeight="15" x14ac:dyDescent="0.25"/>
  <cols>
    <col min="1" max="1" width="10.7109375" customWidth="1"/>
    <col min="2" max="2" width="15.5703125" bestFit="1" customWidth="1"/>
    <col min="3" max="3" width="5.140625" customWidth="1"/>
    <col min="4" max="4" width="9.140625" bestFit="1" customWidth="1"/>
    <col min="5" max="5" width="9.5703125" customWidth="1"/>
    <col min="6" max="6" width="9.42578125" customWidth="1"/>
    <col min="7" max="7" width="4.42578125" bestFit="1" customWidth="1"/>
    <col min="8" max="8" width="7.85546875" customWidth="1"/>
    <col min="10" max="10" width="2.42578125" bestFit="1" customWidth="1"/>
    <col min="11" max="11" width="2.28515625" bestFit="1" customWidth="1"/>
    <col min="12" max="12" width="2.42578125" bestFit="1" customWidth="1"/>
    <col min="13" max="13" width="8.140625" bestFit="1" customWidth="1"/>
    <col min="14" max="14" width="7.85546875" customWidth="1"/>
    <col min="15" max="15" width="3.7109375" bestFit="1" customWidth="1"/>
    <col min="16" max="17" width="9.85546875" customWidth="1"/>
    <col min="18" max="18" width="12" bestFit="1" customWidth="1"/>
    <col min="19" max="19" width="5.28515625" bestFit="1" customWidth="1"/>
    <col min="20" max="20" width="15.5703125" bestFit="1" customWidth="1"/>
  </cols>
  <sheetData>
    <row r="1" spans="1:21" x14ac:dyDescent="0.25">
      <c r="A1" s="54" t="s">
        <v>0</v>
      </c>
      <c r="B1" s="55" t="s">
        <v>52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 t="s">
        <v>0</v>
      </c>
    </row>
    <row r="2" spans="1:21" x14ac:dyDescent="0.25">
      <c r="A2" s="54"/>
      <c r="B2" s="55" t="s">
        <v>34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/>
    </row>
    <row r="3" spans="1:21" ht="22.5" x14ac:dyDescent="0.25">
      <c r="A3" s="54"/>
      <c r="B3" s="7" t="s">
        <v>1</v>
      </c>
      <c r="C3" s="6" t="s">
        <v>24</v>
      </c>
      <c r="D3" s="8" t="s">
        <v>18</v>
      </c>
      <c r="E3" s="9" t="s">
        <v>19</v>
      </c>
      <c r="F3" s="10" t="s">
        <v>20</v>
      </c>
      <c r="G3" s="6" t="s">
        <v>2</v>
      </c>
      <c r="H3" s="6" t="s">
        <v>3</v>
      </c>
      <c r="I3" s="6" t="s">
        <v>4</v>
      </c>
      <c r="J3" s="11" t="s">
        <v>5</v>
      </c>
      <c r="K3" s="12" t="s">
        <v>6</v>
      </c>
      <c r="L3" s="13" t="s">
        <v>7</v>
      </c>
      <c r="M3" s="6" t="s">
        <v>4</v>
      </c>
      <c r="N3" s="6" t="s">
        <v>3</v>
      </c>
      <c r="O3" s="6" t="s">
        <v>2</v>
      </c>
      <c r="P3" s="8" t="s">
        <v>21</v>
      </c>
      <c r="Q3" s="9" t="s">
        <v>19</v>
      </c>
      <c r="R3" s="10" t="s">
        <v>20</v>
      </c>
      <c r="S3" s="6" t="s">
        <v>24</v>
      </c>
      <c r="T3" s="7" t="s">
        <v>1</v>
      </c>
      <c r="U3" s="54"/>
    </row>
    <row r="4" spans="1:21" x14ac:dyDescent="0.25">
      <c r="A4" s="14" t="s">
        <v>37</v>
      </c>
      <c r="B4" s="31" t="s">
        <v>26</v>
      </c>
      <c r="C4" s="14">
        <v>124</v>
      </c>
      <c r="D4" s="14">
        <f>C4</f>
        <v>124</v>
      </c>
      <c r="E4" s="14"/>
      <c r="F4" s="15"/>
      <c r="G4" s="15">
        <v>1</v>
      </c>
      <c r="H4" s="15">
        <v>10</v>
      </c>
      <c r="I4" s="4">
        <v>1</v>
      </c>
      <c r="J4" s="4"/>
      <c r="K4" s="4"/>
      <c r="L4" s="4"/>
      <c r="M4" s="4">
        <v>2</v>
      </c>
      <c r="N4" s="15">
        <v>10</v>
      </c>
      <c r="O4" s="15">
        <v>1</v>
      </c>
      <c r="P4" s="14">
        <f>S4</f>
        <v>102</v>
      </c>
      <c r="Q4" s="15"/>
      <c r="R4" s="15"/>
      <c r="S4" s="14">
        <v>102</v>
      </c>
      <c r="T4" s="31" t="s">
        <v>26</v>
      </c>
      <c r="U4" s="14" t="s">
        <v>37</v>
      </c>
    </row>
    <row r="5" spans="1:21" x14ac:dyDescent="0.25">
      <c r="A5" s="14" t="s">
        <v>37</v>
      </c>
      <c r="B5" s="31" t="s">
        <v>26</v>
      </c>
      <c r="C5" s="14">
        <v>60</v>
      </c>
      <c r="D5" s="15"/>
      <c r="E5" s="14">
        <f>C5</f>
        <v>60</v>
      </c>
      <c r="F5" s="14"/>
      <c r="G5" s="14">
        <v>1</v>
      </c>
      <c r="H5" s="15">
        <v>10</v>
      </c>
      <c r="I5" s="4">
        <v>3</v>
      </c>
      <c r="J5" s="4"/>
      <c r="K5" s="4"/>
      <c r="L5" s="4"/>
      <c r="M5" s="4">
        <v>4</v>
      </c>
      <c r="N5" s="15">
        <v>10</v>
      </c>
      <c r="O5" s="14">
        <v>1</v>
      </c>
      <c r="P5" s="15"/>
      <c r="Q5" s="14">
        <f>S5</f>
        <v>198</v>
      </c>
      <c r="R5" s="15"/>
      <c r="S5" s="14">
        <v>198</v>
      </c>
      <c r="T5" s="31" t="s">
        <v>26</v>
      </c>
      <c r="U5" s="14" t="s">
        <v>37</v>
      </c>
    </row>
    <row r="6" spans="1:21" x14ac:dyDescent="0.25">
      <c r="A6" s="14" t="s">
        <v>37</v>
      </c>
      <c r="B6" s="31" t="s">
        <v>26</v>
      </c>
      <c r="C6" s="14">
        <v>198</v>
      </c>
      <c r="D6" s="15"/>
      <c r="E6" s="15"/>
      <c r="F6" s="14">
        <f>C6</f>
        <v>198</v>
      </c>
      <c r="G6" s="15">
        <v>1</v>
      </c>
      <c r="H6" s="15">
        <v>10</v>
      </c>
      <c r="I6" s="4">
        <v>5</v>
      </c>
      <c r="J6" s="4"/>
      <c r="K6" s="4"/>
      <c r="L6" s="4"/>
      <c r="M6" s="4">
        <v>6</v>
      </c>
      <c r="N6" s="15">
        <v>10</v>
      </c>
      <c r="O6" s="15">
        <v>1</v>
      </c>
      <c r="P6" s="15"/>
      <c r="Q6" s="15"/>
      <c r="R6" s="14">
        <f>S6</f>
        <v>171</v>
      </c>
      <c r="S6" s="14">
        <v>171</v>
      </c>
      <c r="T6" s="31" t="s">
        <v>26</v>
      </c>
      <c r="U6" s="14" t="s">
        <v>37</v>
      </c>
    </row>
    <row r="7" spans="1:21" x14ac:dyDescent="0.25">
      <c r="A7" s="14" t="s">
        <v>37</v>
      </c>
      <c r="B7" s="31" t="s">
        <v>26</v>
      </c>
      <c r="C7" s="14">
        <v>118</v>
      </c>
      <c r="D7" s="14">
        <f t="shared" ref="D7" si="0">C7</f>
        <v>118</v>
      </c>
      <c r="E7" s="14"/>
      <c r="F7" s="15"/>
      <c r="G7" s="15">
        <v>1</v>
      </c>
      <c r="H7" s="15">
        <v>10</v>
      </c>
      <c r="I7" s="4">
        <v>7</v>
      </c>
      <c r="J7" s="4"/>
      <c r="K7" s="4"/>
      <c r="L7" s="4"/>
      <c r="M7" s="4">
        <v>8</v>
      </c>
      <c r="N7" s="15">
        <v>10</v>
      </c>
      <c r="O7" s="15">
        <v>1</v>
      </c>
      <c r="P7" s="14">
        <f t="shared" ref="P7" si="1">S7</f>
        <v>96</v>
      </c>
      <c r="Q7" s="15"/>
      <c r="R7" s="15"/>
      <c r="S7" s="14">
        <v>96</v>
      </c>
      <c r="T7" s="31" t="s">
        <v>26</v>
      </c>
      <c r="U7" s="14" t="s">
        <v>37</v>
      </c>
    </row>
    <row r="8" spans="1:21" x14ac:dyDescent="0.25">
      <c r="A8" s="14" t="s">
        <v>37</v>
      </c>
      <c r="B8" s="31" t="s">
        <v>26</v>
      </c>
      <c r="C8" s="14">
        <v>118</v>
      </c>
      <c r="D8" s="15"/>
      <c r="E8" s="14">
        <f t="shared" ref="E8" si="2">C8</f>
        <v>118</v>
      </c>
      <c r="F8" s="14"/>
      <c r="G8" s="14">
        <v>1</v>
      </c>
      <c r="H8" s="15">
        <v>10</v>
      </c>
      <c r="I8" s="4">
        <v>9</v>
      </c>
      <c r="J8" s="4"/>
      <c r="K8" s="4"/>
      <c r="L8" s="4"/>
      <c r="M8" s="4">
        <v>10</v>
      </c>
      <c r="N8" s="15">
        <v>10</v>
      </c>
      <c r="O8" s="14">
        <v>1</v>
      </c>
      <c r="P8" s="15"/>
      <c r="Q8" s="14">
        <f t="shared" ref="Q8" si="3">S8</f>
        <v>177</v>
      </c>
      <c r="R8" s="15"/>
      <c r="S8" s="14">
        <v>177</v>
      </c>
      <c r="T8" s="31" t="s">
        <v>26</v>
      </c>
      <c r="U8" s="14" t="s">
        <v>37</v>
      </c>
    </row>
    <row r="9" spans="1:21" x14ac:dyDescent="0.25">
      <c r="A9" s="14" t="s">
        <v>37</v>
      </c>
      <c r="B9" s="31" t="s">
        <v>26</v>
      </c>
      <c r="C9" s="14">
        <v>198</v>
      </c>
      <c r="D9" s="15"/>
      <c r="E9" s="15"/>
      <c r="F9" s="14">
        <f t="shared" ref="F9" si="4">C9</f>
        <v>198</v>
      </c>
      <c r="G9" s="15">
        <v>1</v>
      </c>
      <c r="H9" s="15">
        <v>10</v>
      </c>
      <c r="I9" s="4">
        <v>11</v>
      </c>
      <c r="J9" s="4"/>
      <c r="K9" s="4"/>
      <c r="L9" s="4"/>
      <c r="M9" s="4">
        <v>12</v>
      </c>
      <c r="N9" s="15">
        <v>10</v>
      </c>
      <c r="O9" s="15">
        <v>1</v>
      </c>
      <c r="P9" s="15"/>
      <c r="Q9" s="15"/>
      <c r="R9" s="14">
        <f t="shared" ref="R9" si="5">S9</f>
        <v>147.5</v>
      </c>
      <c r="S9" s="14">
        <v>147.5</v>
      </c>
      <c r="T9" s="31" t="s">
        <v>26</v>
      </c>
      <c r="U9" s="14" t="s">
        <v>37</v>
      </c>
    </row>
    <row r="10" spans="1:21" x14ac:dyDescent="0.25">
      <c r="A10" s="14" t="s">
        <v>37</v>
      </c>
      <c r="B10" s="31" t="s">
        <v>26</v>
      </c>
      <c r="C10" s="3">
        <v>192</v>
      </c>
      <c r="D10" s="14">
        <f t="shared" ref="D10" si="6">C10</f>
        <v>192</v>
      </c>
      <c r="E10" s="14"/>
      <c r="F10" s="15"/>
      <c r="G10" s="4">
        <v>1</v>
      </c>
      <c r="H10" s="15">
        <v>10</v>
      </c>
      <c r="I10" s="4">
        <v>13</v>
      </c>
      <c r="J10" s="4"/>
      <c r="K10" s="4"/>
      <c r="L10" s="4"/>
      <c r="M10" s="4">
        <v>14</v>
      </c>
      <c r="N10" s="4">
        <v>10</v>
      </c>
      <c r="O10" s="4">
        <v>1</v>
      </c>
      <c r="P10" s="14">
        <f t="shared" ref="P10" si="7">S10</f>
        <v>118</v>
      </c>
      <c r="Q10" s="15"/>
      <c r="R10" s="15"/>
      <c r="S10" s="3">
        <v>118</v>
      </c>
      <c r="T10" s="31" t="s">
        <v>26</v>
      </c>
      <c r="U10" s="14" t="s">
        <v>37</v>
      </c>
    </row>
    <row r="11" spans="1:21" x14ac:dyDescent="0.25">
      <c r="A11" s="14" t="s">
        <v>37</v>
      </c>
      <c r="B11" s="31" t="s">
        <v>26</v>
      </c>
      <c r="C11" s="3">
        <v>177</v>
      </c>
      <c r="D11" s="15"/>
      <c r="E11" s="14">
        <f t="shared" ref="E11" si="8">C11</f>
        <v>177</v>
      </c>
      <c r="F11" s="14"/>
      <c r="G11" s="3">
        <v>1</v>
      </c>
      <c r="H11" s="15">
        <v>10</v>
      </c>
      <c r="I11" s="4">
        <v>15</v>
      </c>
      <c r="J11" s="4"/>
      <c r="K11" s="4"/>
      <c r="L11" s="4"/>
      <c r="M11" s="4">
        <v>16</v>
      </c>
      <c r="N11" s="3"/>
      <c r="O11" s="3">
        <v>1</v>
      </c>
      <c r="P11" s="15"/>
      <c r="Q11" s="14">
        <f t="shared" ref="Q11" si="9">S11</f>
        <v>0</v>
      </c>
      <c r="R11" s="15"/>
      <c r="S11" s="3"/>
      <c r="T11" s="32" t="s">
        <v>29</v>
      </c>
      <c r="U11" s="4"/>
    </row>
    <row r="12" spans="1:21" x14ac:dyDescent="0.25">
      <c r="A12" s="4"/>
      <c r="B12" s="32" t="s">
        <v>29</v>
      </c>
      <c r="C12" s="3"/>
      <c r="D12" s="15"/>
      <c r="E12" s="15"/>
      <c r="F12" s="14">
        <f t="shared" ref="F12" si="10">C12</f>
        <v>0</v>
      </c>
      <c r="G12" s="4">
        <v>1</v>
      </c>
      <c r="H12" s="4"/>
      <c r="I12" s="4">
        <v>17</v>
      </c>
      <c r="J12" s="4"/>
      <c r="K12" s="4"/>
      <c r="L12" s="4"/>
      <c r="M12" s="4">
        <v>18</v>
      </c>
      <c r="N12" s="4"/>
      <c r="O12" s="4">
        <v>1</v>
      </c>
      <c r="P12" s="15"/>
      <c r="Q12" s="15"/>
      <c r="R12" s="14">
        <f t="shared" ref="R12" si="11">S12</f>
        <v>0</v>
      </c>
      <c r="S12" s="3"/>
      <c r="T12" s="32" t="s">
        <v>29</v>
      </c>
      <c r="U12" s="4"/>
    </row>
    <row r="13" spans="1:21" hidden="1" x14ac:dyDescent="0.25">
      <c r="A13" s="3"/>
      <c r="B13" s="3"/>
      <c r="C13" s="3"/>
      <c r="D13" s="3">
        <f t="shared" ref="D13" si="12">C13</f>
        <v>0</v>
      </c>
      <c r="E13" s="3"/>
      <c r="F13" s="4"/>
      <c r="G13" s="4">
        <v>1</v>
      </c>
      <c r="H13" s="4"/>
      <c r="I13" s="4">
        <v>19</v>
      </c>
      <c r="J13" s="4"/>
      <c r="K13" s="4"/>
      <c r="L13" s="4"/>
      <c r="M13" s="4">
        <v>20</v>
      </c>
      <c r="N13" s="4"/>
      <c r="O13" s="4">
        <v>1</v>
      </c>
      <c r="P13" s="3">
        <f t="shared" ref="P13" si="13">S13</f>
        <v>0</v>
      </c>
      <c r="Q13" s="4"/>
      <c r="R13" s="4"/>
      <c r="S13" s="3"/>
      <c r="T13" s="3"/>
      <c r="U13" s="3"/>
    </row>
    <row r="14" spans="1:21" hidden="1" x14ac:dyDescent="0.25">
      <c r="A14" s="4"/>
      <c r="B14" s="4"/>
      <c r="C14" s="3"/>
      <c r="D14" s="4"/>
      <c r="E14" s="3">
        <f t="shared" ref="E14" si="14">C14</f>
        <v>0</v>
      </c>
      <c r="F14" s="3"/>
      <c r="G14" s="3">
        <v>1</v>
      </c>
      <c r="H14" s="3"/>
      <c r="I14" s="4">
        <v>21</v>
      </c>
      <c r="J14" s="4"/>
      <c r="K14" s="4"/>
      <c r="L14" s="4"/>
      <c r="M14" s="4">
        <v>22</v>
      </c>
      <c r="N14" s="3"/>
      <c r="O14" s="3">
        <v>1</v>
      </c>
      <c r="P14" s="4"/>
      <c r="Q14" s="3">
        <f t="shared" ref="Q14" si="15">S14</f>
        <v>0</v>
      </c>
      <c r="R14" s="4"/>
      <c r="S14" s="3"/>
      <c r="T14" s="4"/>
      <c r="U14" s="4"/>
    </row>
    <row r="15" spans="1:21" hidden="1" x14ac:dyDescent="0.25">
      <c r="A15" s="4"/>
      <c r="B15" s="4"/>
      <c r="C15" s="3"/>
      <c r="D15" s="4"/>
      <c r="E15" s="4"/>
      <c r="F15" s="3">
        <f t="shared" ref="F15" si="16">C15</f>
        <v>0</v>
      </c>
      <c r="G15" s="4">
        <v>1</v>
      </c>
      <c r="H15" s="4"/>
      <c r="I15" s="4">
        <v>23</v>
      </c>
      <c r="J15" s="4"/>
      <c r="K15" s="4"/>
      <c r="L15" s="4"/>
      <c r="M15" s="4">
        <v>24</v>
      </c>
      <c r="N15" s="4"/>
      <c r="O15" s="4">
        <v>1</v>
      </c>
      <c r="P15" s="4"/>
      <c r="Q15" s="4"/>
      <c r="R15" s="3">
        <f t="shared" ref="R15" si="17">S15</f>
        <v>0</v>
      </c>
      <c r="S15" s="3"/>
      <c r="T15" s="4"/>
      <c r="U15" s="4"/>
    </row>
    <row r="16" spans="1:21" hidden="1" x14ac:dyDescent="0.25">
      <c r="A16" s="3"/>
      <c r="B16" s="3"/>
      <c r="C16" s="3"/>
      <c r="D16" s="3">
        <f t="shared" ref="D16" si="18">C16</f>
        <v>0</v>
      </c>
      <c r="E16" s="3"/>
      <c r="F16" s="4"/>
      <c r="G16" s="4">
        <v>1</v>
      </c>
      <c r="H16" s="4"/>
      <c r="I16" s="4">
        <v>25</v>
      </c>
      <c r="J16" s="4"/>
      <c r="K16" s="4"/>
      <c r="L16" s="4"/>
      <c r="M16" s="4">
        <v>26</v>
      </c>
      <c r="N16" s="4"/>
      <c r="O16" s="4">
        <v>1</v>
      </c>
      <c r="P16" s="3">
        <f t="shared" ref="P16" si="19">S16</f>
        <v>0</v>
      </c>
      <c r="Q16" s="4"/>
      <c r="R16" s="4"/>
      <c r="S16" s="3"/>
      <c r="T16" s="3"/>
      <c r="U16" s="3"/>
    </row>
    <row r="17" spans="1:21" hidden="1" x14ac:dyDescent="0.25">
      <c r="A17" s="4"/>
      <c r="B17" s="4"/>
      <c r="C17" s="3"/>
      <c r="D17" s="4"/>
      <c r="E17" s="3">
        <f t="shared" ref="E17" si="20">C17</f>
        <v>0</v>
      </c>
      <c r="F17" s="3"/>
      <c r="G17" s="3">
        <v>1</v>
      </c>
      <c r="H17" s="3"/>
      <c r="I17" s="4">
        <v>27</v>
      </c>
      <c r="J17" s="4"/>
      <c r="K17" s="4"/>
      <c r="L17" s="4"/>
      <c r="M17" s="4">
        <v>28</v>
      </c>
      <c r="N17" s="3"/>
      <c r="O17" s="3">
        <v>1</v>
      </c>
      <c r="P17" s="4"/>
      <c r="Q17" s="3">
        <f t="shared" ref="Q17" si="21">S17</f>
        <v>0</v>
      </c>
      <c r="R17" s="4"/>
      <c r="S17" s="3"/>
      <c r="T17" s="4"/>
      <c r="U17" s="4"/>
    </row>
    <row r="18" spans="1:21" hidden="1" x14ac:dyDescent="0.25">
      <c r="A18" s="4"/>
      <c r="B18" s="4"/>
      <c r="C18" s="3"/>
      <c r="D18" s="4"/>
      <c r="E18" s="4"/>
      <c r="F18" s="3">
        <f t="shared" ref="F18" si="22">C18</f>
        <v>0</v>
      </c>
      <c r="G18" s="4">
        <v>1</v>
      </c>
      <c r="H18" s="4"/>
      <c r="I18" s="4">
        <v>29</v>
      </c>
      <c r="J18" s="4"/>
      <c r="K18" s="4"/>
      <c r="L18" s="4"/>
      <c r="M18" s="4">
        <v>30</v>
      </c>
      <c r="N18" s="4"/>
      <c r="O18" s="4">
        <v>1</v>
      </c>
      <c r="P18" s="4"/>
      <c r="Q18" s="4"/>
      <c r="R18" s="3">
        <f t="shared" ref="R18" si="23">S18</f>
        <v>0</v>
      </c>
      <c r="S18" s="3"/>
      <c r="T18" s="4"/>
      <c r="U18" s="4"/>
    </row>
    <row r="19" spans="1:21" hidden="1" x14ac:dyDescent="0.25">
      <c r="A19" s="3"/>
      <c r="B19" s="3"/>
      <c r="C19" s="3"/>
      <c r="D19" s="3">
        <f t="shared" ref="D19" si="24">C19</f>
        <v>0</v>
      </c>
      <c r="E19" s="3"/>
      <c r="F19" s="4"/>
      <c r="G19" s="4">
        <v>1</v>
      </c>
      <c r="H19" s="4"/>
      <c r="I19" s="4">
        <v>31</v>
      </c>
      <c r="J19" s="4"/>
      <c r="K19" s="4"/>
      <c r="L19" s="4"/>
      <c r="M19" s="4">
        <v>32</v>
      </c>
      <c r="N19" s="4"/>
      <c r="O19" s="4">
        <v>1</v>
      </c>
      <c r="P19" s="3">
        <f t="shared" ref="P19" si="25">S19</f>
        <v>0</v>
      </c>
      <c r="Q19" s="4"/>
      <c r="R19" s="4"/>
      <c r="S19" s="3"/>
      <c r="T19" s="3"/>
      <c r="U19" s="3"/>
    </row>
    <row r="20" spans="1:21" hidden="1" x14ac:dyDescent="0.25">
      <c r="A20" s="4"/>
      <c r="B20" s="4"/>
      <c r="C20" s="3"/>
      <c r="D20" s="4"/>
      <c r="E20" s="3">
        <f t="shared" ref="E20" si="26">C20</f>
        <v>0</v>
      </c>
      <c r="F20" s="3"/>
      <c r="G20" s="3">
        <v>1</v>
      </c>
      <c r="H20" s="3"/>
      <c r="I20" s="4">
        <v>33</v>
      </c>
      <c r="J20" s="4"/>
      <c r="K20" s="4"/>
      <c r="L20" s="4"/>
      <c r="M20" s="4">
        <v>34</v>
      </c>
      <c r="N20" s="3"/>
      <c r="O20" s="3">
        <v>1</v>
      </c>
      <c r="P20" s="4"/>
      <c r="Q20" s="3">
        <f t="shared" ref="Q20" si="27">S20</f>
        <v>0</v>
      </c>
      <c r="R20" s="4"/>
      <c r="S20" s="3"/>
      <c r="T20" s="4"/>
      <c r="U20" s="4"/>
    </row>
    <row r="21" spans="1:21" hidden="1" x14ac:dyDescent="0.25">
      <c r="A21" s="4"/>
      <c r="B21" s="4"/>
      <c r="C21" s="3"/>
      <c r="D21" s="4"/>
      <c r="E21" s="4"/>
      <c r="F21" s="3">
        <f t="shared" ref="F21" si="28">C21</f>
        <v>0</v>
      </c>
      <c r="G21" s="4">
        <v>1</v>
      </c>
      <c r="H21" s="4"/>
      <c r="I21" s="4">
        <v>35</v>
      </c>
      <c r="J21" s="4"/>
      <c r="K21" s="4"/>
      <c r="L21" s="4"/>
      <c r="M21" s="4">
        <v>36</v>
      </c>
      <c r="N21" s="4"/>
      <c r="O21" s="4">
        <v>1</v>
      </c>
      <c r="P21" s="4"/>
      <c r="Q21" s="4"/>
      <c r="R21" s="3">
        <f t="shared" ref="R21" si="29">S21</f>
        <v>0</v>
      </c>
      <c r="S21" s="3"/>
      <c r="T21" s="4"/>
      <c r="U21" s="4"/>
    </row>
    <row r="22" spans="1:21" hidden="1" x14ac:dyDescent="0.25">
      <c r="A22" s="3"/>
      <c r="B22" s="3"/>
      <c r="C22" s="3"/>
      <c r="D22" s="3">
        <f t="shared" ref="D22" si="30">C22</f>
        <v>0</v>
      </c>
      <c r="E22" s="3"/>
      <c r="F22" s="4"/>
      <c r="G22" s="4">
        <v>1</v>
      </c>
      <c r="H22" s="4"/>
      <c r="I22" s="4">
        <v>37</v>
      </c>
      <c r="J22" s="4"/>
      <c r="K22" s="4"/>
      <c r="L22" s="4"/>
      <c r="M22" s="4">
        <v>38</v>
      </c>
      <c r="N22" s="4"/>
      <c r="O22" s="4">
        <v>1</v>
      </c>
      <c r="P22" s="3">
        <f t="shared" ref="P22" si="31">S22</f>
        <v>0</v>
      </c>
      <c r="Q22" s="4"/>
      <c r="R22" s="4"/>
      <c r="S22" s="3"/>
      <c r="T22" s="3"/>
      <c r="U22" s="4"/>
    </row>
    <row r="23" spans="1:21" hidden="1" x14ac:dyDescent="0.25">
      <c r="A23" s="4"/>
      <c r="B23" s="4"/>
      <c r="C23" s="3"/>
      <c r="D23" s="4"/>
      <c r="E23" s="3">
        <f t="shared" ref="E23" si="32">C23</f>
        <v>0</v>
      </c>
      <c r="F23" s="3"/>
      <c r="G23" s="3">
        <v>1</v>
      </c>
      <c r="H23" s="3"/>
      <c r="I23" s="4">
        <v>39</v>
      </c>
      <c r="J23" s="4"/>
      <c r="K23" s="4"/>
      <c r="L23" s="4"/>
      <c r="M23" s="4">
        <v>40</v>
      </c>
      <c r="N23" s="3"/>
      <c r="O23" s="3">
        <v>1</v>
      </c>
      <c r="P23" s="4"/>
      <c r="Q23" s="3">
        <f t="shared" ref="Q23" si="33">S23</f>
        <v>0</v>
      </c>
      <c r="R23" s="4"/>
      <c r="S23" s="3"/>
      <c r="T23" s="4"/>
      <c r="U23" s="4"/>
    </row>
    <row r="24" spans="1:21" hidden="1" x14ac:dyDescent="0.25">
      <c r="A24" s="4"/>
      <c r="B24" s="4"/>
      <c r="C24" s="3"/>
      <c r="D24" s="4"/>
      <c r="E24" s="4"/>
      <c r="F24" s="3">
        <f t="shared" ref="F24" si="34">C24</f>
        <v>0</v>
      </c>
      <c r="G24" s="4">
        <v>1</v>
      </c>
      <c r="H24" s="4"/>
      <c r="I24" s="4">
        <v>41</v>
      </c>
      <c r="J24" s="4"/>
      <c r="K24" s="4"/>
      <c r="L24" s="4"/>
      <c r="M24" s="4">
        <v>42</v>
      </c>
      <c r="N24" s="4"/>
      <c r="O24" s="4">
        <v>1</v>
      </c>
      <c r="P24" s="4"/>
      <c r="Q24" s="4"/>
      <c r="R24" s="3">
        <f t="shared" ref="R24" si="35">S24</f>
        <v>0</v>
      </c>
      <c r="S24" s="3"/>
      <c r="T24" s="4"/>
      <c r="U24" s="4"/>
    </row>
    <row r="25" spans="1:21" hidden="1" x14ac:dyDescent="0.25">
      <c r="A25" s="3"/>
      <c r="B25" s="3"/>
      <c r="C25" s="3"/>
      <c r="D25" s="3">
        <f t="shared" ref="D25" si="36">C25</f>
        <v>0</v>
      </c>
      <c r="E25" s="3"/>
      <c r="F25" s="4"/>
      <c r="G25" s="4">
        <v>1</v>
      </c>
      <c r="H25" s="4"/>
      <c r="I25" s="4">
        <v>43</v>
      </c>
      <c r="J25" s="4"/>
      <c r="K25" s="4"/>
      <c r="L25" s="4"/>
      <c r="M25" s="4">
        <v>44</v>
      </c>
      <c r="N25" s="4"/>
      <c r="O25" s="4">
        <v>1</v>
      </c>
      <c r="P25" s="3">
        <f t="shared" ref="P25" si="37">S25</f>
        <v>0</v>
      </c>
      <c r="Q25" s="4"/>
      <c r="R25" s="4"/>
      <c r="S25" s="3"/>
      <c r="T25" s="3"/>
      <c r="U25" s="4"/>
    </row>
    <row r="26" spans="1:21" hidden="1" x14ac:dyDescent="0.25">
      <c r="A26" s="4"/>
      <c r="B26" s="4"/>
      <c r="C26" s="3"/>
      <c r="D26" s="4"/>
      <c r="E26" s="3">
        <f t="shared" ref="E26" si="38">C26</f>
        <v>0</v>
      </c>
      <c r="F26" s="3"/>
      <c r="G26" s="3">
        <v>1</v>
      </c>
      <c r="H26" s="3"/>
      <c r="I26" s="4">
        <v>45</v>
      </c>
      <c r="J26" s="4"/>
      <c r="K26" s="4"/>
      <c r="L26" s="4"/>
      <c r="M26" s="4">
        <v>46</v>
      </c>
      <c r="N26" s="3"/>
      <c r="O26" s="3">
        <v>1</v>
      </c>
      <c r="P26" s="4"/>
      <c r="Q26" s="3">
        <f t="shared" ref="Q26" si="39">S26</f>
        <v>0</v>
      </c>
      <c r="R26" s="4"/>
      <c r="S26" s="3"/>
      <c r="T26" s="4"/>
      <c r="U26" s="4"/>
    </row>
    <row r="27" spans="1:21" hidden="1" x14ac:dyDescent="0.25">
      <c r="A27" s="4"/>
      <c r="B27" s="4"/>
      <c r="C27" s="3"/>
      <c r="D27" s="4"/>
      <c r="E27" s="4"/>
      <c r="F27" s="3">
        <f t="shared" ref="F27" si="40">C27</f>
        <v>0</v>
      </c>
      <c r="G27" s="4">
        <v>1</v>
      </c>
      <c r="H27" s="4"/>
      <c r="I27" s="4">
        <v>47</v>
      </c>
      <c r="J27" s="4"/>
      <c r="K27" s="4"/>
      <c r="L27" s="4"/>
      <c r="M27" s="4">
        <v>48</v>
      </c>
      <c r="N27" s="4"/>
      <c r="O27" s="4">
        <v>1</v>
      </c>
      <c r="P27" s="4"/>
      <c r="Q27" s="4"/>
      <c r="R27" s="3">
        <f t="shared" ref="R27" si="41">S27</f>
        <v>0</v>
      </c>
      <c r="S27" s="3"/>
      <c r="T27" s="4"/>
      <c r="U27" s="4"/>
    </row>
    <row r="28" spans="1:21" x14ac:dyDescent="0.25">
      <c r="A28" s="56" t="s">
        <v>9</v>
      </c>
      <c r="B28" s="56"/>
      <c r="C28" s="5"/>
      <c r="D28" s="3">
        <f>SUM(D4:D27)</f>
        <v>434</v>
      </c>
      <c r="E28" s="3">
        <f>SUM(E4:E27)</f>
        <v>355</v>
      </c>
      <c r="F28" s="3">
        <f>SUM(F4:F27)</f>
        <v>396</v>
      </c>
      <c r="G28" s="3"/>
      <c r="H28" s="4"/>
      <c r="I28" s="4"/>
      <c r="J28" s="11" t="s">
        <v>5</v>
      </c>
      <c r="K28" s="12" t="s">
        <v>6</v>
      </c>
      <c r="L28" s="13" t="s">
        <v>7</v>
      </c>
      <c r="M28" s="4"/>
      <c r="N28" s="3" t="s">
        <v>8</v>
      </c>
      <c r="O28" s="3"/>
      <c r="P28" s="3">
        <f>SUM(P4:P27)</f>
        <v>316</v>
      </c>
      <c r="Q28" s="3">
        <f>SUM(Q4:Q27)</f>
        <v>375</v>
      </c>
      <c r="R28" s="3">
        <f>SUM(R4:R27)</f>
        <v>318.5</v>
      </c>
      <c r="S28" s="3"/>
      <c r="T28" s="56" t="s">
        <v>9</v>
      </c>
      <c r="U28" s="56"/>
    </row>
    <row r="29" spans="1:21" x14ac:dyDescent="0.25">
      <c r="A29" s="56" t="s">
        <v>10</v>
      </c>
      <c r="B29" s="56"/>
      <c r="C29" s="5"/>
      <c r="D29" s="16">
        <f>D28/1000</f>
        <v>0.434</v>
      </c>
      <c r="E29" s="16">
        <f t="shared" ref="E29:F29" si="42">E28/1000</f>
        <v>0.35499999999999998</v>
      </c>
      <c r="F29" s="16">
        <f t="shared" si="42"/>
        <v>0.39600000000000002</v>
      </c>
      <c r="G29" s="16"/>
      <c r="H29" s="4"/>
      <c r="I29" s="4"/>
      <c r="J29" s="4"/>
      <c r="K29" s="4"/>
      <c r="L29" s="4"/>
      <c r="M29" s="4"/>
      <c r="N29" s="4"/>
      <c r="O29" s="4"/>
      <c r="P29" s="16">
        <f>P28/1000</f>
        <v>0.316</v>
      </c>
      <c r="Q29" s="16">
        <f t="shared" ref="Q29:R29" si="43">Q28/1000</f>
        <v>0.375</v>
      </c>
      <c r="R29" s="16">
        <f t="shared" si="43"/>
        <v>0.31850000000000001</v>
      </c>
      <c r="S29" s="16"/>
      <c r="T29" s="56" t="s">
        <v>27</v>
      </c>
      <c r="U29" s="56"/>
    </row>
    <row r="30" spans="1:21" x14ac:dyDescent="0.25">
      <c r="A30" s="52"/>
      <c r="B30" s="52"/>
      <c r="C30" s="17"/>
      <c r="D30" s="1">
        <f>D29+E29+F29+P29+Q29+R29</f>
        <v>2.1945000000000001</v>
      </c>
      <c r="E30" s="1" t="s">
        <v>17</v>
      </c>
      <c r="F30" s="1"/>
      <c r="G30" s="1"/>
      <c r="H30" s="18"/>
      <c r="I30" s="18"/>
      <c r="J30" s="18"/>
      <c r="K30" s="18"/>
      <c r="L30" s="18"/>
      <c r="M30" s="18"/>
      <c r="N30" s="53" t="s">
        <v>11</v>
      </c>
      <c r="O30" s="53"/>
      <c r="P30" s="53"/>
      <c r="Q30" s="53"/>
      <c r="R30" s="20">
        <f>D28+P28</f>
        <v>750</v>
      </c>
      <c r="S30" s="20"/>
      <c r="T30" s="53" t="s">
        <v>22</v>
      </c>
      <c r="U30" s="53"/>
    </row>
    <row r="31" spans="1:21" x14ac:dyDescent="0.25">
      <c r="A31" s="52"/>
      <c r="B31" s="52"/>
      <c r="C31" s="17"/>
      <c r="D31" s="1"/>
      <c r="E31" s="1"/>
      <c r="F31" s="1"/>
      <c r="G31" s="1"/>
      <c r="H31" s="18"/>
      <c r="I31" s="18"/>
      <c r="J31" s="18"/>
      <c r="K31" s="18"/>
      <c r="L31" s="18"/>
      <c r="M31" s="18"/>
      <c r="N31" s="53" t="s">
        <v>12</v>
      </c>
      <c r="O31" s="53"/>
      <c r="P31" s="53"/>
      <c r="Q31" s="53"/>
      <c r="R31" s="20">
        <f>E28+Q28</f>
        <v>730</v>
      </c>
      <c r="S31" s="20"/>
      <c r="T31" s="53" t="s">
        <v>22</v>
      </c>
      <c r="U31" s="53"/>
    </row>
    <row r="32" spans="1:21" x14ac:dyDescent="0.25">
      <c r="A32" s="52"/>
      <c r="B32" s="52"/>
      <c r="C32" s="17"/>
      <c r="D32" s="1">
        <v>0.9</v>
      </c>
      <c r="E32" s="1"/>
      <c r="F32" s="1"/>
      <c r="G32" s="1"/>
      <c r="H32" s="18"/>
      <c r="I32" s="18"/>
      <c r="J32" s="18"/>
      <c r="K32" s="18"/>
      <c r="L32" s="18"/>
      <c r="M32" s="18"/>
      <c r="N32" s="53" t="s">
        <v>13</v>
      </c>
      <c r="O32" s="55"/>
      <c r="P32" s="55"/>
      <c r="Q32" s="55"/>
      <c r="R32" s="20">
        <f>F28+R28</f>
        <v>714.5</v>
      </c>
      <c r="S32" s="20"/>
      <c r="T32" s="53" t="s">
        <v>22</v>
      </c>
      <c r="U32" s="53"/>
    </row>
    <row r="33" spans="1:21" x14ac:dyDescent="0.25">
      <c r="A33" s="58"/>
      <c r="B33" s="59"/>
      <c r="C33" s="17"/>
      <c r="D33" s="1"/>
      <c r="E33" s="1"/>
      <c r="F33" s="1"/>
      <c r="G33" s="1"/>
      <c r="H33" s="18"/>
      <c r="I33" s="18"/>
      <c r="J33" s="18"/>
      <c r="K33" s="18"/>
      <c r="L33" s="18"/>
      <c r="M33" s="18"/>
      <c r="N33" s="57" t="s">
        <v>16</v>
      </c>
      <c r="O33" s="57"/>
      <c r="P33" s="57"/>
      <c r="Q33" s="57"/>
      <c r="R33" s="28">
        <f>(MAX(R30:R32)-MIN(R30:R32))</f>
        <v>35.5</v>
      </c>
      <c r="S33" s="21"/>
      <c r="T33" s="19"/>
      <c r="U33" s="19"/>
    </row>
    <row r="34" spans="1:21" x14ac:dyDescent="0.25">
      <c r="A34" s="52"/>
      <c r="B34" s="52"/>
      <c r="C34" s="17"/>
      <c r="D34" s="1"/>
      <c r="E34" s="1"/>
      <c r="F34" s="1"/>
      <c r="G34" s="1"/>
      <c r="H34" s="18"/>
      <c r="I34" s="18"/>
      <c r="J34" s="18"/>
      <c r="K34" s="18"/>
      <c r="L34" s="18"/>
      <c r="M34" s="18"/>
      <c r="N34" s="57" t="s">
        <v>14</v>
      </c>
      <c r="O34" s="57"/>
      <c r="P34" s="57"/>
      <c r="Q34" s="57"/>
      <c r="R34" s="22">
        <f>(R33/MAX(R30:R32)) *100</f>
        <v>4.7333333333333334</v>
      </c>
      <c r="S34" s="22"/>
      <c r="T34" s="23"/>
      <c r="U34" s="23"/>
    </row>
    <row r="35" spans="1:21" x14ac:dyDescent="0.25">
      <c r="A35" s="52"/>
      <c r="B35" s="52"/>
      <c r="C35" s="17"/>
      <c r="D35" s="1">
        <f>D30*D32</f>
        <v>1.9750500000000002</v>
      </c>
      <c r="E35" s="1" t="s">
        <v>17</v>
      </c>
      <c r="F35" s="1"/>
      <c r="G35" s="1"/>
      <c r="H35" s="18"/>
      <c r="I35" s="18"/>
      <c r="J35" s="18"/>
      <c r="K35" s="18"/>
      <c r="L35" s="18"/>
      <c r="M35" s="18"/>
      <c r="N35" s="57" t="s">
        <v>15</v>
      </c>
      <c r="O35" s="57"/>
      <c r="P35" s="57"/>
      <c r="Q35" s="61" t="str">
        <f>IF(R34&lt;=10,"BALANCED","UNBALANCED")</f>
        <v>BALANCED</v>
      </c>
      <c r="R35" s="61"/>
      <c r="S35" s="61"/>
      <c r="T35" s="61"/>
      <c r="U35" s="18"/>
    </row>
    <row r="37" spans="1:21" x14ac:dyDescent="0.25">
      <c r="A37" s="2"/>
      <c r="B37" s="2"/>
      <c r="C37" s="2"/>
      <c r="D37" s="2"/>
      <c r="E37" s="2"/>
      <c r="F37" s="2"/>
      <c r="G37" s="2"/>
      <c r="H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</row>
    <row r="45" spans="1:21" x14ac:dyDescent="0.25">
      <c r="A45" s="60"/>
      <c r="B45" s="60"/>
      <c r="C45" s="60"/>
      <c r="D45" s="60"/>
      <c r="E45" s="60"/>
      <c r="F45" s="60"/>
      <c r="G45" s="60"/>
      <c r="H45" s="60"/>
    </row>
    <row r="46" spans="1:21" x14ac:dyDescent="0.25">
      <c r="A46" s="60"/>
      <c r="B46" s="60"/>
      <c r="C46" s="60"/>
      <c r="D46" s="60"/>
      <c r="E46" s="60"/>
      <c r="F46" s="60"/>
      <c r="G46" s="60"/>
      <c r="H46" s="60"/>
    </row>
    <row r="47" spans="1:21" x14ac:dyDescent="0.25">
      <c r="A47" s="60"/>
      <c r="B47" s="60"/>
      <c r="C47" s="60"/>
      <c r="D47" s="60"/>
      <c r="E47" s="60"/>
      <c r="F47" s="60"/>
      <c r="G47" s="60"/>
      <c r="H47" s="60"/>
    </row>
    <row r="48" spans="1:21" x14ac:dyDescent="0.25">
      <c r="A48" s="60"/>
      <c r="B48" s="60"/>
      <c r="C48" s="60"/>
      <c r="D48" s="60"/>
      <c r="E48" s="60"/>
      <c r="F48" s="60"/>
      <c r="G48" s="60"/>
      <c r="H48" s="60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</sheetData>
  <mergeCells count="28">
    <mergeCell ref="A48:H48"/>
    <mergeCell ref="A35:B35"/>
    <mergeCell ref="N35:P35"/>
    <mergeCell ref="Q35:T35"/>
    <mergeCell ref="A45:H45"/>
    <mergeCell ref="A46:H46"/>
    <mergeCell ref="A47:H47"/>
    <mergeCell ref="A32:B32"/>
    <mergeCell ref="N32:Q32"/>
    <mergeCell ref="T32:U32"/>
    <mergeCell ref="N33:Q33"/>
    <mergeCell ref="A34:B34"/>
    <mergeCell ref="N34:Q34"/>
    <mergeCell ref="A33:B33"/>
    <mergeCell ref="A31:B31"/>
    <mergeCell ref="N31:Q31"/>
    <mergeCell ref="T31:U31"/>
    <mergeCell ref="A1:A3"/>
    <mergeCell ref="B1:T1"/>
    <mergeCell ref="U1:U3"/>
    <mergeCell ref="B2:T2"/>
    <mergeCell ref="A28:B28"/>
    <mergeCell ref="T28:U28"/>
    <mergeCell ref="A29:B29"/>
    <mergeCell ref="T29:U29"/>
    <mergeCell ref="A30:B30"/>
    <mergeCell ref="N30:Q30"/>
    <mergeCell ref="T30:U30"/>
  </mergeCells>
  <phoneticPr fontId="8" type="noConversion"/>
  <pageMargins left="0.7" right="0.7" top="0.75" bottom="0.75" header="0.3" footer="0.3"/>
  <pageSetup paperSize="8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5F30-BE9F-4E95-B3B2-47EAD9F145D2}">
  <sheetPr>
    <tabColor theme="9" tint="-0.249977111117893"/>
    <pageSetUpPr fitToPage="1"/>
  </sheetPr>
  <dimension ref="A1:U49"/>
  <sheetViews>
    <sheetView view="pageBreakPreview" zoomScaleNormal="100" zoomScaleSheetLayoutView="100" workbookViewId="0">
      <selection activeCell="A33" sqref="A33:B33"/>
    </sheetView>
  </sheetViews>
  <sheetFormatPr defaultRowHeight="15" x14ac:dyDescent="0.25"/>
  <cols>
    <col min="1" max="1" width="10.7109375" customWidth="1"/>
    <col min="2" max="2" width="15.5703125" bestFit="1" customWidth="1"/>
    <col min="3" max="3" width="5.140625" customWidth="1"/>
    <col min="4" max="4" width="9.140625" bestFit="1" customWidth="1"/>
    <col min="5" max="5" width="9.5703125" customWidth="1"/>
    <col min="6" max="6" width="9.42578125" customWidth="1"/>
    <col min="7" max="7" width="4.42578125" bestFit="1" customWidth="1"/>
    <col min="8" max="8" width="7.85546875" customWidth="1"/>
    <col min="10" max="10" width="2.42578125" bestFit="1" customWidth="1"/>
    <col min="11" max="11" width="2.28515625" bestFit="1" customWidth="1"/>
    <col min="12" max="12" width="2.42578125" bestFit="1" customWidth="1"/>
    <col min="13" max="13" width="8.140625" bestFit="1" customWidth="1"/>
    <col min="14" max="14" width="7.85546875" customWidth="1"/>
    <col min="15" max="15" width="3.7109375" bestFit="1" customWidth="1"/>
    <col min="16" max="17" width="9.85546875" customWidth="1"/>
    <col min="18" max="18" width="12" bestFit="1" customWidth="1"/>
    <col min="19" max="19" width="5.28515625" bestFit="1" customWidth="1"/>
    <col min="20" max="20" width="15.5703125" bestFit="1" customWidth="1"/>
  </cols>
  <sheetData>
    <row r="1" spans="1:21" x14ac:dyDescent="0.25">
      <c r="A1" s="54" t="s">
        <v>0</v>
      </c>
      <c r="B1" s="55" t="s">
        <v>38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 t="s">
        <v>0</v>
      </c>
    </row>
    <row r="2" spans="1:21" x14ac:dyDescent="0.25">
      <c r="A2" s="54"/>
      <c r="B2" s="55" t="s">
        <v>33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/>
    </row>
    <row r="3" spans="1:21" ht="22.5" x14ac:dyDescent="0.25">
      <c r="A3" s="54"/>
      <c r="B3" s="7" t="s">
        <v>1</v>
      </c>
      <c r="C3" s="6" t="s">
        <v>24</v>
      </c>
      <c r="D3" s="8" t="s">
        <v>18</v>
      </c>
      <c r="E3" s="9" t="s">
        <v>19</v>
      </c>
      <c r="F3" s="10" t="s">
        <v>20</v>
      </c>
      <c r="G3" s="6" t="s">
        <v>2</v>
      </c>
      <c r="H3" s="6" t="s">
        <v>3</v>
      </c>
      <c r="I3" s="6" t="s">
        <v>4</v>
      </c>
      <c r="J3" s="11" t="s">
        <v>5</v>
      </c>
      <c r="K3" s="12" t="s">
        <v>6</v>
      </c>
      <c r="L3" s="13" t="s">
        <v>7</v>
      </c>
      <c r="M3" s="6" t="s">
        <v>4</v>
      </c>
      <c r="N3" s="6" t="s">
        <v>3</v>
      </c>
      <c r="O3" s="6" t="s">
        <v>2</v>
      </c>
      <c r="P3" s="8" t="s">
        <v>21</v>
      </c>
      <c r="Q3" s="9" t="s">
        <v>19</v>
      </c>
      <c r="R3" s="10" t="s">
        <v>20</v>
      </c>
      <c r="S3" s="6" t="s">
        <v>24</v>
      </c>
      <c r="T3" s="7" t="s">
        <v>1</v>
      </c>
      <c r="U3" s="54"/>
    </row>
    <row r="4" spans="1:21" x14ac:dyDescent="0.25">
      <c r="A4" s="14" t="s">
        <v>37</v>
      </c>
      <c r="B4" s="31" t="s">
        <v>26</v>
      </c>
      <c r="C4" s="14">
        <v>200.5</v>
      </c>
      <c r="D4" s="14">
        <f>C4</f>
        <v>200.5</v>
      </c>
      <c r="E4" s="14"/>
      <c r="F4" s="15"/>
      <c r="G4" s="15">
        <v>1</v>
      </c>
      <c r="H4" s="15">
        <v>10</v>
      </c>
      <c r="I4" s="4">
        <v>1</v>
      </c>
      <c r="J4" s="4"/>
      <c r="K4" s="4"/>
      <c r="L4" s="4"/>
      <c r="M4" s="4">
        <v>2</v>
      </c>
      <c r="N4" s="15">
        <v>10</v>
      </c>
      <c r="O4" s="15">
        <v>1</v>
      </c>
      <c r="P4" s="14">
        <f>S4</f>
        <v>96</v>
      </c>
      <c r="Q4" s="15"/>
      <c r="R4" s="15"/>
      <c r="S4" s="14">
        <v>96</v>
      </c>
      <c r="T4" s="31" t="s">
        <v>26</v>
      </c>
      <c r="U4" s="14" t="s">
        <v>37</v>
      </c>
    </row>
    <row r="5" spans="1:21" x14ac:dyDescent="0.25">
      <c r="A5" s="14" t="s">
        <v>37</v>
      </c>
      <c r="B5" s="31" t="s">
        <v>26</v>
      </c>
      <c r="C5" s="14">
        <v>147.5</v>
      </c>
      <c r="D5" s="15"/>
      <c r="E5" s="14">
        <f>C5</f>
        <v>147.5</v>
      </c>
      <c r="F5" s="14"/>
      <c r="G5" s="14">
        <v>1</v>
      </c>
      <c r="H5" s="15">
        <v>10</v>
      </c>
      <c r="I5" s="4">
        <v>3</v>
      </c>
      <c r="J5" s="4"/>
      <c r="K5" s="4"/>
      <c r="L5" s="4"/>
      <c r="M5" s="4">
        <v>4</v>
      </c>
      <c r="N5" s="15">
        <v>10</v>
      </c>
      <c r="O5" s="14">
        <v>1</v>
      </c>
      <c r="P5" s="15"/>
      <c r="Q5" s="14">
        <f>S5</f>
        <v>198</v>
      </c>
      <c r="R5" s="15"/>
      <c r="S5" s="14">
        <v>198</v>
      </c>
      <c r="T5" s="31" t="s">
        <v>26</v>
      </c>
      <c r="U5" s="14" t="s">
        <v>37</v>
      </c>
    </row>
    <row r="6" spans="1:21" x14ac:dyDescent="0.25">
      <c r="A6" s="14" t="s">
        <v>37</v>
      </c>
      <c r="B6" s="31" t="s">
        <v>26</v>
      </c>
      <c r="C6" s="14">
        <v>150</v>
      </c>
      <c r="D6" s="15"/>
      <c r="E6" s="15"/>
      <c r="F6" s="14">
        <f>C6</f>
        <v>150</v>
      </c>
      <c r="G6" s="15">
        <v>1</v>
      </c>
      <c r="H6" s="15">
        <v>10</v>
      </c>
      <c r="I6" s="4">
        <v>5</v>
      </c>
      <c r="J6" s="4"/>
      <c r="K6" s="4"/>
      <c r="L6" s="4"/>
      <c r="M6" s="4">
        <v>6</v>
      </c>
      <c r="N6" s="15">
        <v>10</v>
      </c>
      <c r="O6" s="15">
        <v>1</v>
      </c>
      <c r="P6" s="15"/>
      <c r="Q6" s="15"/>
      <c r="R6" s="14">
        <f>S6</f>
        <v>155</v>
      </c>
      <c r="S6" s="14">
        <v>155</v>
      </c>
      <c r="T6" s="31" t="s">
        <v>26</v>
      </c>
      <c r="U6" s="14" t="s">
        <v>37</v>
      </c>
    </row>
    <row r="7" spans="1:21" x14ac:dyDescent="0.25">
      <c r="A7" s="14" t="s">
        <v>37</v>
      </c>
      <c r="B7" s="31" t="s">
        <v>26</v>
      </c>
      <c r="C7" s="14">
        <v>200.5</v>
      </c>
      <c r="D7" s="14">
        <f t="shared" ref="D7" si="0">C7</f>
        <v>200.5</v>
      </c>
      <c r="E7" s="14"/>
      <c r="F7" s="15"/>
      <c r="G7" s="15">
        <v>1</v>
      </c>
      <c r="H7" s="15">
        <v>10</v>
      </c>
      <c r="I7" s="4">
        <v>7</v>
      </c>
      <c r="J7" s="4"/>
      <c r="K7" s="4"/>
      <c r="L7" s="4"/>
      <c r="M7" s="4">
        <v>8</v>
      </c>
      <c r="N7" s="15">
        <v>10</v>
      </c>
      <c r="O7" s="15">
        <v>1</v>
      </c>
      <c r="P7" s="14">
        <f t="shared" ref="P7" si="1">S7</f>
        <v>177</v>
      </c>
      <c r="Q7" s="15"/>
      <c r="R7" s="15"/>
      <c r="S7" s="14">
        <v>177</v>
      </c>
      <c r="T7" s="31" t="s">
        <v>26</v>
      </c>
      <c r="U7" s="14" t="s">
        <v>37</v>
      </c>
    </row>
    <row r="8" spans="1:21" x14ac:dyDescent="0.25">
      <c r="A8" s="14" t="s">
        <v>37</v>
      </c>
      <c r="B8" s="31" t="s">
        <v>26</v>
      </c>
      <c r="C8" s="14">
        <v>118</v>
      </c>
      <c r="D8" s="15"/>
      <c r="E8" s="14">
        <f t="shared" ref="E8" si="2">C8</f>
        <v>118</v>
      </c>
      <c r="F8" s="14"/>
      <c r="G8" s="14">
        <v>1</v>
      </c>
      <c r="H8" s="15">
        <v>10</v>
      </c>
      <c r="I8" s="4">
        <v>9</v>
      </c>
      <c r="J8" s="4"/>
      <c r="K8" s="4"/>
      <c r="L8" s="4"/>
      <c r="M8" s="4">
        <v>10</v>
      </c>
      <c r="N8" s="15">
        <v>10</v>
      </c>
      <c r="O8" s="14">
        <v>1</v>
      </c>
      <c r="P8" s="15"/>
      <c r="Q8" s="14">
        <f t="shared" ref="Q8" si="3">S8</f>
        <v>177</v>
      </c>
      <c r="R8" s="15"/>
      <c r="S8" s="14">
        <v>177</v>
      </c>
      <c r="T8" s="31" t="s">
        <v>26</v>
      </c>
      <c r="U8" s="14" t="s">
        <v>37</v>
      </c>
    </row>
    <row r="9" spans="1:21" x14ac:dyDescent="0.25">
      <c r="A9" s="14" t="s">
        <v>37</v>
      </c>
      <c r="B9" s="31" t="s">
        <v>26</v>
      </c>
      <c r="C9" s="14">
        <v>206.5</v>
      </c>
      <c r="D9" s="15"/>
      <c r="E9" s="15"/>
      <c r="F9" s="14">
        <f t="shared" ref="F9" si="4">C9</f>
        <v>206.5</v>
      </c>
      <c r="G9" s="15">
        <v>1</v>
      </c>
      <c r="H9" s="15">
        <v>10</v>
      </c>
      <c r="I9" s="4">
        <v>11</v>
      </c>
      <c r="J9" s="4"/>
      <c r="K9" s="4"/>
      <c r="L9" s="4"/>
      <c r="M9" s="4">
        <v>12</v>
      </c>
      <c r="N9" s="15">
        <v>10</v>
      </c>
      <c r="O9" s="15">
        <v>1</v>
      </c>
      <c r="P9" s="15"/>
      <c r="Q9" s="15"/>
      <c r="R9" s="14">
        <f t="shared" ref="R9" si="5">S9</f>
        <v>177</v>
      </c>
      <c r="S9" s="14">
        <v>177</v>
      </c>
      <c r="T9" s="31" t="s">
        <v>26</v>
      </c>
      <c r="U9" s="14" t="s">
        <v>37</v>
      </c>
    </row>
    <row r="10" spans="1:21" x14ac:dyDescent="0.25">
      <c r="A10" s="14"/>
      <c r="B10" s="32" t="s">
        <v>29</v>
      </c>
      <c r="C10" s="3"/>
      <c r="D10" s="14">
        <f t="shared" ref="D10" si="6">C10</f>
        <v>0</v>
      </c>
      <c r="E10" s="14"/>
      <c r="F10" s="15"/>
      <c r="G10" s="4">
        <v>1</v>
      </c>
      <c r="H10" s="4"/>
      <c r="I10" s="4">
        <v>13</v>
      </c>
      <c r="J10" s="4"/>
      <c r="K10" s="4"/>
      <c r="L10" s="4"/>
      <c r="M10" s="4">
        <v>14</v>
      </c>
      <c r="N10" s="4"/>
      <c r="O10" s="4">
        <v>1</v>
      </c>
      <c r="P10" s="14">
        <f t="shared" ref="P10" si="7">S10</f>
        <v>0</v>
      </c>
      <c r="Q10" s="15"/>
      <c r="R10" s="15"/>
      <c r="S10" s="3"/>
      <c r="T10" s="32" t="s">
        <v>29</v>
      </c>
      <c r="U10" s="15"/>
    </row>
    <row r="11" spans="1:21" x14ac:dyDescent="0.25">
      <c r="A11" s="14"/>
      <c r="B11" s="32" t="s">
        <v>29</v>
      </c>
      <c r="C11" s="3"/>
      <c r="D11" s="15"/>
      <c r="E11" s="14">
        <f t="shared" ref="E11" si="8">C11</f>
        <v>0</v>
      </c>
      <c r="F11" s="14"/>
      <c r="G11" s="3">
        <v>1</v>
      </c>
      <c r="H11" s="3"/>
      <c r="I11" s="4">
        <v>15</v>
      </c>
      <c r="J11" s="4"/>
      <c r="K11" s="4"/>
      <c r="L11" s="4"/>
      <c r="M11" s="4">
        <v>16</v>
      </c>
      <c r="N11" s="3"/>
      <c r="O11" s="3">
        <v>1</v>
      </c>
      <c r="P11" s="15"/>
      <c r="Q11" s="14">
        <f t="shared" ref="Q11" si="9">S11</f>
        <v>0</v>
      </c>
      <c r="R11" s="15"/>
      <c r="S11" s="3"/>
      <c r="T11" s="32" t="s">
        <v>29</v>
      </c>
      <c r="U11" s="4"/>
    </row>
    <row r="12" spans="1:21" x14ac:dyDescent="0.25">
      <c r="A12" s="14"/>
      <c r="B12" s="32" t="s">
        <v>29</v>
      </c>
      <c r="C12" s="3"/>
      <c r="D12" s="15"/>
      <c r="E12" s="15"/>
      <c r="F12" s="14">
        <f t="shared" ref="F12" si="10">C12</f>
        <v>0</v>
      </c>
      <c r="G12" s="4">
        <v>1</v>
      </c>
      <c r="H12" s="4"/>
      <c r="I12" s="4">
        <v>17</v>
      </c>
      <c r="J12" s="4"/>
      <c r="K12" s="4"/>
      <c r="L12" s="4"/>
      <c r="M12" s="4">
        <v>18</v>
      </c>
      <c r="N12" s="4"/>
      <c r="O12" s="4">
        <v>1</v>
      </c>
      <c r="P12" s="15"/>
      <c r="Q12" s="15"/>
      <c r="R12" s="14">
        <f t="shared" ref="R12" si="11">S12</f>
        <v>0</v>
      </c>
      <c r="S12" s="3"/>
      <c r="T12" s="32" t="s">
        <v>29</v>
      </c>
      <c r="U12" s="4"/>
    </row>
    <row r="13" spans="1:21" hidden="1" x14ac:dyDescent="0.25">
      <c r="A13" s="3"/>
      <c r="B13" s="3"/>
      <c r="C13" s="3"/>
      <c r="D13" s="3">
        <f t="shared" ref="D13" si="12">C13</f>
        <v>0</v>
      </c>
      <c r="E13" s="3"/>
      <c r="F13" s="4"/>
      <c r="G13" s="4">
        <v>1</v>
      </c>
      <c r="H13" s="4"/>
      <c r="I13" s="4">
        <v>19</v>
      </c>
      <c r="J13" s="4"/>
      <c r="K13" s="4"/>
      <c r="L13" s="4"/>
      <c r="M13" s="4">
        <v>20</v>
      </c>
      <c r="N13" s="4"/>
      <c r="O13" s="4">
        <v>1</v>
      </c>
      <c r="P13" s="3">
        <f t="shared" ref="P13" si="13">S13</f>
        <v>0</v>
      </c>
      <c r="Q13" s="4"/>
      <c r="R13" s="4"/>
      <c r="S13" s="3"/>
      <c r="T13" s="3"/>
      <c r="U13" s="3"/>
    </row>
    <row r="14" spans="1:21" hidden="1" x14ac:dyDescent="0.25">
      <c r="A14" s="4"/>
      <c r="B14" s="4"/>
      <c r="C14" s="3"/>
      <c r="D14" s="4"/>
      <c r="E14" s="3">
        <f t="shared" ref="E14" si="14">C14</f>
        <v>0</v>
      </c>
      <c r="F14" s="3"/>
      <c r="G14" s="3">
        <v>1</v>
      </c>
      <c r="H14" s="3"/>
      <c r="I14" s="4">
        <v>21</v>
      </c>
      <c r="J14" s="4"/>
      <c r="K14" s="4"/>
      <c r="L14" s="4"/>
      <c r="M14" s="4">
        <v>22</v>
      </c>
      <c r="N14" s="3"/>
      <c r="O14" s="3">
        <v>1</v>
      </c>
      <c r="P14" s="4"/>
      <c r="Q14" s="3">
        <f t="shared" ref="Q14" si="15">S14</f>
        <v>0</v>
      </c>
      <c r="R14" s="4"/>
      <c r="S14" s="3"/>
      <c r="T14" s="4"/>
      <c r="U14" s="4"/>
    </row>
    <row r="15" spans="1:21" hidden="1" x14ac:dyDescent="0.25">
      <c r="A15" s="4"/>
      <c r="B15" s="4"/>
      <c r="C15" s="3"/>
      <c r="D15" s="4"/>
      <c r="E15" s="4"/>
      <c r="F15" s="3">
        <f t="shared" ref="F15" si="16">C15</f>
        <v>0</v>
      </c>
      <c r="G15" s="4">
        <v>1</v>
      </c>
      <c r="H15" s="4"/>
      <c r="I15" s="4">
        <v>23</v>
      </c>
      <c r="J15" s="4"/>
      <c r="K15" s="4"/>
      <c r="L15" s="4"/>
      <c r="M15" s="4">
        <v>24</v>
      </c>
      <c r="N15" s="4"/>
      <c r="O15" s="4">
        <v>1</v>
      </c>
      <c r="P15" s="4"/>
      <c r="Q15" s="4"/>
      <c r="R15" s="3">
        <f t="shared" ref="R15" si="17">S15</f>
        <v>0</v>
      </c>
      <c r="S15" s="3"/>
      <c r="T15" s="4"/>
      <c r="U15" s="4"/>
    </row>
    <row r="16" spans="1:21" hidden="1" x14ac:dyDescent="0.25">
      <c r="A16" s="3"/>
      <c r="B16" s="3"/>
      <c r="C16" s="3"/>
      <c r="D16" s="3">
        <f t="shared" ref="D16" si="18">C16</f>
        <v>0</v>
      </c>
      <c r="E16" s="3"/>
      <c r="F16" s="4"/>
      <c r="G16" s="4">
        <v>1</v>
      </c>
      <c r="H16" s="4"/>
      <c r="I16" s="4">
        <v>25</v>
      </c>
      <c r="J16" s="4"/>
      <c r="K16" s="4"/>
      <c r="L16" s="4"/>
      <c r="M16" s="4">
        <v>26</v>
      </c>
      <c r="N16" s="4"/>
      <c r="O16" s="4">
        <v>1</v>
      </c>
      <c r="P16" s="3">
        <f t="shared" ref="P16" si="19">S16</f>
        <v>0</v>
      </c>
      <c r="Q16" s="4"/>
      <c r="R16" s="4"/>
      <c r="S16" s="3"/>
      <c r="T16" s="3"/>
      <c r="U16" s="3"/>
    </row>
    <row r="17" spans="1:21" hidden="1" x14ac:dyDescent="0.25">
      <c r="A17" s="4"/>
      <c r="B17" s="4"/>
      <c r="C17" s="3"/>
      <c r="D17" s="4"/>
      <c r="E17" s="3">
        <f t="shared" ref="E17" si="20">C17</f>
        <v>0</v>
      </c>
      <c r="F17" s="3"/>
      <c r="G17" s="3">
        <v>1</v>
      </c>
      <c r="H17" s="3"/>
      <c r="I17" s="4">
        <v>27</v>
      </c>
      <c r="J17" s="4"/>
      <c r="K17" s="4"/>
      <c r="L17" s="4"/>
      <c r="M17" s="4">
        <v>28</v>
      </c>
      <c r="N17" s="3"/>
      <c r="O17" s="3">
        <v>1</v>
      </c>
      <c r="P17" s="4"/>
      <c r="Q17" s="3">
        <f t="shared" ref="Q17" si="21">S17</f>
        <v>0</v>
      </c>
      <c r="R17" s="4"/>
      <c r="S17" s="3"/>
      <c r="T17" s="4"/>
      <c r="U17" s="4"/>
    </row>
    <row r="18" spans="1:21" hidden="1" x14ac:dyDescent="0.25">
      <c r="A18" s="4"/>
      <c r="B18" s="4"/>
      <c r="C18" s="3"/>
      <c r="D18" s="4"/>
      <c r="E18" s="4"/>
      <c r="F18" s="3">
        <f t="shared" ref="F18" si="22">C18</f>
        <v>0</v>
      </c>
      <c r="G18" s="4">
        <v>1</v>
      </c>
      <c r="H18" s="4"/>
      <c r="I18" s="4">
        <v>29</v>
      </c>
      <c r="J18" s="4"/>
      <c r="K18" s="4"/>
      <c r="L18" s="4"/>
      <c r="M18" s="4">
        <v>30</v>
      </c>
      <c r="N18" s="4"/>
      <c r="O18" s="4">
        <v>1</v>
      </c>
      <c r="P18" s="4"/>
      <c r="Q18" s="4"/>
      <c r="R18" s="3">
        <f t="shared" ref="R18" si="23">S18</f>
        <v>0</v>
      </c>
      <c r="S18" s="3"/>
      <c r="T18" s="4"/>
      <c r="U18" s="4"/>
    </row>
    <row r="19" spans="1:21" hidden="1" x14ac:dyDescent="0.25">
      <c r="A19" s="3"/>
      <c r="B19" s="3"/>
      <c r="C19" s="3"/>
      <c r="D19" s="3">
        <f t="shared" ref="D19" si="24">C19</f>
        <v>0</v>
      </c>
      <c r="E19" s="3"/>
      <c r="F19" s="4"/>
      <c r="G19" s="4">
        <v>1</v>
      </c>
      <c r="H19" s="4"/>
      <c r="I19" s="4">
        <v>31</v>
      </c>
      <c r="J19" s="4"/>
      <c r="K19" s="4"/>
      <c r="L19" s="4"/>
      <c r="M19" s="4">
        <v>32</v>
      </c>
      <c r="N19" s="4"/>
      <c r="O19" s="4">
        <v>1</v>
      </c>
      <c r="P19" s="3">
        <f t="shared" ref="P19" si="25">S19</f>
        <v>0</v>
      </c>
      <c r="Q19" s="4"/>
      <c r="R19" s="4"/>
      <c r="S19" s="3"/>
      <c r="T19" s="3"/>
      <c r="U19" s="3"/>
    </row>
    <row r="20" spans="1:21" hidden="1" x14ac:dyDescent="0.25">
      <c r="A20" s="4"/>
      <c r="B20" s="4"/>
      <c r="C20" s="3"/>
      <c r="D20" s="4"/>
      <c r="E20" s="3">
        <f t="shared" ref="E20" si="26">C20</f>
        <v>0</v>
      </c>
      <c r="F20" s="3"/>
      <c r="G20" s="3">
        <v>1</v>
      </c>
      <c r="H20" s="3"/>
      <c r="I20" s="4">
        <v>33</v>
      </c>
      <c r="J20" s="4"/>
      <c r="K20" s="4"/>
      <c r="L20" s="4"/>
      <c r="M20" s="4">
        <v>34</v>
      </c>
      <c r="N20" s="3"/>
      <c r="O20" s="3">
        <v>1</v>
      </c>
      <c r="P20" s="4"/>
      <c r="Q20" s="3">
        <f t="shared" ref="Q20" si="27">S20</f>
        <v>0</v>
      </c>
      <c r="R20" s="4"/>
      <c r="S20" s="3"/>
      <c r="T20" s="4"/>
      <c r="U20" s="4"/>
    </row>
    <row r="21" spans="1:21" hidden="1" x14ac:dyDescent="0.25">
      <c r="A21" s="4"/>
      <c r="B21" s="4"/>
      <c r="C21" s="3"/>
      <c r="D21" s="4"/>
      <c r="E21" s="4"/>
      <c r="F21" s="3">
        <f t="shared" ref="F21" si="28">C21</f>
        <v>0</v>
      </c>
      <c r="G21" s="4">
        <v>1</v>
      </c>
      <c r="H21" s="4"/>
      <c r="I21" s="4">
        <v>35</v>
      </c>
      <c r="J21" s="4"/>
      <c r="K21" s="4"/>
      <c r="L21" s="4"/>
      <c r="M21" s="4">
        <v>36</v>
      </c>
      <c r="N21" s="4"/>
      <c r="O21" s="4">
        <v>1</v>
      </c>
      <c r="P21" s="4"/>
      <c r="Q21" s="4"/>
      <c r="R21" s="3">
        <f t="shared" ref="R21" si="29">S21</f>
        <v>0</v>
      </c>
      <c r="S21" s="3"/>
      <c r="T21" s="4"/>
      <c r="U21" s="4"/>
    </row>
    <row r="22" spans="1:21" hidden="1" x14ac:dyDescent="0.25">
      <c r="A22" s="3"/>
      <c r="B22" s="3"/>
      <c r="C22" s="3"/>
      <c r="D22" s="3">
        <f t="shared" ref="D22" si="30">C22</f>
        <v>0</v>
      </c>
      <c r="E22" s="3"/>
      <c r="F22" s="4"/>
      <c r="G22" s="4">
        <v>1</v>
      </c>
      <c r="H22" s="4"/>
      <c r="I22" s="4">
        <v>37</v>
      </c>
      <c r="J22" s="4"/>
      <c r="K22" s="4"/>
      <c r="L22" s="4"/>
      <c r="M22" s="4">
        <v>38</v>
      </c>
      <c r="N22" s="4"/>
      <c r="O22" s="4">
        <v>1</v>
      </c>
      <c r="P22" s="3">
        <f t="shared" ref="P22" si="31">S22</f>
        <v>0</v>
      </c>
      <c r="Q22" s="4"/>
      <c r="R22" s="4"/>
      <c r="S22" s="3"/>
      <c r="T22" s="3"/>
      <c r="U22" s="4"/>
    </row>
    <row r="23" spans="1:21" hidden="1" x14ac:dyDescent="0.25">
      <c r="A23" s="4"/>
      <c r="B23" s="4"/>
      <c r="C23" s="3"/>
      <c r="D23" s="4"/>
      <c r="E23" s="3">
        <f t="shared" ref="E23" si="32">C23</f>
        <v>0</v>
      </c>
      <c r="F23" s="3"/>
      <c r="G23" s="3">
        <v>1</v>
      </c>
      <c r="H23" s="3"/>
      <c r="I23" s="4">
        <v>39</v>
      </c>
      <c r="J23" s="4"/>
      <c r="K23" s="4"/>
      <c r="L23" s="4"/>
      <c r="M23" s="4">
        <v>40</v>
      </c>
      <c r="N23" s="3"/>
      <c r="O23" s="3">
        <v>1</v>
      </c>
      <c r="P23" s="4"/>
      <c r="Q23" s="3">
        <f t="shared" ref="Q23" si="33">S23</f>
        <v>0</v>
      </c>
      <c r="R23" s="4"/>
      <c r="S23" s="3"/>
      <c r="T23" s="4"/>
      <c r="U23" s="4"/>
    </row>
    <row r="24" spans="1:21" hidden="1" x14ac:dyDescent="0.25">
      <c r="A24" s="4"/>
      <c r="B24" s="4"/>
      <c r="C24" s="3"/>
      <c r="D24" s="4"/>
      <c r="E24" s="4"/>
      <c r="F24" s="3">
        <f t="shared" ref="F24" si="34">C24</f>
        <v>0</v>
      </c>
      <c r="G24" s="4">
        <v>1</v>
      </c>
      <c r="H24" s="4"/>
      <c r="I24" s="4">
        <v>41</v>
      </c>
      <c r="J24" s="4"/>
      <c r="K24" s="4"/>
      <c r="L24" s="4"/>
      <c r="M24" s="4">
        <v>42</v>
      </c>
      <c r="N24" s="4"/>
      <c r="O24" s="4">
        <v>1</v>
      </c>
      <c r="P24" s="4"/>
      <c r="Q24" s="4"/>
      <c r="R24" s="3">
        <f t="shared" ref="R24" si="35">S24</f>
        <v>0</v>
      </c>
      <c r="S24" s="3"/>
      <c r="T24" s="4"/>
      <c r="U24" s="4"/>
    </row>
    <row r="25" spans="1:21" hidden="1" x14ac:dyDescent="0.25">
      <c r="A25" s="3"/>
      <c r="B25" s="3"/>
      <c r="C25" s="3"/>
      <c r="D25" s="3">
        <f t="shared" ref="D25" si="36">C25</f>
        <v>0</v>
      </c>
      <c r="E25" s="3"/>
      <c r="F25" s="4"/>
      <c r="G25" s="4">
        <v>1</v>
      </c>
      <c r="H25" s="4"/>
      <c r="I25" s="4">
        <v>43</v>
      </c>
      <c r="J25" s="4"/>
      <c r="K25" s="4"/>
      <c r="L25" s="4"/>
      <c r="M25" s="4">
        <v>44</v>
      </c>
      <c r="N25" s="4"/>
      <c r="O25" s="4">
        <v>1</v>
      </c>
      <c r="P25" s="3">
        <f t="shared" ref="P25" si="37">S25</f>
        <v>0</v>
      </c>
      <c r="Q25" s="4"/>
      <c r="R25" s="4"/>
      <c r="S25" s="3"/>
      <c r="T25" s="3"/>
      <c r="U25" s="4"/>
    </row>
    <row r="26" spans="1:21" hidden="1" x14ac:dyDescent="0.25">
      <c r="A26" s="4"/>
      <c r="B26" s="4"/>
      <c r="C26" s="3"/>
      <c r="D26" s="4"/>
      <c r="E26" s="3">
        <f t="shared" ref="E26" si="38">C26</f>
        <v>0</v>
      </c>
      <c r="F26" s="3"/>
      <c r="G26" s="3">
        <v>1</v>
      </c>
      <c r="H26" s="3"/>
      <c r="I26" s="4">
        <v>45</v>
      </c>
      <c r="J26" s="4"/>
      <c r="K26" s="4"/>
      <c r="L26" s="4"/>
      <c r="M26" s="4">
        <v>46</v>
      </c>
      <c r="N26" s="3"/>
      <c r="O26" s="3">
        <v>1</v>
      </c>
      <c r="P26" s="4"/>
      <c r="Q26" s="3">
        <f t="shared" ref="Q26" si="39">S26</f>
        <v>0</v>
      </c>
      <c r="R26" s="4"/>
      <c r="S26" s="3"/>
      <c r="T26" s="4"/>
      <c r="U26" s="4"/>
    </row>
    <row r="27" spans="1:21" hidden="1" x14ac:dyDescent="0.25">
      <c r="A27" s="4"/>
      <c r="B27" s="4"/>
      <c r="C27" s="3"/>
      <c r="D27" s="4"/>
      <c r="E27" s="4"/>
      <c r="F27" s="3">
        <f t="shared" ref="F27" si="40">C27</f>
        <v>0</v>
      </c>
      <c r="G27" s="4">
        <v>1</v>
      </c>
      <c r="H27" s="4"/>
      <c r="I27" s="4">
        <v>47</v>
      </c>
      <c r="J27" s="4"/>
      <c r="K27" s="4"/>
      <c r="L27" s="4"/>
      <c r="M27" s="4">
        <v>48</v>
      </c>
      <c r="N27" s="4"/>
      <c r="O27" s="4">
        <v>1</v>
      </c>
      <c r="P27" s="4"/>
      <c r="Q27" s="4"/>
      <c r="R27" s="3">
        <f t="shared" ref="R27" si="41">S27</f>
        <v>0</v>
      </c>
      <c r="S27" s="3"/>
      <c r="T27" s="4"/>
      <c r="U27" s="4"/>
    </row>
    <row r="28" spans="1:21" x14ac:dyDescent="0.25">
      <c r="A28" s="56" t="s">
        <v>9</v>
      </c>
      <c r="B28" s="56"/>
      <c r="C28" s="5"/>
      <c r="D28" s="3">
        <f>SUM(D4:D27)</f>
        <v>401</v>
      </c>
      <c r="E28" s="3">
        <f>SUM(E4:E27)</f>
        <v>265.5</v>
      </c>
      <c r="F28" s="3">
        <f>SUM(F4:F27)</f>
        <v>356.5</v>
      </c>
      <c r="G28" s="3"/>
      <c r="H28" s="4"/>
      <c r="I28" s="4"/>
      <c r="J28" s="11" t="s">
        <v>5</v>
      </c>
      <c r="K28" s="12" t="s">
        <v>6</v>
      </c>
      <c r="L28" s="13" t="s">
        <v>7</v>
      </c>
      <c r="M28" s="4"/>
      <c r="N28" s="3" t="s">
        <v>8</v>
      </c>
      <c r="O28" s="3"/>
      <c r="P28" s="3">
        <f>SUM(P4:P27)</f>
        <v>273</v>
      </c>
      <c r="Q28" s="3">
        <f>SUM(Q4:Q27)</f>
        <v>375</v>
      </c>
      <c r="R28" s="3">
        <f>SUM(R4:R27)</f>
        <v>332</v>
      </c>
      <c r="S28" s="3"/>
      <c r="T28" s="56" t="s">
        <v>9</v>
      </c>
      <c r="U28" s="56"/>
    </row>
    <row r="29" spans="1:21" x14ac:dyDescent="0.25">
      <c r="A29" s="56" t="s">
        <v>10</v>
      </c>
      <c r="B29" s="56"/>
      <c r="C29" s="5"/>
      <c r="D29" s="16">
        <f>D28/1000</f>
        <v>0.40100000000000002</v>
      </c>
      <c r="E29" s="16">
        <f t="shared" ref="E29:F29" si="42">E28/1000</f>
        <v>0.26550000000000001</v>
      </c>
      <c r="F29" s="16">
        <f t="shared" si="42"/>
        <v>0.35649999999999998</v>
      </c>
      <c r="G29" s="16"/>
      <c r="H29" s="4"/>
      <c r="I29" s="4"/>
      <c r="J29" s="4"/>
      <c r="K29" s="4"/>
      <c r="L29" s="4"/>
      <c r="M29" s="4"/>
      <c r="N29" s="4"/>
      <c r="O29" s="4"/>
      <c r="P29" s="16">
        <f>P28/1000</f>
        <v>0.27300000000000002</v>
      </c>
      <c r="Q29" s="16">
        <f t="shared" ref="Q29:R29" si="43">Q28/1000</f>
        <v>0.375</v>
      </c>
      <c r="R29" s="16">
        <f t="shared" si="43"/>
        <v>0.33200000000000002</v>
      </c>
      <c r="S29" s="16"/>
      <c r="T29" s="56" t="s">
        <v>27</v>
      </c>
      <c r="U29" s="56"/>
    </row>
    <row r="30" spans="1:21" x14ac:dyDescent="0.25">
      <c r="A30" s="52"/>
      <c r="B30" s="52"/>
      <c r="C30" s="17"/>
      <c r="D30" s="1">
        <f>D29+E29+F29+P29+Q29+R29</f>
        <v>2.0030000000000001</v>
      </c>
      <c r="E30" s="1" t="s">
        <v>17</v>
      </c>
      <c r="F30" s="1"/>
      <c r="G30" s="1"/>
      <c r="H30" s="18"/>
      <c r="I30" s="18"/>
      <c r="J30" s="18"/>
      <c r="K30" s="18"/>
      <c r="L30" s="18"/>
      <c r="M30" s="18"/>
      <c r="N30" s="53" t="s">
        <v>11</v>
      </c>
      <c r="O30" s="53"/>
      <c r="P30" s="53"/>
      <c r="Q30" s="53"/>
      <c r="R30" s="20">
        <f>D28+P28</f>
        <v>674</v>
      </c>
      <c r="S30" s="20"/>
      <c r="T30" s="53" t="s">
        <v>22</v>
      </c>
      <c r="U30" s="53"/>
    </row>
    <row r="31" spans="1:21" x14ac:dyDescent="0.25">
      <c r="A31" s="52"/>
      <c r="B31" s="52"/>
      <c r="C31" s="17"/>
      <c r="D31" s="1"/>
      <c r="E31" s="1"/>
      <c r="F31" s="1"/>
      <c r="G31" s="1"/>
      <c r="H31" s="18"/>
      <c r="I31" s="18"/>
      <c r="J31" s="18"/>
      <c r="K31" s="18"/>
      <c r="L31" s="18"/>
      <c r="M31" s="18"/>
      <c r="N31" s="53" t="s">
        <v>12</v>
      </c>
      <c r="O31" s="53"/>
      <c r="P31" s="53"/>
      <c r="Q31" s="53"/>
      <c r="R31" s="20">
        <f>E28+Q28</f>
        <v>640.5</v>
      </c>
      <c r="S31" s="20"/>
      <c r="T31" s="53" t="s">
        <v>22</v>
      </c>
      <c r="U31" s="53"/>
    </row>
    <row r="32" spans="1:21" x14ac:dyDescent="0.25">
      <c r="A32" s="52"/>
      <c r="B32" s="52"/>
      <c r="C32" s="17"/>
      <c r="D32" s="1">
        <v>0.9</v>
      </c>
      <c r="E32" s="1"/>
      <c r="F32" s="1"/>
      <c r="G32" s="1"/>
      <c r="H32" s="18"/>
      <c r="I32" s="18"/>
      <c r="J32" s="18"/>
      <c r="K32" s="18"/>
      <c r="L32" s="18"/>
      <c r="M32" s="18"/>
      <c r="N32" s="53" t="s">
        <v>13</v>
      </c>
      <c r="O32" s="55"/>
      <c r="P32" s="55"/>
      <c r="Q32" s="55"/>
      <c r="R32" s="20">
        <f>F28+R28</f>
        <v>688.5</v>
      </c>
      <c r="S32" s="20"/>
      <c r="T32" s="53" t="s">
        <v>22</v>
      </c>
      <c r="U32" s="53"/>
    </row>
    <row r="33" spans="1:21" x14ac:dyDescent="0.25">
      <c r="A33" s="58"/>
      <c r="B33" s="59"/>
      <c r="C33" s="17"/>
      <c r="D33" s="1"/>
      <c r="E33" s="1"/>
      <c r="F33" s="1"/>
      <c r="G33" s="1"/>
      <c r="H33" s="18"/>
      <c r="I33" s="18"/>
      <c r="J33" s="18"/>
      <c r="K33" s="18"/>
      <c r="L33" s="18"/>
      <c r="M33" s="18"/>
      <c r="N33" s="57" t="s">
        <v>16</v>
      </c>
      <c r="O33" s="57"/>
      <c r="P33" s="57"/>
      <c r="Q33" s="57"/>
      <c r="R33" s="28">
        <f>(MAX(R30:R32)-MIN(R30:R32))</f>
        <v>48</v>
      </c>
      <c r="S33" s="21"/>
      <c r="T33" s="19"/>
      <c r="U33" s="19"/>
    </row>
    <row r="34" spans="1:21" x14ac:dyDescent="0.25">
      <c r="A34" s="52"/>
      <c r="B34" s="52"/>
      <c r="C34" s="17"/>
      <c r="D34" s="1"/>
      <c r="E34" s="1"/>
      <c r="F34" s="1"/>
      <c r="G34" s="1"/>
      <c r="H34" s="18"/>
      <c r="I34" s="18"/>
      <c r="J34" s="18"/>
      <c r="K34" s="18"/>
      <c r="L34" s="18"/>
      <c r="M34" s="18"/>
      <c r="N34" s="57" t="s">
        <v>14</v>
      </c>
      <c r="O34" s="57"/>
      <c r="P34" s="57"/>
      <c r="Q34" s="57"/>
      <c r="R34" s="22">
        <f>(R33/MAX(R30:R32)) *100</f>
        <v>6.9716775599128544</v>
      </c>
      <c r="S34" s="22"/>
      <c r="T34" s="23"/>
      <c r="U34" s="23"/>
    </row>
    <row r="35" spans="1:21" x14ac:dyDescent="0.25">
      <c r="A35" s="52"/>
      <c r="B35" s="52"/>
      <c r="C35" s="17"/>
      <c r="D35" s="1">
        <f>D30*D32</f>
        <v>1.8027000000000002</v>
      </c>
      <c r="E35" s="1" t="s">
        <v>17</v>
      </c>
      <c r="F35" s="1"/>
      <c r="G35" s="1"/>
      <c r="H35" s="18"/>
      <c r="I35" s="18"/>
      <c r="J35" s="18"/>
      <c r="K35" s="18"/>
      <c r="L35" s="18"/>
      <c r="M35" s="18"/>
      <c r="N35" s="57" t="s">
        <v>15</v>
      </c>
      <c r="O35" s="57"/>
      <c r="P35" s="57"/>
      <c r="Q35" s="61" t="str">
        <f>IF(R34&lt;=10,"BALANCED","UNBALANCED")</f>
        <v>BALANCED</v>
      </c>
      <c r="R35" s="61"/>
      <c r="S35" s="61"/>
      <c r="T35" s="61"/>
      <c r="U35" s="18"/>
    </row>
    <row r="37" spans="1:21" x14ac:dyDescent="0.25">
      <c r="A37" s="2"/>
      <c r="B37" s="2"/>
      <c r="C37" s="2"/>
      <c r="D37" s="2"/>
      <c r="E37" s="2"/>
      <c r="F37" s="2"/>
      <c r="G37" s="2"/>
      <c r="H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</row>
    <row r="45" spans="1:21" x14ac:dyDescent="0.25">
      <c r="A45" s="60"/>
      <c r="B45" s="60"/>
      <c r="C45" s="60"/>
      <c r="D45" s="60"/>
      <c r="E45" s="60"/>
      <c r="F45" s="60"/>
      <c r="G45" s="60"/>
      <c r="H45" s="60"/>
    </row>
    <row r="46" spans="1:21" x14ac:dyDescent="0.25">
      <c r="A46" s="60"/>
      <c r="B46" s="60"/>
      <c r="C46" s="60"/>
      <c r="D46" s="60"/>
      <c r="E46" s="60"/>
      <c r="F46" s="60"/>
      <c r="G46" s="60"/>
      <c r="H46" s="60"/>
    </row>
    <row r="47" spans="1:21" x14ac:dyDescent="0.25">
      <c r="A47" s="60"/>
      <c r="B47" s="60"/>
      <c r="C47" s="60"/>
      <c r="D47" s="60"/>
      <c r="E47" s="60"/>
      <c r="F47" s="60"/>
      <c r="G47" s="60"/>
      <c r="H47" s="60"/>
    </row>
    <row r="48" spans="1:21" x14ac:dyDescent="0.25">
      <c r="A48" s="60"/>
      <c r="B48" s="60"/>
      <c r="C48" s="60"/>
      <c r="D48" s="60"/>
      <c r="E48" s="60"/>
      <c r="F48" s="60"/>
      <c r="G48" s="60"/>
      <c r="H48" s="60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</sheetData>
  <mergeCells count="28">
    <mergeCell ref="A31:B31"/>
    <mergeCell ref="N31:Q31"/>
    <mergeCell ref="T31:U31"/>
    <mergeCell ref="A1:A3"/>
    <mergeCell ref="B1:T1"/>
    <mergeCell ref="U1:U3"/>
    <mergeCell ref="B2:T2"/>
    <mergeCell ref="A28:B28"/>
    <mergeCell ref="T28:U28"/>
    <mergeCell ref="A29:B29"/>
    <mergeCell ref="T29:U29"/>
    <mergeCell ref="A30:B30"/>
    <mergeCell ref="N30:Q30"/>
    <mergeCell ref="T30:U30"/>
    <mergeCell ref="A32:B32"/>
    <mergeCell ref="N32:Q32"/>
    <mergeCell ref="T32:U32"/>
    <mergeCell ref="N33:Q33"/>
    <mergeCell ref="A34:B34"/>
    <mergeCell ref="N34:Q34"/>
    <mergeCell ref="A33:B33"/>
    <mergeCell ref="A48:H48"/>
    <mergeCell ref="A35:B35"/>
    <mergeCell ref="N35:P35"/>
    <mergeCell ref="Q35:T35"/>
    <mergeCell ref="A45:H45"/>
    <mergeCell ref="A46:H46"/>
    <mergeCell ref="A47:H47"/>
  </mergeCells>
  <phoneticPr fontId="8" type="noConversion"/>
  <pageMargins left="0.7" right="0.7" top="0.75" bottom="0.75" header="0.3" footer="0.3"/>
  <pageSetup paperSize="8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AAEB-9096-4D9F-9B54-F034E5703ED2}">
  <sheetPr>
    <tabColor theme="9" tint="-0.249977111117893"/>
    <pageSetUpPr fitToPage="1"/>
  </sheetPr>
  <dimension ref="A1:Z49"/>
  <sheetViews>
    <sheetView view="pageBreakPreview" zoomScaleNormal="100" zoomScaleSheetLayoutView="100" workbookViewId="0">
      <selection activeCell="R22" sqref="R22"/>
    </sheetView>
  </sheetViews>
  <sheetFormatPr defaultRowHeight="15" x14ac:dyDescent="0.25"/>
  <cols>
    <col min="1" max="1" width="10.7109375" customWidth="1"/>
    <col min="2" max="2" width="15.5703125" bestFit="1" customWidth="1"/>
    <col min="3" max="3" width="5.140625" customWidth="1"/>
    <col min="4" max="4" width="9.140625" bestFit="1" customWidth="1"/>
    <col min="5" max="5" width="9.5703125" customWidth="1"/>
    <col min="6" max="6" width="9.42578125" customWidth="1"/>
    <col min="7" max="7" width="4" customWidth="1"/>
    <col min="8" max="8" width="7.85546875" customWidth="1"/>
    <col min="10" max="10" width="2.42578125" bestFit="1" customWidth="1"/>
    <col min="11" max="11" width="2.28515625" bestFit="1" customWidth="1"/>
    <col min="12" max="12" width="2.42578125" bestFit="1" customWidth="1"/>
    <col min="13" max="13" width="8.140625" bestFit="1" customWidth="1"/>
    <col min="14" max="14" width="7.85546875" customWidth="1"/>
    <col min="15" max="15" width="3.7109375" bestFit="1" customWidth="1"/>
    <col min="16" max="17" width="9.85546875" customWidth="1"/>
    <col min="18" max="18" width="12" bestFit="1" customWidth="1"/>
    <col min="19" max="19" width="5.28515625" bestFit="1" customWidth="1"/>
    <col min="20" max="20" width="15.5703125" bestFit="1" customWidth="1"/>
  </cols>
  <sheetData>
    <row r="1" spans="1:26" x14ac:dyDescent="0.25">
      <c r="A1" s="54" t="s">
        <v>0</v>
      </c>
      <c r="B1" s="55" t="s">
        <v>53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 t="s">
        <v>0</v>
      </c>
    </row>
    <row r="2" spans="1:26" x14ac:dyDescent="0.25">
      <c r="A2" s="54"/>
      <c r="B2" s="55" t="s">
        <v>23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/>
    </row>
    <row r="3" spans="1:26" ht="22.5" x14ac:dyDescent="0.25">
      <c r="A3" s="54"/>
      <c r="B3" s="7" t="s">
        <v>1</v>
      </c>
      <c r="C3" s="6" t="s">
        <v>24</v>
      </c>
      <c r="D3" s="8" t="s">
        <v>18</v>
      </c>
      <c r="E3" s="9" t="s">
        <v>19</v>
      </c>
      <c r="F3" s="10" t="s">
        <v>20</v>
      </c>
      <c r="G3" s="6" t="s">
        <v>2</v>
      </c>
      <c r="H3" s="6" t="s">
        <v>3</v>
      </c>
      <c r="I3" s="6" t="s">
        <v>4</v>
      </c>
      <c r="J3" s="11" t="s">
        <v>5</v>
      </c>
      <c r="K3" s="12" t="s">
        <v>6</v>
      </c>
      <c r="L3" s="13" t="s">
        <v>7</v>
      </c>
      <c r="M3" s="6" t="s">
        <v>4</v>
      </c>
      <c r="N3" s="6" t="s">
        <v>3</v>
      </c>
      <c r="O3" s="6" t="s">
        <v>2</v>
      </c>
      <c r="P3" s="8" t="s">
        <v>21</v>
      </c>
      <c r="Q3" s="9" t="s">
        <v>19</v>
      </c>
      <c r="R3" s="10" t="s">
        <v>20</v>
      </c>
      <c r="S3" s="6" t="s">
        <v>24</v>
      </c>
      <c r="T3" s="7" t="s">
        <v>1</v>
      </c>
      <c r="U3" s="54"/>
    </row>
    <row r="4" spans="1:26" x14ac:dyDescent="0.25">
      <c r="A4" s="24" t="s">
        <v>28</v>
      </c>
      <c r="B4" s="30" t="s">
        <v>30</v>
      </c>
      <c r="C4" s="14">
        <v>810</v>
      </c>
      <c r="D4" s="14">
        <f>C4</f>
        <v>810</v>
      </c>
      <c r="E4" s="14"/>
      <c r="F4" s="15"/>
      <c r="G4" s="37">
        <v>1</v>
      </c>
      <c r="H4" s="15">
        <v>16</v>
      </c>
      <c r="I4" s="4">
        <v>1</v>
      </c>
      <c r="J4" s="4"/>
      <c r="K4" s="4"/>
      <c r="L4" s="4"/>
      <c r="M4" s="4">
        <v>2</v>
      </c>
      <c r="N4" s="15">
        <v>16</v>
      </c>
      <c r="O4" s="37">
        <v>1</v>
      </c>
      <c r="P4" s="14">
        <f>S4</f>
        <v>810</v>
      </c>
      <c r="Q4" s="15"/>
      <c r="R4" s="15"/>
      <c r="S4" s="14">
        <v>810</v>
      </c>
      <c r="T4" s="30" t="s">
        <v>30</v>
      </c>
      <c r="U4" s="15" t="s">
        <v>28</v>
      </c>
    </row>
    <row r="5" spans="1:26" x14ac:dyDescent="0.25">
      <c r="A5" s="24" t="s">
        <v>28</v>
      </c>
      <c r="B5" s="30" t="s">
        <v>30</v>
      </c>
      <c r="C5" s="14">
        <v>972</v>
      </c>
      <c r="D5" s="15"/>
      <c r="E5" s="14">
        <f>C5</f>
        <v>972</v>
      </c>
      <c r="F5" s="14"/>
      <c r="G5" s="37">
        <v>1</v>
      </c>
      <c r="H5" s="15">
        <v>16</v>
      </c>
      <c r="I5" s="4">
        <v>3</v>
      </c>
      <c r="J5" s="4"/>
      <c r="K5" s="4"/>
      <c r="L5" s="4"/>
      <c r="M5" s="4">
        <v>4</v>
      </c>
      <c r="N5" s="15">
        <v>16</v>
      </c>
      <c r="O5" s="37">
        <v>1</v>
      </c>
      <c r="P5" s="15"/>
      <c r="Q5" s="14">
        <f>S5</f>
        <v>972</v>
      </c>
      <c r="R5" s="15"/>
      <c r="S5" s="14">
        <v>972</v>
      </c>
      <c r="T5" s="30" t="s">
        <v>30</v>
      </c>
      <c r="U5" s="15" t="s">
        <v>28</v>
      </c>
    </row>
    <row r="6" spans="1:26" x14ac:dyDescent="0.25">
      <c r="A6" s="24" t="s">
        <v>28</v>
      </c>
      <c r="B6" s="30" t="s">
        <v>30</v>
      </c>
      <c r="C6" s="14">
        <v>810</v>
      </c>
      <c r="D6" s="15"/>
      <c r="E6" s="15"/>
      <c r="F6" s="14">
        <f>C6</f>
        <v>810</v>
      </c>
      <c r="G6" s="37">
        <v>1</v>
      </c>
      <c r="H6" s="15">
        <v>16</v>
      </c>
      <c r="I6" s="4">
        <v>5</v>
      </c>
      <c r="J6" s="4"/>
      <c r="K6" s="4"/>
      <c r="L6" s="4"/>
      <c r="M6" s="4">
        <v>6</v>
      </c>
      <c r="N6" s="15">
        <v>16</v>
      </c>
      <c r="O6" s="37">
        <v>1</v>
      </c>
      <c r="P6" s="15"/>
      <c r="Q6" s="15"/>
      <c r="R6" s="14">
        <f>S6</f>
        <v>1134</v>
      </c>
      <c r="S6" s="14">
        <v>1134</v>
      </c>
      <c r="T6" s="30" t="s">
        <v>30</v>
      </c>
      <c r="U6" s="15" t="s">
        <v>28</v>
      </c>
    </row>
    <row r="7" spans="1:26" x14ac:dyDescent="0.25">
      <c r="A7" s="24" t="s">
        <v>28</v>
      </c>
      <c r="B7" s="30" t="s">
        <v>30</v>
      </c>
      <c r="C7" s="14">
        <v>1134</v>
      </c>
      <c r="D7" s="14">
        <f t="shared" ref="D7" si="0">C7</f>
        <v>1134</v>
      </c>
      <c r="E7" s="14"/>
      <c r="F7" s="15"/>
      <c r="G7" s="37">
        <v>1</v>
      </c>
      <c r="H7" s="15">
        <v>16</v>
      </c>
      <c r="I7" s="4">
        <v>7</v>
      </c>
      <c r="J7" s="4"/>
      <c r="K7" s="4"/>
      <c r="L7" s="4"/>
      <c r="M7" s="4">
        <v>8</v>
      </c>
      <c r="N7" s="15">
        <v>16</v>
      </c>
      <c r="O7" s="37">
        <v>1</v>
      </c>
      <c r="P7" s="14">
        <f t="shared" ref="P7" si="1">S7</f>
        <v>972</v>
      </c>
      <c r="Q7" s="15"/>
      <c r="R7" s="15"/>
      <c r="S7" s="14">
        <v>972</v>
      </c>
      <c r="T7" s="30" t="s">
        <v>30</v>
      </c>
      <c r="U7" s="15" t="s">
        <v>28</v>
      </c>
    </row>
    <row r="8" spans="1:26" x14ac:dyDescent="0.25">
      <c r="A8" s="24" t="s">
        <v>28</v>
      </c>
      <c r="B8" s="30" t="s">
        <v>30</v>
      </c>
      <c r="C8" s="14">
        <v>1134</v>
      </c>
      <c r="D8" s="15"/>
      <c r="E8" s="14">
        <f t="shared" ref="E8" si="2">C8</f>
        <v>1134</v>
      </c>
      <c r="F8" s="14"/>
      <c r="G8" s="37">
        <v>1</v>
      </c>
      <c r="H8" s="15">
        <v>16</v>
      </c>
      <c r="I8" s="4">
        <v>9</v>
      </c>
      <c r="J8" s="4"/>
      <c r="K8" s="4"/>
      <c r="L8" s="4"/>
      <c r="M8" s="4">
        <v>10</v>
      </c>
      <c r="N8" s="15">
        <v>16</v>
      </c>
      <c r="O8" s="37">
        <v>1</v>
      </c>
      <c r="P8" s="15"/>
      <c r="Q8" s="14">
        <f t="shared" ref="Q8" si="3">S8</f>
        <v>972</v>
      </c>
      <c r="R8" s="15"/>
      <c r="S8" s="14">
        <v>972</v>
      </c>
      <c r="T8" s="30" t="s">
        <v>30</v>
      </c>
      <c r="U8" s="15" t="s">
        <v>28</v>
      </c>
    </row>
    <row r="9" spans="1:26" x14ac:dyDescent="0.25">
      <c r="A9" s="24" t="s">
        <v>28</v>
      </c>
      <c r="B9" s="30" t="s">
        <v>30</v>
      </c>
      <c r="C9" s="14">
        <v>810</v>
      </c>
      <c r="D9" s="15"/>
      <c r="E9" s="15"/>
      <c r="F9" s="14">
        <f t="shared" ref="F9" si="4">C9</f>
        <v>810</v>
      </c>
      <c r="G9" s="37">
        <v>1</v>
      </c>
      <c r="H9" s="15">
        <v>16</v>
      </c>
      <c r="I9" s="4">
        <v>11</v>
      </c>
      <c r="J9" s="4"/>
      <c r="K9" s="4"/>
      <c r="L9" s="4"/>
      <c r="M9" s="4">
        <v>12</v>
      </c>
      <c r="N9" s="15">
        <v>16</v>
      </c>
      <c r="O9" s="37">
        <v>1</v>
      </c>
      <c r="P9" s="15"/>
      <c r="Q9" s="15"/>
      <c r="R9" s="14">
        <f t="shared" ref="R9" si="5">S9</f>
        <v>1296</v>
      </c>
      <c r="S9" s="14">
        <v>1296</v>
      </c>
      <c r="T9" s="30" t="s">
        <v>30</v>
      </c>
      <c r="U9" s="15" t="s">
        <v>28</v>
      </c>
    </row>
    <row r="10" spans="1:26" x14ac:dyDescent="0.25">
      <c r="A10" s="24" t="s">
        <v>28</v>
      </c>
      <c r="B10" s="30" t="s">
        <v>30</v>
      </c>
      <c r="C10" s="14">
        <v>1134</v>
      </c>
      <c r="D10" s="14">
        <f t="shared" ref="D10" si="6">C10</f>
        <v>1134</v>
      </c>
      <c r="E10" s="14"/>
      <c r="F10" s="15"/>
      <c r="G10" s="37">
        <v>1</v>
      </c>
      <c r="H10" s="15">
        <v>16</v>
      </c>
      <c r="I10" s="4">
        <v>13</v>
      </c>
      <c r="J10" s="4"/>
      <c r="K10" s="4"/>
      <c r="L10" s="4"/>
      <c r="M10" s="4">
        <v>14</v>
      </c>
      <c r="N10" s="15">
        <v>16</v>
      </c>
      <c r="O10" s="37">
        <v>1</v>
      </c>
      <c r="P10" s="14">
        <f t="shared" ref="P10" si="7">S10</f>
        <v>1296</v>
      </c>
      <c r="Q10" s="15"/>
      <c r="R10" s="15"/>
      <c r="S10" s="14">
        <v>1296</v>
      </c>
      <c r="T10" s="30" t="s">
        <v>30</v>
      </c>
      <c r="U10" s="15" t="s">
        <v>28</v>
      </c>
    </row>
    <row r="11" spans="1:26" x14ac:dyDescent="0.25">
      <c r="A11" s="24" t="s">
        <v>28</v>
      </c>
      <c r="B11" s="30" t="s">
        <v>30</v>
      </c>
      <c r="C11" s="14">
        <v>1134</v>
      </c>
      <c r="D11" s="15"/>
      <c r="E11" s="14">
        <f t="shared" ref="E11" si="8">C11</f>
        <v>1134</v>
      </c>
      <c r="F11" s="14"/>
      <c r="G11" s="37">
        <v>1</v>
      </c>
      <c r="H11" s="15">
        <v>16</v>
      </c>
      <c r="I11" s="4">
        <v>15</v>
      </c>
      <c r="J11" s="4"/>
      <c r="K11" s="4"/>
      <c r="L11" s="4"/>
      <c r="M11" s="4">
        <v>16</v>
      </c>
      <c r="N11" s="15">
        <v>16</v>
      </c>
      <c r="O11" s="37">
        <v>1</v>
      </c>
      <c r="P11" s="15"/>
      <c r="Q11" s="14">
        <f t="shared" ref="Q11" si="9">S11</f>
        <v>810</v>
      </c>
      <c r="R11" s="15"/>
      <c r="S11" s="25">
        <v>810</v>
      </c>
      <c r="T11" s="30" t="s">
        <v>30</v>
      </c>
      <c r="U11" s="15" t="s">
        <v>28</v>
      </c>
    </row>
    <row r="12" spans="1:26" x14ac:dyDescent="0.25">
      <c r="A12" s="24" t="s">
        <v>28</v>
      </c>
      <c r="B12" s="30" t="s">
        <v>30</v>
      </c>
      <c r="C12" s="25">
        <v>810</v>
      </c>
      <c r="D12" s="15"/>
      <c r="E12" s="15"/>
      <c r="F12" s="14">
        <f t="shared" ref="F12" si="10">C12</f>
        <v>810</v>
      </c>
      <c r="G12" s="37">
        <v>1</v>
      </c>
      <c r="H12" s="15">
        <v>16</v>
      </c>
      <c r="I12" s="4">
        <v>17</v>
      </c>
      <c r="J12" s="4"/>
      <c r="K12" s="4"/>
      <c r="L12" s="4"/>
      <c r="M12" s="4">
        <v>18</v>
      </c>
      <c r="N12" s="15">
        <v>16</v>
      </c>
      <c r="O12" s="37">
        <v>1</v>
      </c>
      <c r="P12" s="15"/>
      <c r="Q12" s="15"/>
      <c r="R12" s="14">
        <f t="shared" ref="R12" si="11">S12</f>
        <v>1134</v>
      </c>
      <c r="S12" s="25">
        <v>1134</v>
      </c>
      <c r="T12" s="30" t="s">
        <v>30</v>
      </c>
      <c r="U12" s="15" t="s">
        <v>28</v>
      </c>
    </row>
    <row r="13" spans="1:26" x14ac:dyDescent="0.25">
      <c r="A13" s="24" t="s">
        <v>28</v>
      </c>
      <c r="B13" s="33" t="s">
        <v>31</v>
      </c>
      <c r="C13" s="25">
        <v>1500</v>
      </c>
      <c r="D13" s="14">
        <f t="shared" ref="D13" si="12">C13</f>
        <v>1500</v>
      </c>
      <c r="E13" s="14"/>
      <c r="F13" s="15"/>
      <c r="G13" s="37">
        <v>1</v>
      </c>
      <c r="H13" s="15">
        <v>25</v>
      </c>
      <c r="I13" s="4">
        <v>19</v>
      </c>
      <c r="J13" s="4"/>
      <c r="K13" s="4"/>
      <c r="L13" s="4"/>
      <c r="M13" s="4">
        <v>20</v>
      </c>
      <c r="N13" s="15">
        <v>25</v>
      </c>
      <c r="O13" s="37">
        <v>1</v>
      </c>
      <c r="P13" s="14">
        <f>S13</f>
        <v>1500</v>
      </c>
      <c r="Q13" s="15"/>
      <c r="R13" s="15"/>
      <c r="S13" s="25">
        <v>1500</v>
      </c>
      <c r="T13" s="33" t="s">
        <v>31</v>
      </c>
      <c r="U13" s="15" t="s">
        <v>28</v>
      </c>
    </row>
    <row r="14" spans="1:26" x14ac:dyDescent="0.25">
      <c r="A14" s="24" t="s">
        <v>28</v>
      </c>
      <c r="B14" s="33" t="s">
        <v>31</v>
      </c>
      <c r="C14" s="25">
        <v>1500</v>
      </c>
      <c r="D14" s="15"/>
      <c r="E14" s="14">
        <f t="shared" ref="E14" si="13">C14</f>
        <v>1500</v>
      </c>
      <c r="F14" s="14"/>
      <c r="G14" s="37">
        <v>1</v>
      </c>
      <c r="H14" s="15">
        <v>25</v>
      </c>
      <c r="I14" s="4">
        <v>21</v>
      </c>
      <c r="J14" s="4"/>
      <c r="K14" s="4"/>
      <c r="L14" s="4"/>
      <c r="M14" s="4">
        <v>22</v>
      </c>
      <c r="N14" s="15">
        <v>25</v>
      </c>
      <c r="O14" s="37">
        <v>1</v>
      </c>
      <c r="P14" s="15"/>
      <c r="Q14" s="14">
        <f>S14</f>
        <v>1500</v>
      </c>
      <c r="R14" s="15"/>
      <c r="S14" s="25">
        <v>1500</v>
      </c>
      <c r="T14" s="33" t="s">
        <v>31</v>
      </c>
      <c r="U14" s="15" t="s">
        <v>28</v>
      </c>
      <c r="Z14" s="26"/>
    </row>
    <row r="15" spans="1:26" x14ac:dyDescent="0.25">
      <c r="A15" s="24" t="s">
        <v>28</v>
      </c>
      <c r="B15" s="34" t="s">
        <v>32</v>
      </c>
      <c r="C15" s="25">
        <v>1119</v>
      </c>
      <c r="D15" s="15"/>
      <c r="E15" s="15"/>
      <c r="F15" s="14">
        <f t="shared" ref="F15" si="14">C15</f>
        <v>1119</v>
      </c>
      <c r="G15" s="37">
        <v>1</v>
      </c>
      <c r="H15" s="15">
        <v>25</v>
      </c>
      <c r="I15" s="4">
        <v>23</v>
      </c>
      <c r="J15" s="4"/>
      <c r="K15" s="4"/>
      <c r="L15" s="4"/>
      <c r="M15" s="4">
        <v>24</v>
      </c>
      <c r="N15" s="15">
        <v>25</v>
      </c>
      <c r="O15" s="37">
        <v>1</v>
      </c>
      <c r="P15" s="15"/>
      <c r="Q15" s="15"/>
      <c r="R15" s="14">
        <f>S15</f>
        <v>1119</v>
      </c>
      <c r="S15" s="14">
        <v>1119</v>
      </c>
      <c r="T15" s="34" t="s">
        <v>32</v>
      </c>
      <c r="U15" s="15" t="s">
        <v>28</v>
      </c>
    </row>
    <row r="16" spans="1:26" x14ac:dyDescent="0.25">
      <c r="A16" s="15" t="s">
        <v>28</v>
      </c>
      <c r="B16" s="34" t="s">
        <v>32</v>
      </c>
      <c r="C16" s="14">
        <v>1119</v>
      </c>
      <c r="D16" s="14">
        <f t="shared" ref="D16" si="15">C16</f>
        <v>1119</v>
      </c>
      <c r="E16" s="14"/>
      <c r="F16" s="15"/>
      <c r="G16" s="37">
        <v>1</v>
      </c>
      <c r="H16" s="15">
        <v>25</v>
      </c>
      <c r="I16" s="4">
        <v>25</v>
      </c>
      <c r="J16" s="4"/>
      <c r="K16" s="4"/>
      <c r="L16" s="4"/>
      <c r="M16" s="4">
        <v>26</v>
      </c>
      <c r="N16" s="15">
        <v>25</v>
      </c>
      <c r="O16" s="37">
        <v>1</v>
      </c>
      <c r="P16" s="14">
        <f>S16</f>
        <v>746</v>
      </c>
      <c r="Q16" s="15"/>
      <c r="R16" s="15"/>
      <c r="S16" s="14">
        <v>746</v>
      </c>
      <c r="T16" s="34" t="s">
        <v>32</v>
      </c>
      <c r="U16" s="14" t="s">
        <v>25</v>
      </c>
    </row>
    <row r="17" spans="1:21" x14ac:dyDescent="0.25">
      <c r="A17" s="15" t="s">
        <v>28</v>
      </c>
      <c r="B17" s="34" t="s">
        <v>32</v>
      </c>
      <c r="C17" s="27">
        <v>1492</v>
      </c>
      <c r="D17" s="15"/>
      <c r="E17" s="14">
        <f t="shared" ref="E17" si="16">C17</f>
        <v>1492</v>
      </c>
      <c r="F17" s="14"/>
      <c r="G17" s="37">
        <v>1</v>
      </c>
      <c r="H17" s="14">
        <v>16</v>
      </c>
      <c r="I17" s="4">
        <v>27</v>
      </c>
      <c r="J17" s="4"/>
      <c r="K17" s="4"/>
      <c r="L17" s="4"/>
      <c r="M17" s="4">
        <v>28</v>
      </c>
      <c r="N17" s="14">
        <v>32</v>
      </c>
      <c r="O17" s="37">
        <v>1</v>
      </c>
      <c r="P17" s="15"/>
      <c r="Q17" s="14">
        <f>S17</f>
        <v>1492</v>
      </c>
      <c r="R17" s="15"/>
      <c r="S17" s="14">
        <v>1492</v>
      </c>
      <c r="T17" s="34" t="s">
        <v>32</v>
      </c>
      <c r="U17" s="14" t="s">
        <v>28</v>
      </c>
    </row>
    <row r="18" spans="1:21" x14ac:dyDescent="0.25">
      <c r="A18" s="15" t="s">
        <v>25</v>
      </c>
      <c r="B18" s="34" t="s">
        <v>32</v>
      </c>
      <c r="C18" s="14">
        <v>746</v>
      </c>
      <c r="D18" s="15"/>
      <c r="E18" s="15"/>
      <c r="F18" s="14">
        <f t="shared" ref="F18" si="17">C18</f>
        <v>746</v>
      </c>
      <c r="G18" s="37">
        <v>1</v>
      </c>
      <c r="H18" s="15">
        <v>32</v>
      </c>
      <c r="I18" s="4">
        <v>29</v>
      </c>
      <c r="J18" s="4"/>
      <c r="K18" s="4"/>
      <c r="L18" s="4"/>
      <c r="M18" s="4">
        <v>30</v>
      </c>
      <c r="N18" s="15">
        <v>16</v>
      </c>
      <c r="O18" s="37">
        <v>1</v>
      </c>
      <c r="P18" s="15"/>
      <c r="Q18" s="15"/>
      <c r="R18" s="14">
        <f>S18</f>
        <v>1679</v>
      </c>
      <c r="S18" s="15">
        <v>1679</v>
      </c>
      <c r="T18" s="34" t="s">
        <v>32</v>
      </c>
      <c r="U18" s="14" t="s">
        <v>28</v>
      </c>
    </row>
    <row r="19" spans="1:21" x14ac:dyDescent="0.25">
      <c r="A19" s="15" t="s">
        <v>28</v>
      </c>
      <c r="B19" s="34" t="s">
        <v>32</v>
      </c>
      <c r="C19" s="14">
        <v>1492</v>
      </c>
      <c r="D19" s="14">
        <f t="shared" ref="D19" si="18">C19</f>
        <v>1492</v>
      </c>
      <c r="E19" s="14"/>
      <c r="F19" s="15"/>
      <c r="G19" s="37">
        <v>1</v>
      </c>
      <c r="H19" s="15">
        <v>32</v>
      </c>
      <c r="I19" s="4">
        <v>31</v>
      </c>
      <c r="J19" s="4"/>
      <c r="K19" s="4"/>
      <c r="L19" s="4"/>
      <c r="M19" s="4">
        <v>32</v>
      </c>
      <c r="N19" s="15">
        <v>32</v>
      </c>
      <c r="O19" s="37">
        <v>1</v>
      </c>
      <c r="P19" s="14">
        <f>S19</f>
        <v>1679</v>
      </c>
      <c r="Q19" s="15"/>
      <c r="R19" s="15"/>
      <c r="S19" s="15">
        <v>1679</v>
      </c>
      <c r="T19" s="34" t="s">
        <v>32</v>
      </c>
      <c r="U19" s="14" t="s">
        <v>28</v>
      </c>
    </row>
    <row r="20" spans="1:21" x14ac:dyDescent="0.25">
      <c r="A20" s="15" t="s">
        <v>28</v>
      </c>
      <c r="B20" s="34" t="s">
        <v>32</v>
      </c>
      <c r="C20" s="14">
        <v>1679</v>
      </c>
      <c r="D20" s="15"/>
      <c r="E20" s="14">
        <f t="shared" ref="E20" si="19">C20</f>
        <v>1679</v>
      </c>
      <c r="F20" s="14"/>
      <c r="G20" s="37">
        <v>1</v>
      </c>
      <c r="H20" s="14">
        <v>32</v>
      </c>
      <c r="I20" s="4">
        <v>33</v>
      </c>
      <c r="J20" s="4"/>
      <c r="K20" s="4"/>
      <c r="L20" s="4"/>
      <c r="M20" s="4">
        <v>34</v>
      </c>
      <c r="N20" s="14">
        <v>16</v>
      </c>
      <c r="O20" s="37">
        <v>1</v>
      </c>
      <c r="P20" s="15"/>
      <c r="Q20" s="14">
        <f>S20</f>
        <v>746</v>
      </c>
      <c r="R20" s="15"/>
      <c r="S20" s="14">
        <v>746</v>
      </c>
      <c r="T20" s="34" t="s">
        <v>32</v>
      </c>
      <c r="U20" s="14" t="s">
        <v>25</v>
      </c>
    </row>
    <row r="21" spans="1:21" x14ac:dyDescent="0.25">
      <c r="A21" s="15" t="s">
        <v>25</v>
      </c>
      <c r="B21" s="34" t="s">
        <v>32</v>
      </c>
      <c r="C21" s="14">
        <v>746</v>
      </c>
      <c r="D21" s="15"/>
      <c r="E21" s="15"/>
      <c r="F21" s="14">
        <f t="shared" ref="F21" si="20">C21</f>
        <v>746</v>
      </c>
      <c r="G21" s="37">
        <v>1</v>
      </c>
      <c r="H21" s="15">
        <v>16</v>
      </c>
      <c r="I21" s="4">
        <v>35</v>
      </c>
      <c r="J21" s="4"/>
      <c r="K21" s="4"/>
      <c r="L21" s="4"/>
      <c r="M21" s="4">
        <v>36</v>
      </c>
      <c r="N21" s="15">
        <v>16</v>
      </c>
      <c r="O21" s="37">
        <v>1</v>
      </c>
      <c r="P21" s="15"/>
      <c r="Q21" s="15"/>
      <c r="R21" s="14">
        <f>S21</f>
        <v>2238</v>
      </c>
      <c r="S21" s="14">
        <v>2238</v>
      </c>
      <c r="T21" s="34" t="s">
        <v>32</v>
      </c>
      <c r="U21" s="14" t="s">
        <v>25</v>
      </c>
    </row>
    <row r="22" spans="1:21" x14ac:dyDescent="0.25">
      <c r="A22" s="15" t="s">
        <v>28</v>
      </c>
      <c r="B22" s="34" t="s">
        <v>32</v>
      </c>
      <c r="C22" s="14">
        <v>1492</v>
      </c>
      <c r="D22" s="14">
        <f t="shared" ref="D22" si="21">C22</f>
        <v>1492</v>
      </c>
      <c r="E22" s="14"/>
      <c r="F22" s="15"/>
      <c r="G22" s="37">
        <v>1</v>
      </c>
      <c r="H22" s="15">
        <v>16</v>
      </c>
      <c r="I22" s="4">
        <v>37</v>
      </c>
      <c r="J22" s="4"/>
      <c r="K22" s="4"/>
      <c r="L22" s="4"/>
      <c r="M22" s="4">
        <v>38</v>
      </c>
      <c r="N22" s="15">
        <v>32</v>
      </c>
      <c r="O22" s="37">
        <v>1</v>
      </c>
      <c r="P22" s="14">
        <f>S22</f>
        <v>746</v>
      </c>
      <c r="Q22" s="15"/>
      <c r="R22" s="15"/>
      <c r="S22" s="14">
        <v>746</v>
      </c>
      <c r="T22" s="34" t="s">
        <v>32</v>
      </c>
      <c r="U22" s="14" t="s">
        <v>48</v>
      </c>
    </row>
    <row r="23" spans="1:21" x14ac:dyDescent="0.25">
      <c r="A23" s="15" t="s">
        <v>28</v>
      </c>
      <c r="B23" s="34" t="s">
        <v>32</v>
      </c>
      <c r="C23" s="14">
        <v>1492</v>
      </c>
      <c r="D23" s="15"/>
      <c r="E23" s="14">
        <f t="shared" ref="E23" si="22">C23</f>
        <v>1492</v>
      </c>
      <c r="F23" s="14"/>
      <c r="G23" s="37">
        <v>1</v>
      </c>
      <c r="H23" s="14">
        <v>40</v>
      </c>
      <c r="I23" s="4">
        <v>39</v>
      </c>
      <c r="J23" s="4"/>
      <c r="K23" s="4"/>
      <c r="L23" s="4"/>
      <c r="M23" s="4">
        <v>40</v>
      </c>
      <c r="N23" s="14">
        <v>32</v>
      </c>
      <c r="O23" s="37">
        <v>1</v>
      </c>
      <c r="P23" s="15"/>
      <c r="Q23" s="14">
        <f>S23</f>
        <v>1492</v>
      </c>
      <c r="R23" s="15"/>
      <c r="S23" s="14">
        <v>1492</v>
      </c>
      <c r="T23" s="34" t="s">
        <v>32</v>
      </c>
      <c r="U23" s="14" t="s">
        <v>28</v>
      </c>
    </row>
    <row r="24" spans="1:21" x14ac:dyDescent="0.25">
      <c r="A24" s="15" t="s">
        <v>28</v>
      </c>
      <c r="B24" s="34" t="s">
        <v>32</v>
      </c>
      <c r="C24" s="14">
        <v>1679</v>
      </c>
      <c r="D24" s="15"/>
      <c r="E24" s="15"/>
      <c r="F24" s="14">
        <f t="shared" ref="F24" si="23">C24</f>
        <v>1679</v>
      </c>
      <c r="G24" s="37">
        <v>1</v>
      </c>
      <c r="H24" s="15">
        <v>32</v>
      </c>
      <c r="I24" s="4">
        <v>41</v>
      </c>
      <c r="J24" s="4"/>
      <c r="K24" s="4"/>
      <c r="L24" s="4"/>
      <c r="M24" s="4"/>
      <c r="N24" s="15"/>
      <c r="O24" s="37"/>
      <c r="P24" s="15"/>
      <c r="Q24" s="15"/>
      <c r="R24" s="14"/>
      <c r="S24" s="14"/>
      <c r="T24" s="32" t="s">
        <v>29</v>
      </c>
      <c r="U24" s="14"/>
    </row>
    <row r="25" spans="1:21" x14ac:dyDescent="0.25">
      <c r="A25" s="15"/>
      <c r="B25" s="32" t="s">
        <v>29</v>
      </c>
      <c r="C25" s="14"/>
      <c r="D25" s="14">
        <f t="shared" ref="D25" si="24">C25</f>
        <v>0</v>
      </c>
      <c r="E25" s="14"/>
      <c r="F25" s="15"/>
      <c r="G25" s="15"/>
      <c r="H25" s="15"/>
      <c r="I25" s="4">
        <v>43</v>
      </c>
      <c r="J25" s="4"/>
      <c r="K25" s="4"/>
      <c r="L25" s="4"/>
      <c r="M25" s="4">
        <v>44</v>
      </c>
      <c r="N25" s="15"/>
      <c r="O25" s="15"/>
      <c r="P25" s="14">
        <f>S25</f>
        <v>0</v>
      </c>
      <c r="Q25" s="15"/>
      <c r="R25" s="15"/>
      <c r="S25" s="14"/>
      <c r="T25" s="32" t="s">
        <v>29</v>
      </c>
      <c r="U25" s="27"/>
    </row>
    <row r="26" spans="1:21" x14ac:dyDescent="0.25">
      <c r="A26" s="14"/>
      <c r="B26" s="32" t="s">
        <v>29</v>
      </c>
      <c r="C26" s="14"/>
      <c r="D26" s="15"/>
      <c r="E26" s="14">
        <f t="shared" ref="E26" si="25">C26</f>
        <v>0</v>
      </c>
      <c r="F26" s="14"/>
      <c r="G26" s="14"/>
      <c r="H26" s="14"/>
      <c r="I26" s="4">
        <v>45</v>
      </c>
      <c r="J26" s="4"/>
      <c r="K26" s="4"/>
      <c r="L26" s="4"/>
      <c r="M26" s="4">
        <v>46</v>
      </c>
      <c r="N26" s="14"/>
      <c r="O26" s="14"/>
      <c r="P26" s="15"/>
      <c r="Q26" s="14">
        <f>S26</f>
        <v>0</v>
      </c>
      <c r="R26" s="15"/>
      <c r="S26" s="14"/>
      <c r="T26" s="32" t="s">
        <v>29</v>
      </c>
      <c r="U26" s="15"/>
    </row>
    <row r="27" spans="1:21" x14ac:dyDescent="0.25">
      <c r="A27" s="15"/>
      <c r="B27" s="32" t="s">
        <v>29</v>
      </c>
      <c r="C27" s="14"/>
      <c r="D27" s="15"/>
      <c r="E27" s="15"/>
      <c r="F27" s="14">
        <f t="shared" ref="F27" si="26">C27</f>
        <v>0</v>
      </c>
      <c r="G27" s="15"/>
      <c r="H27" s="15"/>
      <c r="I27" s="4">
        <v>47</v>
      </c>
      <c r="J27" s="4"/>
      <c r="K27" s="4"/>
      <c r="L27" s="4"/>
      <c r="M27" s="4">
        <v>48</v>
      </c>
      <c r="N27" s="15"/>
      <c r="O27" s="15"/>
      <c r="P27" s="15"/>
      <c r="Q27" s="15"/>
      <c r="R27" s="14">
        <f>S27</f>
        <v>0</v>
      </c>
      <c r="S27" s="14"/>
      <c r="T27" s="32" t="s">
        <v>29</v>
      </c>
      <c r="U27" s="15"/>
    </row>
    <row r="28" spans="1:21" x14ac:dyDescent="0.25">
      <c r="A28" s="56" t="s">
        <v>9</v>
      </c>
      <c r="B28" s="56"/>
      <c r="C28" s="5"/>
      <c r="D28" s="14">
        <f t="shared" ref="D28" si="27">C28</f>
        <v>0</v>
      </c>
      <c r="E28" s="14"/>
      <c r="F28" s="15"/>
      <c r="G28" s="3"/>
      <c r="H28" s="4"/>
      <c r="I28" s="4"/>
      <c r="J28" s="11" t="s">
        <v>5</v>
      </c>
      <c r="K28" s="12" t="s">
        <v>6</v>
      </c>
      <c r="L28" s="13" t="s">
        <v>7</v>
      </c>
      <c r="M28" s="4"/>
      <c r="N28" s="3" t="s">
        <v>8</v>
      </c>
      <c r="O28" s="3"/>
      <c r="P28" s="3">
        <f>SUM(P4:P27)</f>
        <v>7749</v>
      </c>
      <c r="Q28" s="3">
        <f>SUM(Q4:Q27)</f>
        <v>7984</v>
      </c>
      <c r="R28" s="3">
        <f>SUM(R4:R27)</f>
        <v>8600</v>
      </c>
      <c r="S28" s="3"/>
      <c r="T28" s="56" t="s">
        <v>9</v>
      </c>
      <c r="U28" s="56"/>
    </row>
    <row r="29" spans="1:21" x14ac:dyDescent="0.25">
      <c r="A29" s="56" t="s">
        <v>27</v>
      </c>
      <c r="B29" s="56"/>
      <c r="C29" s="5"/>
      <c r="D29" s="16">
        <f>D28/1000</f>
        <v>0</v>
      </c>
      <c r="E29" s="16">
        <f t="shared" ref="E29:F29" si="28">E28/1000</f>
        <v>0</v>
      </c>
      <c r="F29" s="16">
        <f t="shared" si="28"/>
        <v>0</v>
      </c>
      <c r="G29" s="16"/>
      <c r="H29" s="4"/>
      <c r="I29" s="4"/>
      <c r="J29" s="4"/>
      <c r="K29" s="4"/>
      <c r="L29" s="4"/>
      <c r="M29" s="4"/>
      <c r="N29" s="4"/>
      <c r="O29" s="4"/>
      <c r="P29" s="16">
        <f>P28/1000</f>
        <v>7.7489999999999997</v>
      </c>
      <c r="Q29" s="16">
        <f t="shared" ref="Q29:R29" si="29">Q28/1000</f>
        <v>7.984</v>
      </c>
      <c r="R29" s="16">
        <f t="shared" si="29"/>
        <v>8.6</v>
      </c>
      <c r="S29" s="16"/>
      <c r="T29" s="56" t="s">
        <v>27</v>
      </c>
      <c r="U29" s="56"/>
    </row>
    <row r="30" spans="1:21" x14ac:dyDescent="0.25">
      <c r="A30" s="52"/>
      <c r="B30" s="52"/>
      <c r="C30" s="17"/>
      <c r="D30" s="1">
        <f>D29+E29+F29+P29+Q29+R29</f>
        <v>24.332999999999998</v>
      </c>
      <c r="E30" s="1" t="s">
        <v>17</v>
      </c>
      <c r="F30" s="1"/>
      <c r="G30" s="1"/>
      <c r="H30" s="18"/>
      <c r="I30" s="18"/>
      <c r="J30" s="18"/>
      <c r="K30" s="18"/>
      <c r="L30" s="18"/>
      <c r="M30" s="18"/>
      <c r="N30" s="53" t="s">
        <v>11</v>
      </c>
      <c r="O30" s="53"/>
      <c r="P30" s="53"/>
      <c r="Q30" s="53"/>
      <c r="R30" s="20">
        <f>D28+P28</f>
        <v>7749</v>
      </c>
      <c r="S30" s="20"/>
      <c r="T30" s="53" t="s">
        <v>22</v>
      </c>
      <c r="U30" s="53"/>
    </row>
    <row r="31" spans="1:21" x14ac:dyDescent="0.25">
      <c r="A31" s="52"/>
      <c r="B31" s="52"/>
      <c r="C31" s="17"/>
      <c r="D31" s="1"/>
      <c r="E31" s="1"/>
      <c r="F31" s="1"/>
      <c r="G31" s="1"/>
      <c r="H31" s="18"/>
      <c r="I31" s="18"/>
      <c r="J31" s="18"/>
      <c r="K31" s="18"/>
      <c r="L31" s="18"/>
      <c r="M31" s="18"/>
      <c r="N31" s="53" t="s">
        <v>12</v>
      </c>
      <c r="O31" s="53"/>
      <c r="P31" s="53"/>
      <c r="Q31" s="53"/>
      <c r="R31" s="20">
        <f>E28+Q28</f>
        <v>7984</v>
      </c>
      <c r="S31" s="20"/>
      <c r="T31" s="53" t="s">
        <v>22</v>
      </c>
      <c r="U31" s="53"/>
    </row>
    <row r="32" spans="1:21" x14ac:dyDescent="0.25">
      <c r="A32" s="52"/>
      <c r="B32" s="52"/>
      <c r="C32" s="17"/>
      <c r="D32" s="1">
        <v>0.8</v>
      </c>
      <c r="E32" s="1"/>
      <c r="F32" s="1"/>
      <c r="G32" s="1"/>
      <c r="H32" s="18"/>
      <c r="I32" s="18"/>
      <c r="J32" s="18"/>
      <c r="K32" s="18"/>
      <c r="L32" s="18"/>
      <c r="M32" s="18"/>
      <c r="N32" s="53" t="s">
        <v>13</v>
      </c>
      <c r="O32" s="55"/>
      <c r="P32" s="55"/>
      <c r="Q32" s="55"/>
      <c r="R32" s="20">
        <f>F28+R28</f>
        <v>8600</v>
      </c>
      <c r="S32" s="20"/>
      <c r="T32" s="53" t="s">
        <v>22</v>
      </c>
      <c r="U32" s="53"/>
    </row>
    <row r="33" spans="1:21" x14ac:dyDescent="0.25">
      <c r="A33" s="58"/>
      <c r="B33" s="59"/>
      <c r="C33" s="17"/>
      <c r="D33" s="1"/>
      <c r="E33" s="1"/>
      <c r="F33" s="1"/>
      <c r="G33" s="1"/>
      <c r="H33" s="18"/>
      <c r="I33" s="18"/>
      <c r="J33" s="18"/>
      <c r="K33" s="18"/>
      <c r="L33" s="18"/>
      <c r="M33" s="18"/>
      <c r="N33" s="57" t="s">
        <v>16</v>
      </c>
      <c r="O33" s="57"/>
      <c r="P33" s="57"/>
      <c r="Q33" s="57"/>
      <c r="R33" s="28">
        <f>(MAX(R30:R32)-MIN(R30:R32))</f>
        <v>851</v>
      </c>
      <c r="S33" s="21"/>
      <c r="T33" s="19"/>
      <c r="U33" s="19"/>
    </row>
    <row r="34" spans="1:21" x14ac:dyDescent="0.25">
      <c r="A34" s="52"/>
      <c r="B34" s="52"/>
      <c r="C34" s="17"/>
      <c r="D34" s="1"/>
      <c r="E34" s="1"/>
      <c r="F34" s="1"/>
      <c r="G34" s="1"/>
      <c r="H34" s="18"/>
      <c r="I34" s="18"/>
      <c r="J34" s="18"/>
      <c r="K34" s="18"/>
      <c r="L34" s="18"/>
      <c r="M34" s="18"/>
      <c r="N34" s="57" t="s">
        <v>14</v>
      </c>
      <c r="O34" s="57"/>
      <c r="P34" s="57"/>
      <c r="Q34" s="57"/>
      <c r="R34" s="22">
        <f>(R33/MAX(R30:R32)) *100</f>
        <v>9.895348837209303</v>
      </c>
      <c r="S34" s="22"/>
      <c r="T34" s="23"/>
      <c r="U34" s="23"/>
    </row>
    <row r="35" spans="1:21" x14ac:dyDescent="0.25">
      <c r="A35" s="52"/>
      <c r="B35" s="52"/>
      <c r="C35" s="17"/>
      <c r="D35" s="1">
        <f>D30*D32</f>
        <v>19.4664</v>
      </c>
      <c r="E35" s="1" t="s">
        <v>17</v>
      </c>
      <c r="F35" s="1"/>
      <c r="G35" s="1"/>
      <c r="H35" s="18"/>
      <c r="I35" s="18"/>
      <c r="J35" s="18"/>
      <c r="K35" s="18"/>
      <c r="L35" s="18"/>
      <c r="M35" s="18"/>
      <c r="N35" s="57" t="s">
        <v>15</v>
      </c>
      <c r="O35" s="57"/>
      <c r="P35" s="57"/>
      <c r="Q35" s="61" t="str">
        <f>IF(R34&lt;=10,"BALANCED","UNBALANCED")</f>
        <v>BALANCED</v>
      </c>
      <c r="R35" s="61"/>
      <c r="S35" s="61"/>
      <c r="T35" s="61"/>
      <c r="U35" s="18"/>
    </row>
    <row r="37" spans="1:21" x14ac:dyDescent="0.25">
      <c r="A37" s="2"/>
      <c r="B37" s="2"/>
      <c r="C37" s="2"/>
      <c r="D37" s="2"/>
      <c r="E37" s="2"/>
      <c r="F37" s="2"/>
      <c r="G37" s="2"/>
      <c r="H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</row>
    <row r="45" spans="1:21" x14ac:dyDescent="0.25">
      <c r="A45" s="60"/>
      <c r="B45" s="60"/>
      <c r="C45" s="60"/>
      <c r="D45" s="60"/>
      <c r="E45" s="60"/>
      <c r="F45" s="60"/>
      <c r="G45" s="60"/>
      <c r="H45" s="60"/>
    </row>
    <row r="46" spans="1:21" x14ac:dyDescent="0.25">
      <c r="A46" s="60"/>
      <c r="B46" s="60"/>
      <c r="C46" s="60"/>
      <c r="D46" s="60"/>
      <c r="E46" s="60"/>
      <c r="F46" s="60"/>
      <c r="G46" s="60"/>
      <c r="H46" s="60"/>
    </row>
    <row r="47" spans="1:21" x14ac:dyDescent="0.25">
      <c r="A47" s="60"/>
      <c r="B47" s="60"/>
      <c r="C47" s="60"/>
      <c r="D47" s="60"/>
      <c r="E47" s="60"/>
      <c r="F47" s="60"/>
      <c r="G47" s="60"/>
      <c r="H47" s="60"/>
    </row>
    <row r="48" spans="1:21" x14ac:dyDescent="0.25">
      <c r="A48" s="60"/>
      <c r="B48" s="60"/>
      <c r="C48" s="60"/>
      <c r="D48" s="60"/>
      <c r="E48" s="60"/>
      <c r="F48" s="60"/>
      <c r="G48" s="60"/>
      <c r="H48" s="60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</sheetData>
  <mergeCells count="28">
    <mergeCell ref="A45:H45"/>
    <mergeCell ref="A46:H46"/>
    <mergeCell ref="A47:H47"/>
    <mergeCell ref="A48:H48"/>
    <mergeCell ref="N33:Q33"/>
    <mergeCell ref="A34:B34"/>
    <mergeCell ref="N34:Q34"/>
    <mergeCell ref="A35:B35"/>
    <mergeCell ref="N35:P35"/>
    <mergeCell ref="Q35:T35"/>
    <mergeCell ref="A33:B33"/>
    <mergeCell ref="A31:B31"/>
    <mergeCell ref="N31:Q31"/>
    <mergeCell ref="T31:U31"/>
    <mergeCell ref="A32:B32"/>
    <mergeCell ref="N32:Q32"/>
    <mergeCell ref="T32:U32"/>
    <mergeCell ref="A29:B29"/>
    <mergeCell ref="T29:U29"/>
    <mergeCell ref="A30:B30"/>
    <mergeCell ref="N30:Q30"/>
    <mergeCell ref="T30:U30"/>
    <mergeCell ref="A1:A3"/>
    <mergeCell ref="B1:T1"/>
    <mergeCell ref="U1:U3"/>
    <mergeCell ref="B2:T2"/>
    <mergeCell ref="A28:B28"/>
    <mergeCell ref="T28:U28"/>
  </mergeCells>
  <phoneticPr fontId="8" type="noConversion"/>
  <pageMargins left="1" right="1" top="1" bottom="1" header="0.5" footer="0.5"/>
  <pageSetup paperSize="8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0257-7663-4ACB-842B-B00D822D4245}">
  <sheetPr>
    <tabColor theme="9" tint="-0.249977111117893"/>
    <pageSetUpPr fitToPage="1"/>
  </sheetPr>
  <dimension ref="A1:Z49"/>
  <sheetViews>
    <sheetView view="pageBreakPreview" zoomScaleNormal="100" zoomScaleSheetLayoutView="100" workbookViewId="0">
      <selection activeCell="I21" sqref="C21:I21"/>
    </sheetView>
  </sheetViews>
  <sheetFormatPr defaultRowHeight="15" x14ac:dyDescent="0.25"/>
  <cols>
    <col min="1" max="1" width="10.7109375" customWidth="1"/>
    <col min="2" max="2" width="15.5703125" bestFit="1" customWidth="1"/>
    <col min="3" max="3" width="5.140625" customWidth="1"/>
    <col min="4" max="4" width="9.140625" bestFit="1" customWidth="1"/>
    <col min="5" max="5" width="9.5703125" customWidth="1"/>
    <col min="6" max="6" width="9.42578125" customWidth="1"/>
    <col min="7" max="7" width="4" customWidth="1"/>
    <col min="8" max="8" width="7.85546875" customWidth="1"/>
    <col min="10" max="10" width="2.42578125" bestFit="1" customWidth="1"/>
    <col min="11" max="11" width="2.28515625" bestFit="1" customWidth="1"/>
    <col min="12" max="12" width="2.42578125" bestFit="1" customWidth="1"/>
    <col min="13" max="13" width="8.140625" bestFit="1" customWidth="1"/>
    <col min="14" max="14" width="7.85546875" customWidth="1"/>
    <col min="15" max="15" width="3.7109375" bestFit="1" customWidth="1"/>
    <col min="16" max="17" width="9.85546875" customWidth="1"/>
    <col min="18" max="18" width="12" bestFit="1" customWidth="1"/>
    <col min="19" max="19" width="5.28515625" bestFit="1" customWidth="1"/>
    <col min="20" max="20" width="15.5703125" bestFit="1" customWidth="1"/>
  </cols>
  <sheetData>
    <row r="1" spans="1:26" x14ac:dyDescent="0.25">
      <c r="A1" s="54" t="s">
        <v>0</v>
      </c>
      <c r="B1" s="55" t="s">
        <v>51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 t="s">
        <v>0</v>
      </c>
    </row>
    <row r="2" spans="1:26" x14ac:dyDescent="0.25">
      <c r="A2" s="54"/>
      <c r="B2" s="55" t="s">
        <v>23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/>
    </row>
    <row r="3" spans="1:26" ht="22.5" x14ac:dyDescent="0.25">
      <c r="A3" s="54"/>
      <c r="B3" s="7" t="s">
        <v>1</v>
      </c>
      <c r="C3" s="6" t="s">
        <v>24</v>
      </c>
      <c r="D3" s="8" t="s">
        <v>18</v>
      </c>
      <c r="E3" s="9" t="s">
        <v>19</v>
      </c>
      <c r="F3" s="10" t="s">
        <v>20</v>
      </c>
      <c r="G3" s="6" t="s">
        <v>2</v>
      </c>
      <c r="H3" s="6" t="s">
        <v>3</v>
      </c>
      <c r="I3" s="6" t="s">
        <v>4</v>
      </c>
      <c r="J3" s="11" t="s">
        <v>5</v>
      </c>
      <c r="K3" s="12" t="s">
        <v>6</v>
      </c>
      <c r="L3" s="13" t="s">
        <v>7</v>
      </c>
      <c r="M3" s="6" t="s">
        <v>4</v>
      </c>
      <c r="N3" s="6" t="s">
        <v>3</v>
      </c>
      <c r="O3" s="6" t="s">
        <v>2</v>
      </c>
      <c r="P3" s="8" t="s">
        <v>21</v>
      </c>
      <c r="Q3" s="9" t="s">
        <v>19</v>
      </c>
      <c r="R3" s="10" t="s">
        <v>20</v>
      </c>
      <c r="S3" s="6" t="s">
        <v>24</v>
      </c>
      <c r="T3" s="7" t="s">
        <v>1</v>
      </c>
      <c r="U3" s="54"/>
    </row>
    <row r="4" spans="1:26" x14ac:dyDescent="0.25">
      <c r="A4" s="24" t="s">
        <v>28</v>
      </c>
      <c r="B4" s="30" t="s">
        <v>30</v>
      </c>
      <c r="C4" s="14">
        <v>972</v>
      </c>
      <c r="D4" s="14">
        <f>C4</f>
        <v>972</v>
      </c>
      <c r="E4" s="14"/>
      <c r="F4" s="15"/>
      <c r="G4" s="37">
        <v>1</v>
      </c>
      <c r="H4" s="15">
        <v>16</v>
      </c>
      <c r="I4" s="4">
        <v>1</v>
      </c>
      <c r="J4" s="4"/>
      <c r="K4" s="4"/>
      <c r="L4" s="4"/>
      <c r="M4" s="4">
        <v>2</v>
      </c>
      <c r="N4" s="15">
        <v>16</v>
      </c>
      <c r="O4" s="37">
        <v>1</v>
      </c>
      <c r="P4" s="14">
        <f>S4</f>
        <v>810</v>
      </c>
      <c r="Q4" s="15"/>
      <c r="R4" s="15"/>
      <c r="S4" s="14">
        <v>810</v>
      </c>
      <c r="T4" s="30" t="s">
        <v>30</v>
      </c>
      <c r="U4" s="15" t="s">
        <v>28</v>
      </c>
    </row>
    <row r="5" spans="1:26" x14ac:dyDescent="0.25">
      <c r="A5" s="24" t="s">
        <v>28</v>
      </c>
      <c r="B5" s="30" t="s">
        <v>30</v>
      </c>
      <c r="C5" s="14">
        <v>972</v>
      </c>
      <c r="D5" s="15"/>
      <c r="E5" s="14">
        <f>C5</f>
        <v>972</v>
      </c>
      <c r="F5" s="14"/>
      <c r="G5" s="37">
        <v>1</v>
      </c>
      <c r="H5" s="15">
        <v>16</v>
      </c>
      <c r="I5" s="4">
        <v>3</v>
      </c>
      <c r="J5" s="4"/>
      <c r="K5" s="4"/>
      <c r="L5" s="4"/>
      <c r="M5" s="4">
        <v>4</v>
      </c>
      <c r="N5" s="15">
        <v>16</v>
      </c>
      <c r="O5" s="37">
        <v>1</v>
      </c>
      <c r="P5" s="15"/>
      <c r="Q5" s="14">
        <f>S5</f>
        <v>810</v>
      </c>
      <c r="R5" s="15"/>
      <c r="S5" s="14">
        <v>810</v>
      </c>
      <c r="T5" s="30" t="s">
        <v>30</v>
      </c>
      <c r="U5" s="15" t="s">
        <v>28</v>
      </c>
    </row>
    <row r="6" spans="1:26" x14ac:dyDescent="0.25">
      <c r="A6" s="24" t="s">
        <v>28</v>
      </c>
      <c r="B6" s="30" t="s">
        <v>30</v>
      </c>
      <c r="C6" s="14">
        <v>810</v>
      </c>
      <c r="D6" s="15"/>
      <c r="E6" s="15"/>
      <c r="F6" s="14">
        <f>C6</f>
        <v>810</v>
      </c>
      <c r="G6" s="37">
        <v>1</v>
      </c>
      <c r="H6" s="15">
        <v>16</v>
      </c>
      <c r="I6" s="4">
        <v>5</v>
      </c>
      <c r="J6" s="4"/>
      <c r="K6" s="4"/>
      <c r="L6" s="4"/>
      <c r="M6" s="4">
        <v>6</v>
      </c>
      <c r="N6" s="15">
        <v>16</v>
      </c>
      <c r="O6" s="37">
        <v>1</v>
      </c>
      <c r="P6" s="15"/>
      <c r="Q6" s="15"/>
      <c r="R6" s="14">
        <f>S6</f>
        <v>810</v>
      </c>
      <c r="S6" s="14">
        <v>810</v>
      </c>
      <c r="T6" s="30" t="s">
        <v>30</v>
      </c>
      <c r="U6" s="15" t="s">
        <v>28</v>
      </c>
    </row>
    <row r="7" spans="1:26" x14ac:dyDescent="0.25">
      <c r="A7" s="24" t="s">
        <v>28</v>
      </c>
      <c r="B7" s="30" t="s">
        <v>30</v>
      </c>
      <c r="C7" s="14">
        <v>810</v>
      </c>
      <c r="D7" s="14">
        <f t="shared" ref="D7" si="0">C7</f>
        <v>810</v>
      </c>
      <c r="E7" s="14"/>
      <c r="F7" s="15"/>
      <c r="G7" s="37">
        <v>1</v>
      </c>
      <c r="H7" s="15">
        <v>16</v>
      </c>
      <c r="I7" s="4">
        <v>7</v>
      </c>
      <c r="J7" s="4"/>
      <c r="K7" s="4"/>
      <c r="L7" s="4"/>
      <c r="M7" s="4">
        <v>8</v>
      </c>
      <c r="N7" s="15">
        <v>16</v>
      </c>
      <c r="O7" s="37">
        <v>1</v>
      </c>
      <c r="P7" s="14">
        <f t="shared" ref="P7" si="1">S7</f>
        <v>810</v>
      </c>
      <c r="Q7" s="15"/>
      <c r="R7" s="15"/>
      <c r="S7" s="14">
        <v>810</v>
      </c>
      <c r="T7" s="30" t="s">
        <v>30</v>
      </c>
      <c r="U7" s="15" t="s">
        <v>28</v>
      </c>
    </row>
    <row r="8" spans="1:26" x14ac:dyDescent="0.25">
      <c r="A8" s="24" t="s">
        <v>28</v>
      </c>
      <c r="B8" s="30" t="s">
        <v>30</v>
      </c>
      <c r="C8" s="14">
        <v>810</v>
      </c>
      <c r="D8" s="15"/>
      <c r="E8" s="14">
        <f t="shared" ref="E8" si="2">C8</f>
        <v>810</v>
      </c>
      <c r="F8" s="14"/>
      <c r="G8" s="37">
        <v>1</v>
      </c>
      <c r="H8" s="15">
        <v>16</v>
      </c>
      <c r="I8" s="4">
        <v>9</v>
      </c>
      <c r="J8" s="4"/>
      <c r="K8" s="4"/>
      <c r="L8" s="4"/>
      <c r="M8" s="4">
        <v>10</v>
      </c>
      <c r="N8" s="15">
        <v>16</v>
      </c>
      <c r="O8" s="37">
        <v>1</v>
      </c>
      <c r="P8" s="15"/>
      <c r="Q8" s="14">
        <f t="shared" ref="Q8" si="3">S8</f>
        <v>648</v>
      </c>
      <c r="R8" s="15"/>
      <c r="S8" s="14">
        <v>648</v>
      </c>
      <c r="T8" s="30" t="s">
        <v>30</v>
      </c>
      <c r="U8" s="15" t="s">
        <v>28</v>
      </c>
    </row>
    <row r="9" spans="1:26" x14ac:dyDescent="0.25">
      <c r="A9" s="24" t="s">
        <v>28</v>
      </c>
      <c r="B9" s="30" t="s">
        <v>30</v>
      </c>
      <c r="C9" s="14">
        <v>972</v>
      </c>
      <c r="D9" s="15"/>
      <c r="E9" s="15"/>
      <c r="F9" s="14">
        <f t="shared" ref="F9" si="4">C9</f>
        <v>972</v>
      </c>
      <c r="G9" s="37">
        <v>1</v>
      </c>
      <c r="H9" s="15">
        <v>16</v>
      </c>
      <c r="I9" s="4">
        <v>11</v>
      </c>
      <c r="J9" s="4"/>
      <c r="K9" s="4"/>
      <c r="L9" s="4"/>
      <c r="M9" s="4">
        <v>12</v>
      </c>
      <c r="N9" s="15">
        <v>16</v>
      </c>
      <c r="O9" s="37">
        <v>1</v>
      </c>
      <c r="P9" s="15"/>
      <c r="Q9" s="15"/>
      <c r="R9" s="14">
        <f t="shared" ref="R9" si="5">S9</f>
        <v>810</v>
      </c>
      <c r="S9" s="14">
        <v>810</v>
      </c>
      <c r="T9" s="30" t="s">
        <v>30</v>
      </c>
      <c r="U9" s="15" t="s">
        <v>28</v>
      </c>
    </row>
    <row r="10" spans="1:26" x14ac:dyDescent="0.25">
      <c r="A10" s="24" t="s">
        <v>28</v>
      </c>
      <c r="B10" s="30" t="s">
        <v>30</v>
      </c>
      <c r="C10" s="14">
        <v>648</v>
      </c>
      <c r="D10" s="14">
        <f t="shared" ref="D10" si="6">C10</f>
        <v>648</v>
      </c>
      <c r="E10" s="14"/>
      <c r="F10" s="15"/>
      <c r="G10" s="37">
        <v>1</v>
      </c>
      <c r="H10" s="15">
        <v>16</v>
      </c>
      <c r="I10" s="4">
        <v>13</v>
      </c>
      <c r="J10" s="4"/>
      <c r="K10" s="4"/>
      <c r="L10" s="4"/>
      <c r="M10" s="4">
        <v>14</v>
      </c>
      <c r="N10" s="15">
        <v>16</v>
      </c>
      <c r="O10" s="37">
        <v>1</v>
      </c>
      <c r="P10" s="14">
        <f t="shared" ref="P10" si="7">S10</f>
        <v>972</v>
      </c>
      <c r="Q10" s="15"/>
      <c r="R10" s="15"/>
      <c r="S10" s="14">
        <v>972</v>
      </c>
      <c r="T10" s="30" t="s">
        <v>30</v>
      </c>
      <c r="U10" s="15" t="s">
        <v>28</v>
      </c>
    </row>
    <row r="11" spans="1:26" x14ac:dyDescent="0.25">
      <c r="A11" s="24" t="s">
        <v>28</v>
      </c>
      <c r="B11" s="30" t="s">
        <v>30</v>
      </c>
      <c r="C11" s="14">
        <v>648</v>
      </c>
      <c r="D11" s="15"/>
      <c r="E11" s="14">
        <f t="shared" ref="E11" si="8">C11</f>
        <v>648</v>
      </c>
      <c r="F11" s="14"/>
      <c r="G11" s="37">
        <v>1</v>
      </c>
      <c r="H11" s="15">
        <v>16</v>
      </c>
      <c r="I11" s="4">
        <v>15</v>
      </c>
      <c r="J11" s="4"/>
      <c r="K11" s="4"/>
      <c r="L11" s="4"/>
      <c r="M11" s="4">
        <v>16</v>
      </c>
      <c r="N11" s="15">
        <v>16</v>
      </c>
      <c r="O11" s="37">
        <v>1</v>
      </c>
      <c r="P11" s="15"/>
      <c r="Q11" s="14">
        <f t="shared" ref="Q11" si="9">S11</f>
        <v>1134</v>
      </c>
      <c r="R11" s="15"/>
      <c r="S11" s="25">
        <v>1134</v>
      </c>
      <c r="T11" s="30" t="s">
        <v>30</v>
      </c>
      <c r="U11" s="15" t="s">
        <v>28</v>
      </c>
    </row>
    <row r="12" spans="1:26" x14ac:dyDescent="0.25">
      <c r="A12" s="24" t="s">
        <v>28</v>
      </c>
      <c r="B12" s="30" t="s">
        <v>30</v>
      </c>
      <c r="C12" s="25">
        <v>810</v>
      </c>
      <c r="D12" s="15"/>
      <c r="E12" s="15"/>
      <c r="F12" s="14">
        <f t="shared" ref="F12" si="10">C12</f>
        <v>810</v>
      </c>
      <c r="G12" s="37">
        <v>1</v>
      </c>
      <c r="H12" s="15">
        <v>16</v>
      </c>
      <c r="I12" s="4">
        <v>17</v>
      </c>
      <c r="J12" s="4"/>
      <c r="K12" s="4"/>
      <c r="L12" s="4"/>
      <c r="M12" s="4">
        <v>18</v>
      </c>
      <c r="N12" s="15">
        <v>16</v>
      </c>
      <c r="O12" s="37">
        <v>1</v>
      </c>
      <c r="P12" s="15"/>
      <c r="Q12" s="15"/>
      <c r="R12" s="14">
        <f t="shared" ref="R12" si="11">S12</f>
        <v>810</v>
      </c>
      <c r="S12" s="25">
        <v>810</v>
      </c>
      <c r="T12" s="30" t="s">
        <v>30</v>
      </c>
      <c r="U12" s="15" t="s">
        <v>28</v>
      </c>
    </row>
    <row r="13" spans="1:26" x14ac:dyDescent="0.25">
      <c r="A13" s="24" t="s">
        <v>28</v>
      </c>
      <c r="B13" s="30" t="s">
        <v>30</v>
      </c>
      <c r="C13" s="25">
        <v>648</v>
      </c>
      <c r="D13" s="14">
        <f t="shared" ref="D13" si="12">C13</f>
        <v>648</v>
      </c>
      <c r="E13" s="14"/>
      <c r="F13" s="15"/>
      <c r="G13" s="37">
        <v>1</v>
      </c>
      <c r="H13" s="15">
        <v>16</v>
      </c>
      <c r="I13" s="4">
        <v>19</v>
      </c>
      <c r="J13" s="4"/>
      <c r="K13" s="4"/>
      <c r="L13" s="4"/>
      <c r="M13" s="4">
        <v>20</v>
      </c>
      <c r="N13" s="15">
        <v>25</v>
      </c>
      <c r="O13" s="37">
        <v>1</v>
      </c>
      <c r="P13" s="14">
        <f t="shared" ref="P13" si="13">S13</f>
        <v>1500</v>
      </c>
      <c r="Q13" s="15"/>
      <c r="R13" s="15"/>
      <c r="S13" s="25">
        <v>1500</v>
      </c>
      <c r="T13" s="33" t="s">
        <v>31</v>
      </c>
      <c r="U13" s="15" t="s">
        <v>28</v>
      </c>
    </row>
    <row r="14" spans="1:26" x14ac:dyDescent="0.25">
      <c r="A14" s="24" t="s">
        <v>28</v>
      </c>
      <c r="B14" s="33" t="s">
        <v>31</v>
      </c>
      <c r="C14" s="25">
        <v>1500</v>
      </c>
      <c r="D14" s="15"/>
      <c r="E14" s="14">
        <f t="shared" ref="E14" si="14">C14</f>
        <v>1500</v>
      </c>
      <c r="F14" s="14"/>
      <c r="G14" s="37">
        <v>1</v>
      </c>
      <c r="H14" s="15">
        <v>25</v>
      </c>
      <c r="I14" s="4">
        <v>21</v>
      </c>
      <c r="J14" s="4"/>
      <c r="K14" s="4"/>
      <c r="L14" s="4"/>
      <c r="M14" s="4">
        <v>22</v>
      </c>
      <c r="N14" s="15">
        <v>25</v>
      </c>
      <c r="O14" s="37">
        <v>1</v>
      </c>
      <c r="P14" s="15"/>
      <c r="Q14" s="14">
        <f t="shared" ref="Q14" si="15">S14</f>
        <v>1500</v>
      </c>
      <c r="R14" s="15"/>
      <c r="S14" s="25">
        <v>1500</v>
      </c>
      <c r="T14" s="33" t="s">
        <v>31</v>
      </c>
      <c r="U14" s="15" t="s">
        <v>28</v>
      </c>
      <c r="Z14" s="26"/>
    </row>
    <row r="15" spans="1:26" x14ac:dyDescent="0.25">
      <c r="A15" s="24" t="s">
        <v>28</v>
      </c>
      <c r="B15" s="33" t="s">
        <v>31</v>
      </c>
      <c r="C15" s="25">
        <v>1500</v>
      </c>
      <c r="D15" s="15"/>
      <c r="E15" s="15"/>
      <c r="F15" s="14">
        <f t="shared" ref="F15" si="16">C15</f>
        <v>1500</v>
      </c>
      <c r="G15" s="37">
        <v>1</v>
      </c>
      <c r="H15" s="15">
        <v>25</v>
      </c>
      <c r="I15" s="4">
        <v>23</v>
      </c>
      <c r="J15" s="4"/>
      <c r="K15" s="4"/>
      <c r="L15" s="4"/>
      <c r="M15" s="4">
        <v>24</v>
      </c>
      <c r="N15" s="15">
        <v>32</v>
      </c>
      <c r="O15" s="37">
        <v>1</v>
      </c>
      <c r="P15" s="15"/>
      <c r="Q15" s="15"/>
      <c r="R15" s="14">
        <f t="shared" ref="R15" si="17">S15</f>
        <v>1678.5</v>
      </c>
      <c r="S15" s="25">
        <v>1678.5</v>
      </c>
      <c r="T15" s="34" t="s">
        <v>32</v>
      </c>
      <c r="U15" s="15" t="s">
        <v>28</v>
      </c>
    </row>
    <row r="16" spans="1:26" x14ac:dyDescent="0.25">
      <c r="A16" s="15" t="s">
        <v>25</v>
      </c>
      <c r="B16" s="34" t="s">
        <v>32</v>
      </c>
      <c r="C16" s="14">
        <v>746</v>
      </c>
      <c r="D16" s="14">
        <f t="shared" ref="D16" si="18">C16</f>
        <v>746</v>
      </c>
      <c r="E16" s="14"/>
      <c r="F16" s="15"/>
      <c r="G16" s="37">
        <v>1</v>
      </c>
      <c r="H16" s="15">
        <v>16</v>
      </c>
      <c r="I16" s="4">
        <v>25</v>
      </c>
      <c r="J16" s="4"/>
      <c r="K16" s="4"/>
      <c r="L16" s="4"/>
      <c r="M16" s="4">
        <v>26</v>
      </c>
      <c r="N16" s="15">
        <v>32</v>
      </c>
      <c r="O16" s="37">
        <v>1</v>
      </c>
      <c r="P16" s="14">
        <f t="shared" ref="P16" si="19">S16</f>
        <v>1678.5</v>
      </c>
      <c r="Q16" s="15"/>
      <c r="R16" s="15"/>
      <c r="S16" s="14">
        <v>1678.5</v>
      </c>
      <c r="T16" s="34" t="s">
        <v>32</v>
      </c>
      <c r="U16" s="14" t="s">
        <v>25</v>
      </c>
    </row>
    <row r="17" spans="1:21" x14ac:dyDescent="0.25">
      <c r="A17" s="15" t="s">
        <v>28</v>
      </c>
      <c r="B17" s="34" t="s">
        <v>32</v>
      </c>
      <c r="C17" s="27">
        <v>1119</v>
      </c>
      <c r="D17" s="15"/>
      <c r="E17" s="14">
        <f t="shared" ref="E17" si="20">C17</f>
        <v>1119</v>
      </c>
      <c r="F17" s="14"/>
      <c r="G17" s="37">
        <v>1</v>
      </c>
      <c r="H17" s="14">
        <v>25</v>
      </c>
      <c r="I17" s="4">
        <v>27</v>
      </c>
      <c r="J17" s="4"/>
      <c r="K17" s="4"/>
      <c r="L17" s="4"/>
      <c r="M17" s="4">
        <v>28</v>
      </c>
      <c r="N17" s="14">
        <v>25</v>
      </c>
      <c r="O17" s="37">
        <v>1</v>
      </c>
      <c r="P17" s="15"/>
      <c r="Q17" s="14">
        <f t="shared" ref="Q17" si="21">S17</f>
        <v>1119</v>
      </c>
      <c r="R17" s="15"/>
      <c r="S17" s="14">
        <v>1119</v>
      </c>
      <c r="T17" s="34" t="s">
        <v>32</v>
      </c>
      <c r="U17" s="14" t="s">
        <v>28</v>
      </c>
    </row>
    <row r="18" spans="1:21" x14ac:dyDescent="0.25">
      <c r="A18" s="15" t="s">
        <v>28</v>
      </c>
      <c r="B18" s="34" t="s">
        <v>32</v>
      </c>
      <c r="C18" s="14">
        <v>1119</v>
      </c>
      <c r="D18" s="15"/>
      <c r="E18" s="15"/>
      <c r="F18" s="14">
        <f t="shared" ref="F18" si="22">C18</f>
        <v>1119</v>
      </c>
      <c r="G18" s="37">
        <v>1</v>
      </c>
      <c r="H18" s="15">
        <v>25</v>
      </c>
      <c r="I18" s="4">
        <v>29</v>
      </c>
      <c r="J18" s="4"/>
      <c r="K18" s="4"/>
      <c r="L18" s="4"/>
      <c r="M18" s="4">
        <v>30</v>
      </c>
      <c r="N18" s="15">
        <v>32</v>
      </c>
      <c r="O18" s="37">
        <v>1</v>
      </c>
      <c r="P18" s="15"/>
      <c r="Q18" s="15"/>
      <c r="R18" s="14">
        <f t="shared" ref="R18" si="23">S18</f>
        <v>1492</v>
      </c>
      <c r="S18" s="15">
        <v>1492</v>
      </c>
      <c r="T18" s="34" t="s">
        <v>32</v>
      </c>
      <c r="U18" s="14" t="s">
        <v>28</v>
      </c>
    </row>
    <row r="19" spans="1:21" x14ac:dyDescent="0.25">
      <c r="A19" s="15" t="s">
        <v>28</v>
      </c>
      <c r="B19" s="34" t="s">
        <v>32</v>
      </c>
      <c r="C19" s="14">
        <v>1492</v>
      </c>
      <c r="D19" s="14">
        <f t="shared" ref="D19" si="24">C19</f>
        <v>1492</v>
      </c>
      <c r="E19" s="14"/>
      <c r="F19" s="15"/>
      <c r="G19" s="37">
        <v>1</v>
      </c>
      <c r="H19" s="15">
        <v>32</v>
      </c>
      <c r="I19" s="4">
        <v>31</v>
      </c>
      <c r="J19" s="4"/>
      <c r="K19" s="4"/>
      <c r="L19" s="4"/>
      <c r="M19" s="4">
        <v>32</v>
      </c>
      <c r="N19" s="15">
        <v>32</v>
      </c>
      <c r="O19" s="37">
        <v>1</v>
      </c>
      <c r="P19" s="14">
        <f t="shared" ref="P19" si="25">S19</f>
        <v>1678.5</v>
      </c>
      <c r="Q19" s="15"/>
      <c r="R19" s="15"/>
      <c r="S19" s="15">
        <v>1678.5</v>
      </c>
      <c r="T19" s="34" t="s">
        <v>32</v>
      </c>
      <c r="U19" s="14" t="s">
        <v>28</v>
      </c>
    </row>
    <row r="20" spans="1:21" x14ac:dyDescent="0.25">
      <c r="A20" s="15" t="s">
        <v>28</v>
      </c>
      <c r="B20" s="34" t="s">
        <v>32</v>
      </c>
      <c r="C20" s="14">
        <v>1492</v>
      </c>
      <c r="D20" s="15"/>
      <c r="E20" s="14">
        <f t="shared" ref="E20" si="26">C20</f>
        <v>1492</v>
      </c>
      <c r="F20" s="14"/>
      <c r="G20" s="37">
        <v>1</v>
      </c>
      <c r="H20" s="14">
        <v>32</v>
      </c>
      <c r="I20" s="4">
        <v>33</v>
      </c>
      <c r="J20" s="4"/>
      <c r="K20" s="4"/>
      <c r="L20" s="4"/>
      <c r="M20" s="4">
        <v>34</v>
      </c>
      <c r="N20" s="14">
        <v>32</v>
      </c>
      <c r="O20" s="37">
        <v>1</v>
      </c>
      <c r="P20" s="15"/>
      <c r="Q20" s="14">
        <f t="shared" ref="Q20" si="27">S20</f>
        <v>1678.5</v>
      </c>
      <c r="R20" s="15"/>
      <c r="S20" s="14">
        <v>1678.5</v>
      </c>
      <c r="T20" s="34" t="s">
        <v>32</v>
      </c>
      <c r="U20" s="14" t="s">
        <v>28</v>
      </c>
    </row>
    <row r="21" spans="1:21" x14ac:dyDescent="0.25">
      <c r="A21" s="15" t="s">
        <v>28</v>
      </c>
      <c r="B21" s="34" t="s">
        <v>32</v>
      </c>
      <c r="C21" s="14">
        <v>2238</v>
      </c>
      <c r="D21" s="15"/>
      <c r="E21" s="15"/>
      <c r="F21" s="14">
        <f t="shared" ref="F21" si="28">C21</f>
        <v>2238</v>
      </c>
      <c r="G21" s="37">
        <v>1</v>
      </c>
      <c r="H21" s="15">
        <v>40</v>
      </c>
      <c r="I21" s="4">
        <v>35</v>
      </c>
      <c r="J21" s="4"/>
      <c r="K21" s="4"/>
      <c r="L21" s="4"/>
      <c r="M21" s="4">
        <v>36</v>
      </c>
      <c r="N21" s="15">
        <v>16</v>
      </c>
      <c r="O21" s="37">
        <v>1</v>
      </c>
      <c r="P21" s="15"/>
      <c r="Q21" s="15"/>
      <c r="R21" s="14">
        <f t="shared" ref="R21" si="29">S21</f>
        <v>746</v>
      </c>
      <c r="S21" s="14">
        <v>746</v>
      </c>
      <c r="T21" s="34" t="s">
        <v>32</v>
      </c>
      <c r="U21" s="14" t="s">
        <v>28</v>
      </c>
    </row>
    <row r="22" spans="1:21" x14ac:dyDescent="0.25">
      <c r="A22" s="15" t="s">
        <v>28</v>
      </c>
      <c r="B22" s="34" t="s">
        <v>32</v>
      </c>
      <c r="C22" s="14">
        <v>746</v>
      </c>
      <c r="D22" s="14">
        <f t="shared" ref="D22" si="30">C22</f>
        <v>746</v>
      </c>
      <c r="E22" s="14"/>
      <c r="F22" s="15"/>
      <c r="G22" s="37">
        <v>1</v>
      </c>
      <c r="H22" s="15">
        <v>16</v>
      </c>
      <c r="I22" s="4">
        <v>37</v>
      </c>
      <c r="J22" s="4"/>
      <c r="K22" s="4"/>
      <c r="L22" s="4"/>
      <c r="M22" s="4">
        <v>38</v>
      </c>
      <c r="N22" s="15">
        <v>16</v>
      </c>
      <c r="O22" s="37">
        <v>1</v>
      </c>
      <c r="P22" s="14">
        <f t="shared" ref="P22" si="31">S22</f>
        <v>746</v>
      </c>
      <c r="Q22" s="15"/>
      <c r="R22" s="15"/>
      <c r="S22" s="14">
        <v>746</v>
      </c>
      <c r="T22" s="34" t="s">
        <v>32</v>
      </c>
      <c r="U22" s="14" t="s">
        <v>28</v>
      </c>
    </row>
    <row r="23" spans="1:21" x14ac:dyDescent="0.25">
      <c r="A23" s="15" t="s">
        <v>28</v>
      </c>
      <c r="B23" s="34" t="s">
        <v>32</v>
      </c>
      <c r="C23" s="14">
        <v>1492</v>
      </c>
      <c r="D23" s="15"/>
      <c r="E23" s="14">
        <f t="shared" ref="E23" si="32">C23</f>
        <v>1492</v>
      </c>
      <c r="F23" s="14"/>
      <c r="G23" s="37">
        <v>1</v>
      </c>
      <c r="H23" s="14">
        <v>32</v>
      </c>
      <c r="I23" s="4">
        <v>39</v>
      </c>
      <c r="J23" s="4"/>
      <c r="K23" s="4"/>
      <c r="L23" s="4"/>
      <c r="M23" s="4">
        <v>40</v>
      </c>
      <c r="N23" s="14">
        <v>25</v>
      </c>
      <c r="O23" s="37">
        <v>1</v>
      </c>
      <c r="P23" s="15"/>
      <c r="Q23" s="14">
        <f t="shared" ref="Q23" si="33">S23</f>
        <v>1119</v>
      </c>
      <c r="R23" s="15"/>
      <c r="S23" s="14">
        <v>1119</v>
      </c>
      <c r="T23" s="34" t="s">
        <v>32</v>
      </c>
      <c r="U23" s="14" t="s">
        <v>28</v>
      </c>
    </row>
    <row r="24" spans="1:21" x14ac:dyDescent="0.25">
      <c r="A24" s="15" t="s">
        <v>28</v>
      </c>
      <c r="B24" s="34" t="s">
        <v>32</v>
      </c>
      <c r="C24" s="14">
        <v>1492</v>
      </c>
      <c r="D24" s="15"/>
      <c r="E24" s="15"/>
      <c r="F24" s="14">
        <f t="shared" ref="F24" si="34">C24</f>
        <v>1492</v>
      </c>
      <c r="G24" s="37">
        <v>1</v>
      </c>
      <c r="H24" s="15">
        <v>32</v>
      </c>
      <c r="I24" s="4">
        <v>41</v>
      </c>
      <c r="J24" s="4"/>
      <c r="K24" s="4"/>
      <c r="L24" s="4"/>
      <c r="M24" s="4">
        <v>42</v>
      </c>
      <c r="N24" s="15">
        <v>16</v>
      </c>
      <c r="O24" s="37">
        <v>1</v>
      </c>
      <c r="P24" s="15"/>
      <c r="Q24" s="15"/>
      <c r="R24" s="14">
        <f t="shared" ref="R24" si="35">S24</f>
        <v>746</v>
      </c>
      <c r="S24" s="14">
        <v>746</v>
      </c>
      <c r="T24" s="34" t="s">
        <v>32</v>
      </c>
      <c r="U24" s="14" t="s">
        <v>28</v>
      </c>
    </row>
    <row r="25" spans="1:21" x14ac:dyDescent="0.25">
      <c r="A25" s="15" t="s">
        <v>25</v>
      </c>
      <c r="B25" s="34" t="s">
        <v>32</v>
      </c>
      <c r="C25" s="14">
        <v>746</v>
      </c>
      <c r="D25" s="14">
        <f t="shared" ref="D25" si="36">C25</f>
        <v>746</v>
      </c>
      <c r="E25" s="14"/>
      <c r="F25" s="15"/>
      <c r="G25" s="37">
        <v>1</v>
      </c>
      <c r="H25" s="15">
        <v>16</v>
      </c>
      <c r="I25" s="4">
        <v>43</v>
      </c>
      <c r="J25" s="4"/>
      <c r="K25" s="4"/>
      <c r="L25" s="4"/>
      <c r="M25" s="4">
        <v>44</v>
      </c>
      <c r="N25" s="15">
        <v>32</v>
      </c>
      <c r="O25" s="37">
        <v>1</v>
      </c>
      <c r="P25" s="14">
        <f t="shared" ref="P25" si="37">S25</f>
        <v>1492</v>
      </c>
      <c r="Q25" s="15"/>
      <c r="R25" s="15"/>
      <c r="S25" s="14">
        <v>1492</v>
      </c>
      <c r="T25" s="34" t="s">
        <v>32</v>
      </c>
      <c r="U25" s="27"/>
    </row>
    <row r="26" spans="1:21" x14ac:dyDescent="0.25">
      <c r="A26" s="14"/>
      <c r="B26" s="34" t="s">
        <v>32</v>
      </c>
      <c r="C26" s="14">
        <v>1678.5</v>
      </c>
      <c r="D26" s="15"/>
      <c r="E26" s="14">
        <f t="shared" ref="E26" si="38">C26</f>
        <v>1678.5</v>
      </c>
      <c r="F26" s="14"/>
      <c r="G26" s="37">
        <v>1</v>
      </c>
      <c r="H26" s="14">
        <v>32</v>
      </c>
      <c r="I26" s="4">
        <v>45</v>
      </c>
      <c r="J26" s="4"/>
      <c r="K26" s="4"/>
      <c r="L26" s="4"/>
      <c r="M26" s="4">
        <v>46</v>
      </c>
      <c r="N26" s="14"/>
      <c r="O26" s="14"/>
      <c r="P26" s="15"/>
      <c r="Q26" s="14">
        <f t="shared" ref="Q26" si="39">S26</f>
        <v>0</v>
      </c>
      <c r="R26" s="15"/>
      <c r="S26" s="14"/>
      <c r="T26" s="32" t="s">
        <v>29</v>
      </c>
      <c r="U26" s="15"/>
    </row>
    <row r="27" spans="1:21" x14ac:dyDescent="0.25">
      <c r="A27" s="15"/>
      <c r="B27" s="32" t="s">
        <v>29</v>
      </c>
      <c r="C27" s="14"/>
      <c r="D27" s="15"/>
      <c r="E27" s="15"/>
      <c r="F27" s="14">
        <f t="shared" ref="F27" si="40">C27</f>
        <v>0</v>
      </c>
      <c r="G27" s="15"/>
      <c r="H27" s="15"/>
      <c r="I27" s="4">
        <v>47</v>
      </c>
      <c r="J27" s="4"/>
      <c r="K27" s="4"/>
      <c r="L27" s="4"/>
      <c r="M27" s="4">
        <v>48</v>
      </c>
      <c r="N27" s="15"/>
      <c r="O27" s="15"/>
      <c r="P27" s="15"/>
      <c r="Q27" s="15"/>
      <c r="R27" s="14">
        <f t="shared" ref="R27" si="41">S27</f>
        <v>0</v>
      </c>
      <c r="S27" s="14"/>
      <c r="T27" s="32" t="s">
        <v>29</v>
      </c>
      <c r="U27" s="15"/>
    </row>
    <row r="28" spans="1:21" x14ac:dyDescent="0.25">
      <c r="A28" s="56" t="s">
        <v>9</v>
      </c>
      <c r="B28" s="56"/>
      <c r="C28" s="5"/>
      <c r="D28" s="14">
        <f>SUM(D4:D27)</f>
        <v>6808</v>
      </c>
      <c r="E28" s="14">
        <f>SUM(E4:E27)</f>
        <v>9711.5</v>
      </c>
      <c r="F28" s="15">
        <f>SUM(F4:F27)</f>
        <v>8941</v>
      </c>
      <c r="G28" s="3"/>
      <c r="H28" s="4"/>
      <c r="I28" s="4"/>
      <c r="J28" s="11" t="s">
        <v>5</v>
      </c>
      <c r="K28" s="12" t="s">
        <v>6</v>
      </c>
      <c r="L28" s="13" t="s">
        <v>7</v>
      </c>
      <c r="M28" s="4"/>
      <c r="N28" s="3" t="s">
        <v>8</v>
      </c>
      <c r="O28" s="3"/>
      <c r="P28" s="3">
        <f>SUM(P4:P27)</f>
        <v>9687</v>
      </c>
      <c r="Q28" s="3">
        <f>SUM(Q4:Q27)</f>
        <v>8008.5</v>
      </c>
      <c r="R28" s="3">
        <f>SUM(R4:R27)</f>
        <v>7092.5</v>
      </c>
      <c r="S28" s="3"/>
      <c r="T28" s="56" t="s">
        <v>9</v>
      </c>
      <c r="U28" s="56"/>
    </row>
    <row r="29" spans="1:21" x14ac:dyDescent="0.25">
      <c r="A29" s="56" t="s">
        <v>27</v>
      </c>
      <c r="B29" s="56"/>
      <c r="C29" s="5"/>
      <c r="D29" s="16">
        <f>D28/1000</f>
        <v>6.8079999999999998</v>
      </c>
      <c r="E29" s="16">
        <f t="shared" ref="E29:F29" si="42">E28/1000</f>
        <v>9.7114999999999991</v>
      </c>
      <c r="F29" s="16">
        <f t="shared" si="42"/>
        <v>8.9410000000000007</v>
      </c>
      <c r="G29" s="16"/>
      <c r="H29" s="4"/>
      <c r="I29" s="4"/>
      <c r="J29" s="4"/>
      <c r="K29" s="4"/>
      <c r="L29" s="4"/>
      <c r="M29" s="4"/>
      <c r="N29" s="4"/>
      <c r="O29" s="4"/>
      <c r="P29" s="16">
        <f>P28/1000</f>
        <v>9.6869999999999994</v>
      </c>
      <c r="Q29" s="16">
        <f t="shared" ref="Q29:R29" si="43">Q28/1000</f>
        <v>8.0084999999999997</v>
      </c>
      <c r="R29" s="16">
        <f t="shared" si="43"/>
        <v>7.0925000000000002</v>
      </c>
      <c r="S29" s="16"/>
      <c r="T29" s="56" t="s">
        <v>27</v>
      </c>
      <c r="U29" s="56"/>
    </row>
    <row r="30" spans="1:21" x14ac:dyDescent="0.25">
      <c r="A30" s="52"/>
      <c r="B30" s="52"/>
      <c r="C30" s="17"/>
      <c r="D30" s="1">
        <f>D29+E29+F29+P29+Q29+R29</f>
        <v>50.2485</v>
      </c>
      <c r="E30" s="1" t="s">
        <v>17</v>
      </c>
      <c r="F30" s="1"/>
      <c r="G30" s="1"/>
      <c r="H30" s="18"/>
      <c r="I30" s="18"/>
      <c r="J30" s="18"/>
      <c r="K30" s="18"/>
      <c r="L30" s="18"/>
      <c r="M30" s="18"/>
      <c r="N30" s="53" t="s">
        <v>11</v>
      </c>
      <c r="O30" s="53"/>
      <c r="P30" s="53"/>
      <c r="Q30" s="53"/>
      <c r="R30" s="20">
        <f>D28+P28</f>
        <v>16495</v>
      </c>
      <c r="S30" s="20"/>
      <c r="T30" s="53" t="s">
        <v>22</v>
      </c>
      <c r="U30" s="53"/>
    </row>
    <row r="31" spans="1:21" x14ac:dyDescent="0.25">
      <c r="A31" s="52"/>
      <c r="B31" s="52"/>
      <c r="C31" s="17"/>
      <c r="D31" s="1"/>
      <c r="E31" s="1"/>
      <c r="F31" s="1"/>
      <c r="G31" s="1"/>
      <c r="H31" s="18"/>
      <c r="I31" s="18"/>
      <c r="J31" s="18"/>
      <c r="K31" s="18"/>
      <c r="L31" s="18"/>
      <c r="M31" s="18"/>
      <c r="N31" s="53" t="s">
        <v>12</v>
      </c>
      <c r="O31" s="53"/>
      <c r="P31" s="53"/>
      <c r="Q31" s="53"/>
      <c r="R31" s="20">
        <f>E28+Q28</f>
        <v>17720</v>
      </c>
      <c r="S31" s="20"/>
      <c r="T31" s="53" t="s">
        <v>22</v>
      </c>
      <c r="U31" s="53"/>
    </row>
    <row r="32" spans="1:21" x14ac:dyDescent="0.25">
      <c r="A32" s="52"/>
      <c r="B32" s="52"/>
      <c r="C32" s="17"/>
      <c r="D32" s="1">
        <v>0.8</v>
      </c>
      <c r="E32" s="1"/>
      <c r="F32" s="1"/>
      <c r="G32" s="1"/>
      <c r="H32" s="18"/>
      <c r="I32" s="18"/>
      <c r="J32" s="18"/>
      <c r="K32" s="18"/>
      <c r="L32" s="18"/>
      <c r="M32" s="18"/>
      <c r="N32" s="53" t="s">
        <v>13</v>
      </c>
      <c r="O32" s="55"/>
      <c r="P32" s="55"/>
      <c r="Q32" s="55"/>
      <c r="R32" s="20">
        <f>F28+R28</f>
        <v>16033.5</v>
      </c>
      <c r="S32" s="20"/>
      <c r="T32" s="53" t="s">
        <v>22</v>
      </c>
      <c r="U32" s="53"/>
    </row>
    <row r="33" spans="1:21" x14ac:dyDescent="0.25">
      <c r="A33" s="58"/>
      <c r="B33" s="59"/>
      <c r="C33" s="17"/>
      <c r="D33" s="1"/>
      <c r="E33" s="1"/>
      <c r="F33" s="1"/>
      <c r="G33" s="1"/>
      <c r="H33" s="18"/>
      <c r="I33" s="18"/>
      <c r="J33" s="18"/>
      <c r="K33" s="18"/>
      <c r="L33" s="18"/>
      <c r="M33" s="18"/>
      <c r="N33" s="57" t="s">
        <v>16</v>
      </c>
      <c r="O33" s="57"/>
      <c r="P33" s="57"/>
      <c r="Q33" s="57"/>
      <c r="R33" s="28">
        <f>(MAX(R30:R32)-MIN(R30:R32))</f>
        <v>1686.5</v>
      </c>
      <c r="S33" s="21"/>
      <c r="T33" s="19"/>
      <c r="U33" s="19"/>
    </row>
    <row r="34" spans="1:21" x14ac:dyDescent="0.25">
      <c r="A34" s="52"/>
      <c r="B34" s="52"/>
      <c r="C34" s="17"/>
      <c r="D34" s="1"/>
      <c r="E34" s="1"/>
      <c r="F34" s="1"/>
      <c r="G34" s="1"/>
      <c r="H34" s="18"/>
      <c r="I34" s="18"/>
      <c r="J34" s="18"/>
      <c r="K34" s="18"/>
      <c r="L34" s="18"/>
      <c r="M34" s="18"/>
      <c r="N34" s="57" t="s">
        <v>14</v>
      </c>
      <c r="O34" s="57"/>
      <c r="P34" s="57"/>
      <c r="Q34" s="57"/>
      <c r="R34" s="22">
        <f>(R33/MAX(R30:R32)) *100</f>
        <v>9.5174943566591423</v>
      </c>
      <c r="S34" s="22"/>
      <c r="T34" s="23"/>
      <c r="U34" s="23"/>
    </row>
    <row r="35" spans="1:21" x14ac:dyDescent="0.25">
      <c r="A35" s="52"/>
      <c r="B35" s="52"/>
      <c r="C35" s="17"/>
      <c r="D35" s="1">
        <f>D30*D32</f>
        <v>40.198800000000006</v>
      </c>
      <c r="E35" s="1" t="s">
        <v>17</v>
      </c>
      <c r="F35" s="1"/>
      <c r="G35" s="1"/>
      <c r="H35" s="18"/>
      <c r="I35" s="18"/>
      <c r="J35" s="18"/>
      <c r="K35" s="18"/>
      <c r="L35" s="18"/>
      <c r="M35" s="18"/>
      <c r="N35" s="57" t="s">
        <v>15</v>
      </c>
      <c r="O35" s="57"/>
      <c r="P35" s="57"/>
      <c r="Q35" s="61" t="str">
        <f>IF(R34&lt;=10,"BALANCED","UNBALANCED")</f>
        <v>BALANCED</v>
      </c>
      <c r="R35" s="61"/>
      <c r="S35" s="61"/>
      <c r="T35" s="61"/>
      <c r="U35" s="18"/>
    </row>
    <row r="37" spans="1:21" x14ac:dyDescent="0.25">
      <c r="A37" s="2"/>
      <c r="B37" s="2"/>
      <c r="C37" s="2"/>
      <c r="D37" s="2"/>
      <c r="E37" s="2"/>
      <c r="F37" s="2"/>
      <c r="G37" s="2"/>
      <c r="H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</row>
    <row r="45" spans="1:21" x14ac:dyDescent="0.25">
      <c r="A45" s="60"/>
      <c r="B45" s="60"/>
      <c r="C45" s="60"/>
      <c r="D45" s="60"/>
      <c r="E45" s="60"/>
      <c r="F45" s="60"/>
      <c r="G45" s="60"/>
      <c r="H45" s="60"/>
    </row>
    <row r="46" spans="1:21" x14ac:dyDescent="0.25">
      <c r="A46" s="60"/>
      <c r="B46" s="60"/>
      <c r="C46" s="60"/>
      <c r="D46" s="60"/>
      <c r="E46" s="60"/>
      <c r="F46" s="60"/>
      <c r="G46" s="60"/>
      <c r="H46" s="60"/>
    </row>
    <row r="47" spans="1:21" x14ac:dyDescent="0.25">
      <c r="A47" s="60"/>
      <c r="B47" s="60"/>
      <c r="C47" s="60"/>
      <c r="D47" s="60"/>
      <c r="E47" s="60"/>
      <c r="F47" s="60"/>
      <c r="G47" s="60"/>
      <c r="H47" s="60"/>
    </row>
    <row r="48" spans="1:21" x14ac:dyDescent="0.25">
      <c r="A48" s="60"/>
      <c r="B48" s="60"/>
      <c r="C48" s="60"/>
      <c r="D48" s="60"/>
      <c r="E48" s="60"/>
      <c r="F48" s="60"/>
      <c r="G48" s="60"/>
      <c r="H48" s="60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</sheetData>
  <mergeCells count="28">
    <mergeCell ref="A31:B31"/>
    <mergeCell ref="N31:Q31"/>
    <mergeCell ref="T31:U31"/>
    <mergeCell ref="A1:A3"/>
    <mergeCell ref="B1:T1"/>
    <mergeCell ref="U1:U3"/>
    <mergeCell ref="B2:T2"/>
    <mergeCell ref="A28:B28"/>
    <mergeCell ref="T28:U28"/>
    <mergeCell ref="A29:B29"/>
    <mergeCell ref="T29:U29"/>
    <mergeCell ref="A30:B30"/>
    <mergeCell ref="N30:Q30"/>
    <mergeCell ref="T30:U30"/>
    <mergeCell ref="A32:B32"/>
    <mergeCell ref="N32:Q32"/>
    <mergeCell ref="T32:U32"/>
    <mergeCell ref="N33:Q33"/>
    <mergeCell ref="A34:B34"/>
    <mergeCell ref="N34:Q34"/>
    <mergeCell ref="A33:B33"/>
    <mergeCell ref="A48:H48"/>
    <mergeCell ref="A35:B35"/>
    <mergeCell ref="N35:P35"/>
    <mergeCell ref="Q35:T35"/>
    <mergeCell ref="A45:H45"/>
    <mergeCell ref="A46:H46"/>
    <mergeCell ref="A47:H47"/>
  </mergeCells>
  <pageMargins left="1" right="1" top="1" bottom="1" header="0.5" footer="0.5"/>
  <pageSetup paperSize="8" scale="9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721F-31E8-4ABB-A04F-C743141BED68}">
  <sheetPr>
    <tabColor theme="9" tint="-0.249977111117893"/>
    <pageSetUpPr fitToPage="1"/>
  </sheetPr>
  <dimension ref="A1:Z40"/>
  <sheetViews>
    <sheetView view="pageBreakPreview" zoomScaleNormal="100" zoomScaleSheetLayoutView="100" workbookViewId="0">
      <selection activeCell="D24" sqref="D24"/>
    </sheetView>
  </sheetViews>
  <sheetFormatPr defaultRowHeight="15" x14ac:dyDescent="0.25"/>
  <cols>
    <col min="1" max="1" width="10.7109375" customWidth="1"/>
    <col min="2" max="2" width="15.5703125" bestFit="1" customWidth="1"/>
    <col min="3" max="3" width="5.140625" customWidth="1"/>
    <col min="4" max="4" width="9.140625" bestFit="1" customWidth="1"/>
    <col min="5" max="5" width="9.5703125" customWidth="1"/>
    <col min="6" max="6" width="9.42578125" customWidth="1"/>
    <col min="7" max="7" width="4.140625" customWidth="1"/>
    <col min="8" max="8" width="7.85546875" customWidth="1"/>
    <col min="10" max="10" width="2.42578125" bestFit="1" customWidth="1"/>
    <col min="11" max="11" width="2.28515625" bestFit="1" customWidth="1"/>
    <col min="12" max="12" width="2.42578125" bestFit="1" customWidth="1"/>
    <col min="13" max="13" width="8.140625" bestFit="1" customWidth="1"/>
    <col min="14" max="14" width="7.85546875" customWidth="1"/>
    <col min="15" max="15" width="3.7109375" bestFit="1" customWidth="1"/>
    <col min="16" max="17" width="9.85546875" customWidth="1"/>
    <col min="18" max="18" width="12" bestFit="1" customWidth="1"/>
    <col min="19" max="19" width="5.28515625" bestFit="1" customWidth="1"/>
    <col min="20" max="20" width="15.5703125" bestFit="1" customWidth="1"/>
  </cols>
  <sheetData>
    <row r="1" spans="1:26" x14ac:dyDescent="0.25">
      <c r="A1" s="54" t="s">
        <v>0</v>
      </c>
      <c r="B1" s="55" t="s">
        <v>59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 t="s">
        <v>0</v>
      </c>
    </row>
    <row r="2" spans="1:26" x14ac:dyDescent="0.25">
      <c r="A2" s="54"/>
      <c r="B2" s="55" t="s">
        <v>47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/>
    </row>
    <row r="3" spans="1:26" ht="22.5" x14ac:dyDescent="0.25">
      <c r="A3" s="54"/>
      <c r="B3" s="7" t="s">
        <v>1</v>
      </c>
      <c r="C3" s="6" t="s">
        <v>24</v>
      </c>
      <c r="D3" s="8" t="s">
        <v>18</v>
      </c>
      <c r="E3" s="9" t="s">
        <v>19</v>
      </c>
      <c r="F3" s="10" t="s">
        <v>20</v>
      </c>
      <c r="G3" s="6" t="s">
        <v>2</v>
      </c>
      <c r="H3" s="6" t="s">
        <v>3</v>
      </c>
      <c r="I3" s="6" t="s">
        <v>4</v>
      </c>
      <c r="J3" s="11" t="s">
        <v>5</v>
      </c>
      <c r="K3" s="12" t="s">
        <v>6</v>
      </c>
      <c r="L3" s="13" t="s">
        <v>7</v>
      </c>
      <c r="M3" s="6" t="s">
        <v>4</v>
      </c>
      <c r="N3" s="6" t="s">
        <v>3</v>
      </c>
      <c r="O3" s="6" t="s">
        <v>2</v>
      </c>
      <c r="P3" s="8" t="s">
        <v>21</v>
      </c>
      <c r="Q3" s="9" t="s">
        <v>19</v>
      </c>
      <c r="R3" s="10" t="s">
        <v>20</v>
      </c>
      <c r="S3" s="6" t="s">
        <v>24</v>
      </c>
      <c r="T3" s="7" t="s">
        <v>1</v>
      </c>
      <c r="U3" s="54"/>
    </row>
    <row r="4" spans="1:26" x14ac:dyDescent="0.25">
      <c r="A4" s="24" t="s">
        <v>37</v>
      </c>
      <c r="B4" s="31" t="s">
        <v>26</v>
      </c>
      <c r="C4" s="14">
        <v>107</v>
      </c>
      <c r="D4" s="14">
        <f>C4</f>
        <v>107</v>
      </c>
      <c r="E4" s="14"/>
      <c r="F4" s="15"/>
      <c r="G4" s="37">
        <v>1</v>
      </c>
      <c r="H4" s="15">
        <v>10</v>
      </c>
      <c r="I4" s="4">
        <v>1</v>
      </c>
      <c r="J4" s="4"/>
      <c r="K4" s="4"/>
      <c r="L4" s="4"/>
      <c r="M4" s="4">
        <v>2</v>
      </c>
      <c r="N4" s="15">
        <v>10</v>
      </c>
      <c r="O4" s="37">
        <v>1</v>
      </c>
      <c r="P4" s="14">
        <f>S4</f>
        <v>70.5</v>
      </c>
      <c r="Q4" s="15"/>
      <c r="R4" s="15"/>
      <c r="S4" s="14">
        <v>70.5</v>
      </c>
      <c r="T4" s="31" t="s">
        <v>35</v>
      </c>
      <c r="U4" s="15" t="s">
        <v>37</v>
      </c>
    </row>
    <row r="5" spans="1:26" x14ac:dyDescent="0.25">
      <c r="A5" s="24" t="s">
        <v>37</v>
      </c>
      <c r="B5" s="31" t="s">
        <v>35</v>
      </c>
      <c r="C5" s="14">
        <v>82.5</v>
      </c>
      <c r="D5" s="15"/>
      <c r="E5" s="14">
        <f>C5</f>
        <v>82.5</v>
      </c>
      <c r="F5" s="14"/>
      <c r="G5" s="37">
        <v>1</v>
      </c>
      <c r="H5" s="15">
        <v>10</v>
      </c>
      <c r="I5" s="4">
        <v>3</v>
      </c>
      <c r="J5" s="4"/>
      <c r="K5" s="4"/>
      <c r="L5" s="4"/>
      <c r="M5" s="4">
        <v>4</v>
      </c>
      <c r="N5" s="15">
        <v>10</v>
      </c>
      <c r="O5" s="37">
        <v>1</v>
      </c>
      <c r="P5" s="15"/>
      <c r="Q5" s="14">
        <f>S5</f>
        <v>69</v>
      </c>
      <c r="R5" s="15"/>
      <c r="S5" s="14">
        <v>69</v>
      </c>
      <c r="T5" s="31" t="s">
        <v>35</v>
      </c>
      <c r="U5" s="15" t="s">
        <v>37</v>
      </c>
    </row>
    <row r="6" spans="1:26" x14ac:dyDescent="0.25">
      <c r="A6" s="24" t="s">
        <v>37</v>
      </c>
      <c r="B6" s="31" t="s">
        <v>26</v>
      </c>
      <c r="C6" s="14">
        <v>124</v>
      </c>
      <c r="D6" s="15"/>
      <c r="E6" s="15"/>
      <c r="F6" s="14">
        <f>C6</f>
        <v>124</v>
      </c>
      <c r="G6" s="37">
        <v>1</v>
      </c>
      <c r="H6" s="15">
        <v>10</v>
      </c>
      <c r="I6" s="4">
        <v>5</v>
      </c>
      <c r="J6" s="4"/>
      <c r="K6" s="4"/>
      <c r="L6" s="4"/>
      <c r="M6" s="4">
        <v>6</v>
      </c>
      <c r="N6" s="15">
        <v>10</v>
      </c>
      <c r="O6" s="37">
        <v>1</v>
      </c>
      <c r="P6" s="15"/>
      <c r="Q6" s="15"/>
      <c r="R6" s="14">
        <f>S6</f>
        <v>94.5</v>
      </c>
      <c r="S6" s="14">
        <v>94.5</v>
      </c>
      <c r="T6" s="31" t="s">
        <v>26</v>
      </c>
      <c r="U6" s="15" t="s">
        <v>37</v>
      </c>
    </row>
    <row r="7" spans="1:26" x14ac:dyDescent="0.25">
      <c r="A7" s="24" t="s">
        <v>37</v>
      </c>
      <c r="B7" s="31" t="s">
        <v>26</v>
      </c>
      <c r="C7" s="14">
        <v>101</v>
      </c>
      <c r="D7" s="14">
        <f t="shared" ref="D7" si="0">C7</f>
        <v>101</v>
      </c>
      <c r="E7" s="14"/>
      <c r="F7" s="15"/>
      <c r="G7" s="37">
        <v>1</v>
      </c>
      <c r="H7" s="15">
        <v>10</v>
      </c>
      <c r="I7" s="4">
        <v>7</v>
      </c>
      <c r="J7" s="4"/>
      <c r="K7" s="4"/>
      <c r="L7" s="4"/>
      <c r="M7" s="4">
        <v>8</v>
      </c>
      <c r="N7" s="15">
        <v>10</v>
      </c>
      <c r="O7" s="37">
        <v>1</v>
      </c>
      <c r="P7" s="14">
        <f t="shared" ref="P7" si="1">S7</f>
        <v>42</v>
      </c>
      <c r="Q7" s="15"/>
      <c r="R7" s="15"/>
      <c r="S7" s="14">
        <v>42</v>
      </c>
      <c r="T7" s="31" t="s">
        <v>26</v>
      </c>
      <c r="U7" s="15" t="s">
        <v>37</v>
      </c>
    </row>
    <row r="8" spans="1:26" x14ac:dyDescent="0.25">
      <c r="A8" s="24" t="s">
        <v>37</v>
      </c>
      <c r="B8" s="31" t="s">
        <v>26</v>
      </c>
      <c r="C8" s="14">
        <v>148</v>
      </c>
      <c r="D8" s="15"/>
      <c r="E8" s="14">
        <f t="shared" ref="E8" si="2">C8</f>
        <v>148</v>
      </c>
      <c r="F8" s="14"/>
      <c r="G8" s="37">
        <v>1</v>
      </c>
      <c r="H8" s="15">
        <v>10</v>
      </c>
      <c r="I8" s="4">
        <v>9</v>
      </c>
      <c r="J8" s="4"/>
      <c r="K8" s="4"/>
      <c r="L8" s="4"/>
      <c r="M8" s="4">
        <v>10</v>
      </c>
      <c r="N8" s="15">
        <v>16</v>
      </c>
      <c r="O8" s="37">
        <v>1</v>
      </c>
      <c r="P8" s="15"/>
      <c r="Q8" s="14">
        <f t="shared" ref="Q8" si="3">S8</f>
        <v>63</v>
      </c>
      <c r="R8" s="15"/>
      <c r="S8" s="14">
        <v>63</v>
      </c>
      <c r="T8" s="31" t="s">
        <v>35</v>
      </c>
      <c r="U8" s="15" t="s">
        <v>37</v>
      </c>
    </row>
    <row r="9" spans="1:26" x14ac:dyDescent="0.25">
      <c r="A9" s="24" t="s">
        <v>37</v>
      </c>
      <c r="B9" s="31" t="s">
        <v>35</v>
      </c>
      <c r="C9" s="14">
        <v>78</v>
      </c>
      <c r="D9" s="15"/>
      <c r="E9" s="15"/>
      <c r="F9" s="14">
        <f t="shared" ref="F9" si="4">C9</f>
        <v>78</v>
      </c>
      <c r="G9" s="37">
        <v>1</v>
      </c>
      <c r="H9" s="15">
        <v>16</v>
      </c>
      <c r="I9" s="4">
        <v>11</v>
      </c>
      <c r="J9" s="4"/>
      <c r="K9" s="4"/>
      <c r="L9" s="4"/>
      <c r="M9" s="4">
        <v>12</v>
      </c>
      <c r="N9" s="15">
        <v>16</v>
      </c>
      <c r="O9" s="37">
        <v>1</v>
      </c>
      <c r="P9" s="15"/>
      <c r="Q9" s="15"/>
      <c r="R9" s="14">
        <f t="shared" ref="R9" si="5">S9</f>
        <v>63</v>
      </c>
      <c r="S9" s="14">
        <v>63</v>
      </c>
      <c r="T9" s="31" t="s">
        <v>35</v>
      </c>
      <c r="U9" s="15" t="s">
        <v>37</v>
      </c>
    </row>
    <row r="10" spans="1:26" x14ac:dyDescent="0.25">
      <c r="A10" s="24" t="s">
        <v>37</v>
      </c>
      <c r="B10" s="31" t="s">
        <v>26</v>
      </c>
      <c r="C10" s="14">
        <v>42</v>
      </c>
      <c r="D10" s="14">
        <f t="shared" ref="D10" si="6">C10</f>
        <v>42</v>
      </c>
      <c r="E10" s="14"/>
      <c r="F10" s="15"/>
      <c r="G10" s="37">
        <v>1</v>
      </c>
      <c r="H10" s="15">
        <v>16</v>
      </c>
      <c r="I10" s="4">
        <v>13</v>
      </c>
      <c r="J10" s="4"/>
      <c r="K10" s="4"/>
      <c r="L10" s="4"/>
      <c r="M10" s="4">
        <v>14</v>
      </c>
      <c r="N10" s="15">
        <v>16</v>
      </c>
      <c r="O10" s="37">
        <v>1</v>
      </c>
      <c r="P10" s="14">
        <f t="shared" ref="P10" si="7">S10</f>
        <v>89</v>
      </c>
      <c r="Q10" s="15"/>
      <c r="R10" s="15"/>
      <c r="S10" s="14">
        <v>89</v>
      </c>
      <c r="T10" s="31" t="s">
        <v>26</v>
      </c>
      <c r="U10" s="15" t="s">
        <v>37</v>
      </c>
    </row>
    <row r="11" spans="1:26" x14ac:dyDescent="0.25">
      <c r="A11" s="24" t="s">
        <v>37</v>
      </c>
      <c r="B11" s="31" t="s">
        <v>26</v>
      </c>
      <c r="C11" s="14">
        <v>118</v>
      </c>
      <c r="D11" s="15"/>
      <c r="E11" s="14">
        <f t="shared" ref="E11" si="8">C11</f>
        <v>118</v>
      </c>
      <c r="F11" s="14"/>
      <c r="G11" s="37">
        <v>1</v>
      </c>
      <c r="H11" s="15">
        <v>16</v>
      </c>
      <c r="I11" s="4">
        <v>15</v>
      </c>
      <c r="J11" s="4"/>
      <c r="K11" s="4"/>
      <c r="L11" s="4"/>
      <c r="M11" s="4">
        <v>16</v>
      </c>
      <c r="N11" s="15">
        <v>16</v>
      </c>
      <c r="O11" s="37">
        <v>1</v>
      </c>
      <c r="P11" s="15"/>
      <c r="Q11" s="14">
        <f t="shared" ref="Q11" si="9">S11</f>
        <v>125</v>
      </c>
      <c r="R11" s="15"/>
      <c r="S11" s="14">
        <v>125</v>
      </c>
      <c r="T11" s="31" t="s">
        <v>26</v>
      </c>
      <c r="U11" s="15" t="s">
        <v>37</v>
      </c>
    </row>
    <row r="12" spans="1:26" x14ac:dyDescent="0.25">
      <c r="A12" s="24" t="s">
        <v>37</v>
      </c>
      <c r="B12" s="31" t="s">
        <v>26</v>
      </c>
      <c r="C12" s="14">
        <v>118</v>
      </c>
      <c r="D12" s="15"/>
      <c r="E12" s="15"/>
      <c r="F12" s="14">
        <f t="shared" ref="F12" si="10">C12</f>
        <v>118</v>
      </c>
      <c r="G12" s="37">
        <v>1</v>
      </c>
      <c r="H12" s="15">
        <v>16</v>
      </c>
      <c r="I12" s="4">
        <v>17</v>
      </c>
      <c r="J12" s="4"/>
      <c r="K12" s="4"/>
      <c r="L12" s="4"/>
      <c r="M12" s="4">
        <v>18</v>
      </c>
      <c r="N12" s="15"/>
      <c r="O12" s="37">
        <v>1</v>
      </c>
      <c r="P12" s="15"/>
      <c r="Q12" s="15"/>
      <c r="R12" s="14">
        <f t="shared" ref="R12" si="11">S12</f>
        <v>148</v>
      </c>
      <c r="S12" s="14">
        <v>148</v>
      </c>
      <c r="T12" s="31" t="s">
        <v>26</v>
      </c>
      <c r="U12" s="15" t="s">
        <v>37</v>
      </c>
    </row>
    <row r="13" spans="1:26" x14ac:dyDescent="0.25">
      <c r="A13" s="24" t="s">
        <v>37</v>
      </c>
      <c r="B13" s="31" t="s">
        <v>26</v>
      </c>
      <c r="C13" s="14">
        <v>136</v>
      </c>
      <c r="D13" s="14">
        <f t="shared" ref="D13" si="12">C13</f>
        <v>136</v>
      </c>
      <c r="E13" s="14"/>
      <c r="F13" s="15"/>
      <c r="G13" s="37">
        <v>1</v>
      </c>
      <c r="H13" s="15">
        <v>16</v>
      </c>
      <c r="I13" s="4">
        <v>19</v>
      </c>
      <c r="J13" s="4"/>
      <c r="K13" s="4"/>
      <c r="L13" s="4"/>
      <c r="M13" s="4">
        <v>20</v>
      </c>
      <c r="N13" s="15"/>
      <c r="O13" s="37">
        <v>1</v>
      </c>
      <c r="P13" s="14">
        <f t="shared" ref="P13" si="13">S13</f>
        <v>0</v>
      </c>
      <c r="Q13" s="15"/>
      <c r="R13" s="15"/>
      <c r="S13" s="14"/>
      <c r="T13" s="32" t="s">
        <v>29</v>
      </c>
      <c r="U13" s="15"/>
    </row>
    <row r="14" spans="1:26" x14ac:dyDescent="0.25">
      <c r="A14" s="24"/>
      <c r="B14" s="32" t="s">
        <v>29</v>
      </c>
      <c r="C14" s="14"/>
      <c r="D14" s="15"/>
      <c r="E14" s="14">
        <f t="shared" ref="E14" si="14">C14</f>
        <v>0</v>
      </c>
      <c r="F14" s="14"/>
      <c r="G14" s="37">
        <v>1</v>
      </c>
      <c r="H14" s="15"/>
      <c r="I14" s="4">
        <v>21</v>
      </c>
      <c r="J14" s="4"/>
      <c r="K14" s="4"/>
      <c r="L14" s="4"/>
      <c r="M14" s="4">
        <v>22</v>
      </c>
      <c r="N14" s="15"/>
      <c r="O14" s="37">
        <v>1</v>
      </c>
      <c r="P14" s="15"/>
      <c r="Q14" s="14">
        <f t="shared" ref="Q14" si="15">S14</f>
        <v>0</v>
      </c>
      <c r="R14" s="15"/>
      <c r="S14" s="14"/>
      <c r="T14" s="32" t="s">
        <v>29</v>
      </c>
      <c r="U14" s="15"/>
      <c r="Z14" s="26"/>
    </row>
    <row r="15" spans="1:26" x14ac:dyDescent="0.25">
      <c r="A15" s="24"/>
      <c r="B15" s="32" t="s">
        <v>29</v>
      </c>
      <c r="C15" s="14"/>
      <c r="D15" s="15"/>
      <c r="E15" s="15"/>
      <c r="F15" s="14">
        <f t="shared" ref="F15" si="16">C15</f>
        <v>0</v>
      </c>
      <c r="G15" s="37">
        <v>1</v>
      </c>
      <c r="H15" s="15"/>
      <c r="I15" s="4">
        <v>23</v>
      </c>
      <c r="J15" s="4"/>
      <c r="K15" s="4"/>
      <c r="L15" s="4"/>
      <c r="M15" s="4">
        <v>24</v>
      </c>
      <c r="N15" s="15"/>
      <c r="O15" s="15">
        <v>1</v>
      </c>
      <c r="P15" s="15"/>
      <c r="Q15" s="15"/>
      <c r="R15" s="14">
        <f t="shared" ref="R15" si="17">S15</f>
        <v>0</v>
      </c>
      <c r="S15" s="14"/>
      <c r="T15" s="32" t="s">
        <v>29</v>
      </c>
      <c r="U15" s="15"/>
    </row>
    <row r="16" spans="1:26" x14ac:dyDescent="0.25">
      <c r="A16" s="15"/>
      <c r="B16" s="29"/>
      <c r="C16" s="14"/>
      <c r="D16" s="14">
        <f t="shared" ref="D16" si="18">C16</f>
        <v>0</v>
      </c>
      <c r="E16" s="14"/>
      <c r="F16" s="15"/>
      <c r="G16" s="15"/>
      <c r="H16" s="15"/>
      <c r="I16" s="4">
        <v>25</v>
      </c>
      <c r="J16" s="4"/>
      <c r="K16" s="4"/>
      <c r="L16" s="4"/>
      <c r="M16" s="4">
        <v>26</v>
      </c>
      <c r="N16" s="15"/>
      <c r="O16" s="15"/>
      <c r="P16" s="14">
        <f t="shared" ref="P16" si="19">S16</f>
        <v>0</v>
      </c>
      <c r="Q16" s="15"/>
      <c r="R16" s="15"/>
      <c r="S16" s="14"/>
      <c r="T16" s="29"/>
      <c r="U16" s="14"/>
    </row>
    <row r="17" spans="1:21" x14ac:dyDescent="0.25">
      <c r="A17" s="15"/>
      <c r="B17" s="29"/>
      <c r="C17" s="14"/>
      <c r="D17" s="15"/>
      <c r="E17" s="14">
        <f t="shared" ref="E17" si="20">C17</f>
        <v>0</v>
      </c>
      <c r="F17" s="14"/>
      <c r="G17" s="14"/>
      <c r="H17" s="14"/>
      <c r="I17" s="4">
        <v>27</v>
      </c>
      <c r="J17" s="4"/>
      <c r="K17" s="4"/>
      <c r="L17" s="4"/>
      <c r="M17" s="4">
        <v>28</v>
      </c>
      <c r="N17" s="14"/>
      <c r="O17" s="14"/>
      <c r="P17" s="15"/>
      <c r="Q17" s="14">
        <f t="shared" ref="Q17" si="21">S17</f>
        <v>0</v>
      </c>
      <c r="R17" s="15"/>
      <c r="S17" s="14"/>
      <c r="T17" s="29"/>
      <c r="U17" s="14"/>
    </row>
    <row r="18" spans="1:21" x14ac:dyDescent="0.25">
      <c r="A18" s="15"/>
      <c r="B18" s="29"/>
      <c r="C18" s="14"/>
      <c r="D18" s="15"/>
      <c r="E18" s="15"/>
      <c r="F18" s="14">
        <f t="shared" ref="F18" si="22">C18</f>
        <v>0</v>
      </c>
      <c r="G18" s="15"/>
      <c r="H18" s="15"/>
      <c r="I18" s="4">
        <v>29</v>
      </c>
      <c r="J18" s="4"/>
      <c r="K18" s="4"/>
      <c r="L18" s="4"/>
      <c r="M18" s="4">
        <v>30</v>
      </c>
      <c r="N18" s="15"/>
      <c r="O18" s="15"/>
      <c r="P18" s="15"/>
      <c r="Q18" s="15"/>
      <c r="R18" s="14">
        <f t="shared" ref="R18" si="23">S18</f>
        <v>0</v>
      </c>
      <c r="S18" s="15"/>
      <c r="T18" s="29"/>
      <c r="U18" s="14"/>
    </row>
    <row r="19" spans="1:21" x14ac:dyDescent="0.25">
      <c r="A19" s="56" t="s">
        <v>9</v>
      </c>
      <c r="B19" s="56"/>
      <c r="C19" s="5"/>
      <c r="D19" s="14">
        <f>SUM(D4:D18)</f>
        <v>386</v>
      </c>
      <c r="E19" s="14">
        <f>SUM(E4:E18)</f>
        <v>348.5</v>
      </c>
      <c r="F19" s="15">
        <f>SUM(F4:F18)</f>
        <v>320</v>
      </c>
      <c r="G19" s="3"/>
      <c r="H19" s="4"/>
      <c r="I19" s="4"/>
      <c r="J19" s="11" t="s">
        <v>5</v>
      </c>
      <c r="K19" s="12" t="s">
        <v>6</v>
      </c>
      <c r="L19" s="13" t="s">
        <v>7</v>
      </c>
      <c r="M19" s="4"/>
      <c r="N19" s="3" t="s">
        <v>8</v>
      </c>
      <c r="O19" s="3"/>
      <c r="P19" s="3">
        <f>SUM(P4:P18)</f>
        <v>201.5</v>
      </c>
      <c r="Q19" s="3">
        <f>SUM(Q4:Q18)</f>
        <v>257</v>
      </c>
      <c r="R19" s="3">
        <f>SUM(R4:R18)</f>
        <v>305.5</v>
      </c>
      <c r="S19" s="3"/>
      <c r="T19" s="56" t="s">
        <v>9</v>
      </c>
      <c r="U19" s="56"/>
    </row>
    <row r="20" spans="1:21" x14ac:dyDescent="0.25">
      <c r="A20" s="56" t="s">
        <v>27</v>
      </c>
      <c r="B20" s="56"/>
      <c r="C20" s="5"/>
      <c r="D20" s="16">
        <f>D19/1000</f>
        <v>0.38600000000000001</v>
      </c>
      <c r="E20" s="16">
        <f t="shared" ref="E20:F20" si="24">E19/1000</f>
        <v>0.34849999999999998</v>
      </c>
      <c r="F20" s="16">
        <f t="shared" si="24"/>
        <v>0.32</v>
      </c>
      <c r="G20" s="16"/>
      <c r="H20" s="4"/>
      <c r="I20" s="4"/>
      <c r="J20" s="4"/>
      <c r="K20" s="4"/>
      <c r="L20" s="4"/>
      <c r="M20" s="4"/>
      <c r="N20" s="4"/>
      <c r="O20" s="4"/>
      <c r="P20" s="16">
        <f>P19/1000</f>
        <v>0.20150000000000001</v>
      </c>
      <c r="Q20" s="16">
        <f t="shared" ref="Q20:R20" si="25">Q19/1000</f>
        <v>0.25700000000000001</v>
      </c>
      <c r="R20" s="16">
        <f t="shared" si="25"/>
        <v>0.30549999999999999</v>
      </c>
      <c r="S20" s="16"/>
      <c r="T20" s="56" t="s">
        <v>27</v>
      </c>
      <c r="U20" s="56"/>
    </row>
    <row r="21" spans="1:21" x14ac:dyDescent="0.25">
      <c r="A21" s="52"/>
      <c r="B21" s="52"/>
      <c r="C21" s="17"/>
      <c r="D21" s="1">
        <f>D20+E20+F20+P20+Q20+R20</f>
        <v>1.8184999999999998</v>
      </c>
      <c r="E21" s="1" t="s">
        <v>17</v>
      </c>
      <c r="F21" s="1"/>
      <c r="G21" s="1"/>
      <c r="H21" s="18"/>
      <c r="I21" s="18"/>
      <c r="J21" s="18"/>
      <c r="K21" s="18"/>
      <c r="L21" s="18"/>
      <c r="M21" s="18"/>
      <c r="N21" s="53" t="s">
        <v>11</v>
      </c>
      <c r="O21" s="53"/>
      <c r="P21" s="53"/>
      <c r="Q21" s="53"/>
      <c r="R21" s="20">
        <f>D19+P19</f>
        <v>587.5</v>
      </c>
      <c r="S21" s="20"/>
      <c r="T21" s="53" t="s">
        <v>22</v>
      </c>
      <c r="U21" s="53"/>
    </row>
    <row r="22" spans="1:21" x14ac:dyDescent="0.25">
      <c r="A22" s="52"/>
      <c r="B22" s="52"/>
      <c r="C22" s="17"/>
      <c r="D22" s="1"/>
      <c r="E22" s="1"/>
      <c r="F22" s="1"/>
      <c r="G22" s="1"/>
      <c r="H22" s="18"/>
      <c r="I22" s="18"/>
      <c r="J22" s="18"/>
      <c r="K22" s="18"/>
      <c r="L22" s="18"/>
      <c r="M22" s="18"/>
      <c r="N22" s="53" t="s">
        <v>12</v>
      </c>
      <c r="O22" s="53"/>
      <c r="P22" s="53"/>
      <c r="Q22" s="53"/>
      <c r="R22" s="20">
        <f>E19+Q19</f>
        <v>605.5</v>
      </c>
      <c r="S22" s="20"/>
      <c r="T22" s="53" t="s">
        <v>22</v>
      </c>
      <c r="U22" s="53"/>
    </row>
    <row r="23" spans="1:21" x14ac:dyDescent="0.25">
      <c r="A23" s="52"/>
      <c r="B23" s="52"/>
      <c r="C23" s="17"/>
      <c r="D23" s="1">
        <v>0.9</v>
      </c>
      <c r="E23" s="1"/>
      <c r="F23" s="1"/>
      <c r="G23" s="1"/>
      <c r="H23" s="18"/>
      <c r="I23" s="18"/>
      <c r="J23" s="18"/>
      <c r="K23" s="18"/>
      <c r="L23" s="18"/>
      <c r="M23" s="18"/>
      <c r="N23" s="53" t="s">
        <v>13</v>
      </c>
      <c r="O23" s="55"/>
      <c r="P23" s="55"/>
      <c r="Q23" s="55"/>
      <c r="R23" s="20">
        <f>F19+R19</f>
        <v>625.5</v>
      </c>
      <c r="S23" s="20"/>
      <c r="T23" s="53" t="s">
        <v>22</v>
      </c>
      <c r="U23" s="53"/>
    </row>
    <row r="24" spans="1:21" x14ac:dyDescent="0.25">
      <c r="A24" s="58"/>
      <c r="B24" s="59"/>
      <c r="C24" s="17"/>
      <c r="D24" s="1"/>
      <c r="E24" s="1"/>
      <c r="F24" s="1"/>
      <c r="G24" s="1"/>
      <c r="H24" s="18"/>
      <c r="I24" s="18"/>
      <c r="J24" s="18"/>
      <c r="K24" s="18"/>
      <c r="L24" s="18"/>
      <c r="M24" s="18"/>
      <c r="N24" s="57" t="s">
        <v>16</v>
      </c>
      <c r="O24" s="57"/>
      <c r="P24" s="57"/>
      <c r="Q24" s="57"/>
      <c r="R24" s="28">
        <f>(MAX(R21:R23)-MIN(R21:R23))</f>
        <v>38</v>
      </c>
      <c r="S24" s="21"/>
      <c r="T24" s="19"/>
      <c r="U24" s="19"/>
    </row>
    <row r="25" spans="1:21" x14ac:dyDescent="0.25">
      <c r="A25" s="52"/>
      <c r="B25" s="52"/>
      <c r="C25" s="17"/>
      <c r="D25" s="1"/>
      <c r="E25" s="1"/>
      <c r="F25" s="1"/>
      <c r="G25" s="1"/>
      <c r="H25" s="18"/>
      <c r="I25" s="18"/>
      <c r="J25" s="18"/>
      <c r="K25" s="18"/>
      <c r="L25" s="18"/>
      <c r="M25" s="18"/>
      <c r="N25" s="57" t="s">
        <v>14</v>
      </c>
      <c r="O25" s="57"/>
      <c r="P25" s="57"/>
      <c r="Q25" s="57"/>
      <c r="R25" s="22">
        <f>(R24/MAX(R21:R23)) *100</f>
        <v>6.0751398880895282</v>
      </c>
      <c r="S25" s="22"/>
      <c r="T25" s="23"/>
      <c r="U25" s="23"/>
    </row>
    <row r="26" spans="1:21" x14ac:dyDescent="0.25">
      <c r="A26" s="52"/>
      <c r="B26" s="52"/>
      <c r="C26" s="17"/>
      <c r="D26" s="1">
        <f>D21*D23</f>
        <v>1.6366499999999999</v>
      </c>
      <c r="E26" s="1" t="s">
        <v>17</v>
      </c>
      <c r="F26" s="1"/>
      <c r="G26" s="1"/>
      <c r="H26" s="18"/>
      <c r="I26" s="18"/>
      <c r="J26" s="18"/>
      <c r="K26" s="18"/>
      <c r="L26" s="18"/>
      <c r="M26" s="18"/>
      <c r="N26" s="57" t="s">
        <v>15</v>
      </c>
      <c r="O26" s="57"/>
      <c r="P26" s="57"/>
      <c r="Q26" s="61" t="str">
        <f>IF(R25&lt;=10,"BALANCED","UNBALANCED")</f>
        <v>BALANCED</v>
      </c>
      <c r="R26" s="61"/>
      <c r="S26" s="61"/>
      <c r="T26" s="61"/>
      <c r="U26" s="18"/>
    </row>
    <row r="28" spans="1:21" x14ac:dyDescent="0.25">
      <c r="A28" s="2"/>
      <c r="B28" s="2"/>
      <c r="C28" s="2"/>
      <c r="D28" s="2"/>
      <c r="E28" s="2"/>
      <c r="F28" s="2"/>
      <c r="G28" s="2"/>
      <c r="H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60"/>
      <c r="B36" s="60"/>
      <c r="C36" s="60"/>
      <c r="D36" s="60"/>
      <c r="E36" s="60"/>
      <c r="F36" s="60"/>
      <c r="G36" s="60"/>
      <c r="H36" s="60"/>
    </row>
    <row r="37" spans="1:8" x14ac:dyDescent="0.25">
      <c r="A37" s="60"/>
      <c r="B37" s="60"/>
      <c r="C37" s="60"/>
      <c r="D37" s="60"/>
      <c r="E37" s="60"/>
      <c r="F37" s="60"/>
      <c r="G37" s="60"/>
      <c r="H37" s="60"/>
    </row>
    <row r="38" spans="1:8" x14ac:dyDescent="0.25">
      <c r="A38" s="60"/>
      <c r="B38" s="60"/>
      <c r="C38" s="60"/>
      <c r="D38" s="60"/>
      <c r="E38" s="60"/>
      <c r="F38" s="60"/>
      <c r="G38" s="60"/>
      <c r="H38" s="60"/>
    </row>
    <row r="39" spans="1:8" x14ac:dyDescent="0.25">
      <c r="A39" s="60"/>
      <c r="B39" s="60"/>
      <c r="C39" s="60"/>
      <c r="D39" s="60"/>
      <c r="E39" s="60"/>
      <c r="F39" s="60"/>
      <c r="G39" s="60"/>
      <c r="H39" s="60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mergeCells count="28">
    <mergeCell ref="A39:H39"/>
    <mergeCell ref="A24:B24"/>
    <mergeCell ref="A26:B26"/>
    <mergeCell ref="N26:P26"/>
    <mergeCell ref="Q26:T26"/>
    <mergeCell ref="A36:H36"/>
    <mergeCell ref="A37:H37"/>
    <mergeCell ref="A38:H38"/>
    <mergeCell ref="A23:B23"/>
    <mergeCell ref="N23:Q23"/>
    <mergeCell ref="T23:U23"/>
    <mergeCell ref="N24:Q24"/>
    <mergeCell ref="A25:B25"/>
    <mergeCell ref="N25:Q25"/>
    <mergeCell ref="A22:B22"/>
    <mergeCell ref="N22:Q22"/>
    <mergeCell ref="T22:U22"/>
    <mergeCell ref="A1:A3"/>
    <mergeCell ref="B1:T1"/>
    <mergeCell ref="U1:U3"/>
    <mergeCell ref="B2:T2"/>
    <mergeCell ref="A19:B19"/>
    <mergeCell ref="T19:U19"/>
    <mergeCell ref="A20:B20"/>
    <mergeCell ref="T20:U20"/>
    <mergeCell ref="A21:B21"/>
    <mergeCell ref="N21:Q21"/>
    <mergeCell ref="T21:U21"/>
  </mergeCells>
  <phoneticPr fontId="8" type="noConversion"/>
  <pageMargins left="1" right="1" top="1" bottom="1" header="0.5" footer="0.5"/>
  <pageSetup paperSize="8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9FEC-B888-4950-B784-104BE2708508}">
  <sheetPr>
    <tabColor theme="9" tint="-0.249977111117893"/>
    <pageSetUpPr fitToPage="1"/>
  </sheetPr>
  <dimension ref="A1:Z40"/>
  <sheetViews>
    <sheetView view="pageBreakPreview" zoomScaleNormal="100" zoomScaleSheetLayoutView="100" workbookViewId="0">
      <selection activeCell="B2" sqref="B2:T2"/>
    </sheetView>
  </sheetViews>
  <sheetFormatPr defaultRowHeight="15" x14ac:dyDescent="0.25"/>
  <cols>
    <col min="1" max="1" width="10.7109375" customWidth="1"/>
    <col min="2" max="2" width="15.5703125" bestFit="1" customWidth="1"/>
    <col min="3" max="3" width="5.140625" customWidth="1"/>
    <col min="4" max="4" width="9.140625" bestFit="1" customWidth="1"/>
    <col min="5" max="5" width="9.5703125" customWidth="1"/>
    <col min="6" max="6" width="9.42578125" customWidth="1"/>
    <col min="7" max="7" width="4.140625" customWidth="1"/>
    <col min="8" max="8" width="7.85546875" customWidth="1"/>
    <col min="10" max="10" width="2.42578125" bestFit="1" customWidth="1"/>
    <col min="11" max="11" width="2.28515625" bestFit="1" customWidth="1"/>
    <col min="12" max="12" width="2.42578125" bestFit="1" customWidth="1"/>
    <col min="13" max="13" width="8.140625" bestFit="1" customWidth="1"/>
    <col min="14" max="14" width="7.85546875" customWidth="1"/>
    <col min="15" max="15" width="3.7109375" bestFit="1" customWidth="1"/>
    <col min="16" max="17" width="9.85546875" customWidth="1"/>
    <col min="18" max="18" width="12" bestFit="1" customWidth="1"/>
    <col min="19" max="19" width="5.28515625" bestFit="1" customWidth="1"/>
    <col min="20" max="20" width="15.5703125" bestFit="1" customWidth="1"/>
  </cols>
  <sheetData>
    <row r="1" spans="1:26" x14ac:dyDescent="0.25">
      <c r="A1" s="54" t="s">
        <v>0</v>
      </c>
      <c r="B1" s="55" t="s">
        <v>50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 t="s">
        <v>0</v>
      </c>
    </row>
    <row r="2" spans="1:26" x14ac:dyDescent="0.25">
      <c r="A2" s="54"/>
      <c r="B2" s="55" t="s">
        <v>47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/>
    </row>
    <row r="3" spans="1:26" ht="22.5" x14ac:dyDescent="0.25">
      <c r="A3" s="54"/>
      <c r="B3" s="7" t="s">
        <v>1</v>
      </c>
      <c r="C3" s="6" t="s">
        <v>24</v>
      </c>
      <c r="D3" s="8" t="s">
        <v>18</v>
      </c>
      <c r="E3" s="9" t="s">
        <v>19</v>
      </c>
      <c r="F3" s="10" t="s">
        <v>20</v>
      </c>
      <c r="G3" s="6" t="s">
        <v>2</v>
      </c>
      <c r="H3" s="6" t="s">
        <v>3</v>
      </c>
      <c r="I3" s="6" t="s">
        <v>4</v>
      </c>
      <c r="J3" s="11" t="s">
        <v>5</v>
      </c>
      <c r="K3" s="12" t="s">
        <v>6</v>
      </c>
      <c r="L3" s="13" t="s">
        <v>7</v>
      </c>
      <c r="M3" s="6" t="s">
        <v>4</v>
      </c>
      <c r="N3" s="6" t="s">
        <v>3</v>
      </c>
      <c r="O3" s="6" t="s">
        <v>2</v>
      </c>
      <c r="P3" s="8" t="s">
        <v>21</v>
      </c>
      <c r="Q3" s="9" t="s">
        <v>19</v>
      </c>
      <c r="R3" s="10" t="s">
        <v>20</v>
      </c>
      <c r="S3" s="6" t="s">
        <v>24</v>
      </c>
      <c r="T3" s="7" t="s">
        <v>1</v>
      </c>
      <c r="U3" s="54"/>
    </row>
    <row r="4" spans="1:26" x14ac:dyDescent="0.25">
      <c r="A4" s="24" t="s">
        <v>28</v>
      </c>
      <c r="B4" s="35" t="s">
        <v>36</v>
      </c>
      <c r="C4" s="14">
        <v>648</v>
      </c>
      <c r="D4" s="14">
        <f>C4</f>
        <v>648</v>
      </c>
      <c r="E4" s="14"/>
      <c r="F4" s="15"/>
      <c r="G4" s="37">
        <v>1</v>
      </c>
      <c r="H4" s="15">
        <v>10</v>
      </c>
      <c r="I4" s="4">
        <v>1</v>
      </c>
      <c r="J4" s="4"/>
      <c r="K4" s="4"/>
      <c r="L4" s="4"/>
      <c r="M4" s="4">
        <v>2</v>
      </c>
      <c r="N4" s="15">
        <v>10</v>
      </c>
      <c r="O4" s="37">
        <v>1</v>
      </c>
      <c r="P4" s="14">
        <f>S4</f>
        <v>648</v>
      </c>
      <c r="Q4" s="15"/>
      <c r="R4" s="15"/>
      <c r="S4" s="14">
        <v>648</v>
      </c>
      <c r="T4" s="35" t="s">
        <v>36</v>
      </c>
      <c r="U4" s="15" t="s">
        <v>28</v>
      </c>
    </row>
    <row r="5" spans="1:26" x14ac:dyDescent="0.25">
      <c r="A5" s="24" t="s">
        <v>28</v>
      </c>
      <c r="B5" s="35" t="s">
        <v>36</v>
      </c>
      <c r="C5" s="14">
        <v>972</v>
      </c>
      <c r="D5" s="15"/>
      <c r="E5" s="14">
        <f>C5</f>
        <v>972</v>
      </c>
      <c r="F5" s="14"/>
      <c r="G5" s="37">
        <v>1</v>
      </c>
      <c r="H5" s="15">
        <v>10</v>
      </c>
      <c r="I5" s="4">
        <v>3</v>
      </c>
      <c r="J5" s="4"/>
      <c r="K5" s="4"/>
      <c r="L5" s="4"/>
      <c r="M5" s="4">
        <v>4</v>
      </c>
      <c r="N5" s="15">
        <v>10</v>
      </c>
      <c r="O5" s="37">
        <v>1</v>
      </c>
      <c r="P5" s="15"/>
      <c r="Q5" s="14">
        <f>S5</f>
        <v>972</v>
      </c>
      <c r="R5" s="15"/>
      <c r="S5" s="14">
        <v>972</v>
      </c>
      <c r="T5" s="35" t="s">
        <v>36</v>
      </c>
      <c r="U5" s="15" t="s">
        <v>28</v>
      </c>
    </row>
    <row r="6" spans="1:26" x14ac:dyDescent="0.25">
      <c r="A6" s="24" t="s">
        <v>28</v>
      </c>
      <c r="B6" s="35" t="s">
        <v>36</v>
      </c>
      <c r="C6" s="14">
        <v>972</v>
      </c>
      <c r="D6" s="15"/>
      <c r="E6" s="15"/>
      <c r="F6" s="14">
        <f>C6</f>
        <v>972</v>
      </c>
      <c r="G6" s="37">
        <v>1</v>
      </c>
      <c r="H6" s="15">
        <v>10</v>
      </c>
      <c r="I6" s="4">
        <v>5</v>
      </c>
      <c r="J6" s="4"/>
      <c r="K6" s="4"/>
      <c r="L6" s="4"/>
      <c r="M6" s="4">
        <v>6</v>
      </c>
      <c r="N6" s="15">
        <v>10</v>
      </c>
      <c r="O6" s="37">
        <v>1</v>
      </c>
      <c r="P6" s="15"/>
      <c r="Q6" s="15"/>
      <c r="R6" s="14">
        <f>S6</f>
        <v>972</v>
      </c>
      <c r="S6" s="14">
        <v>972</v>
      </c>
      <c r="T6" s="35" t="s">
        <v>36</v>
      </c>
      <c r="U6" s="15" t="s">
        <v>28</v>
      </c>
    </row>
    <row r="7" spans="1:26" x14ac:dyDescent="0.25">
      <c r="A7" s="24" t="s">
        <v>28</v>
      </c>
      <c r="B7" s="35" t="s">
        <v>36</v>
      </c>
      <c r="C7" s="14">
        <v>648</v>
      </c>
      <c r="D7" s="14">
        <f t="shared" ref="D7" si="0">C7</f>
        <v>648</v>
      </c>
      <c r="E7" s="14"/>
      <c r="F7" s="15"/>
      <c r="G7" s="37">
        <v>1</v>
      </c>
      <c r="H7" s="15">
        <v>10</v>
      </c>
      <c r="I7" s="4">
        <v>7</v>
      </c>
      <c r="J7" s="4"/>
      <c r="K7" s="4"/>
      <c r="L7" s="4"/>
      <c r="M7" s="4">
        <v>8</v>
      </c>
      <c r="N7" s="15">
        <v>10</v>
      </c>
      <c r="O7" s="37">
        <v>1</v>
      </c>
      <c r="P7" s="14">
        <f t="shared" ref="P7" si="1">S7</f>
        <v>972</v>
      </c>
      <c r="Q7" s="15"/>
      <c r="R7" s="15"/>
      <c r="S7" s="14">
        <v>972</v>
      </c>
      <c r="T7" s="35" t="s">
        <v>36</v>
      </c>
      <c r="U7" s="15" t="s">
        <v>28</v>
      </c>
    </row>
    <row r="8" spans="1:26" x14ac:dyDescent="0.25">
      <c r="A8" s="24" t="s">
        <v>28</v>
      </c>
      <c r="B8" s="35" t="s">
        <v>36</v>
      </c>
      <c r="C8" s="14">
        <v>972</v>
      </c>
      <c r="D8" s="15"/>
      <c r="E8" s="14">
        <f t="shared" ref="E8" si="2">C8</f>
        <v>972</v>
      </c>
      <c r="F8" s="14"/>
      <c r="G8" s="37">
        <v>1</v>
      </c>
      <c r="H8" s="15">
        <v>10</v>
      </c>
      <c r="I8" s="4">
        <v>9</v>
      </c>
      <c r="J8" s="4"/>
      <c r="K8" s="4"/>
      <c r="L8" s="4"/>
      <c r="M8" s="4">
        <v>10</v>
      </c>
      <c r="N8" s="15">
        <v>16</v>
      </c>
      <c r="O8" s="37">
        <v>1</v>
      </c>
      <c r="P8" s="15"/>
      <c r="Q8" s="14">
        <f t="shared" ref="Q8" si="3">S8</f>
        <v>648</v>
      </c>
      <c r="R8" s="15"/>
      <c r="S8" s="14">
        <v>648</v>
      </c>
      <c r="T8" s="35" t="s">
        <v>36</v>
      </c>
      <c r="U8" s="15" t="s">
        <v>28</v>
      </c>
    </row>
    <row r="9" spans="1:26" x14ac:dyDescent="0.25">
      <c r="A9" s="24" t="s">
        <v>28</v>
      </c>
      <c r="B9" s="35" t="s">
        <v>36</v>
      </c>
      <c r="C9" s="14">
        <v>972</v>
      </c>
      <c r="D9" s="15"/>
      <c r="E9" s="15"/>
      <c r="F9" s="14">
        <f t="shared" ref="F9" si="4">C9</f>
        <v>972</v>
      </c>
      <c r="G9" s="37">
        <v>1</v>
      </c>
      <c r="H9" s="15">
        <v>16</v>
      </c>
      <c r="I9" s="4">
        <v>11</v>
      </c>
      <c r="J9" s="4"/>
      <c r="K9" s="4"/>
      <c r="L9" s="4"/>
      <c r="M9" s="4">
        <v>12</v>
      </c>
      <c r="N9" s="15">
        <v>16</v>
      </c>
      <c r="O9" s="37">
        <v>1</v>
      </c>
      <c r="P9" s="15"/>
      <c r="Q9" s="15"/>
      <c r="R9" s="14">
        <f t="shared" ref="R9" si="5">S9</f>
        <v>972</v>
      </c>
      <c r="S9" s="14">
        <v>972</v>
      </c>
      <c r="T9" s="35" t="s">
        <v>36</v>
      </c>
      <c r="U9" s="15" t="s">
        <v>28</v>
      </c>
    </row>
    <row r="10" spans="1:26" x14ac:dyDescent="0.25">
      <c r="A10" s="24" t="s">
        <v>28</v>
      </c>
      <c r="B10" s="35" t="s">
        <v>36</v>
      </c>
      <c r="C10" s="14">
        <v>648</v>
      </c>
      <c r="D10" s="14">
        <f t="shared" ref="D10" si="6">C10</f>
        <v>648</v>
      </c>
      <c r="E10" s="14"/>
      <c r="F10" s="15"/>
      <c r="G10" s="37">
        <v>1</v>
      </c>
      <c r="H10" s="15">
        <v>16</v>
      </c>
      <c r="I10" s="4">
        <v>13</v>
      </c>
      <c r="J10" s="4"/>
      <c r="K10" s="4"/>
      <c r="L10" s="4"/>
      <c r="M10" s="4">
        <v>14</v>
      </c>
      <c r="N10" s="15">
        <v>16</v>
      </c>
      <c r="O10" s="37">
        <v>1</v>
      </c>
      <c r="P10" s="14">
        <f t="shared" ref="P10" si="7">S10</f>
        <v>972</v>
      </c>
      <c r="Q10" s="15"/>
      <c r="R10" s="15"/>
      <c r="S10" s="14">
        <v>972</v>
      </c>
      <c r="T10" s="35" t="s">
        <v>36</v>
      </c>
      <c r="U10" s="15" t="s">
        <v>28</v>
      </c>
    </row>
    <row r="11" spans="1:26" x14ac:dyDescent="0.25">
      <c r="A11" s="24" t="s">
        <v>28</v>
      </c>
      <c r="B11" s="35" t="s">
        <v>36</v>
      </c>
      <c r="C11" s="14">
        <v>972</v>
      </c>
      <c r="D11" s="15"/>
      <c r="E11" s="14">
        <f t="shared" ref="E11" si="8">C11</f>
        <v>972</v>
      </c>
      <c r="F11" s="14"/>
      <c r="G11" s="37">
        <v>1</v>
      </c>
      <c r="H11" s="15">
        <v>16</v>
      </c>
      <c r="I11" s="4">
        <v>15</v>
      </c>
      <c r="J11" s="4"/>
      <c r="K11" s="4"/>
      <c r="L11" s="4"/>
      <c r="M11" s="4">
        <v>16</v>
      </c>
      <c r="N11" s="15">
        <v>16</v>
      </c>
      <c r="O11" s="37">
        <v>1</v>
      </c>
      <c r="P11" s="15"/>
      <c r="Q11" s="14">
        <f t="shared" ref="Q11" si="9">S11</f>
        <v>0</v>
      </c>
      <c r="R11" s="15"/>
      <c r="S11" s="14"/>
      <c r="T11" s="36"/>
      <c r="U11" s="15"/>
    </row>
    <row r="12" spans="1:26" x14ac:dyDescent="0.25">
      <c r="A12" s="24"/>
      <c r="B12" s="36"/>
      <c r="C12" s="14"/>
      <c r="D12" s="15"/>
      <c r="E12" s="15"/>
      <c r="F12" s="14">
        <f t="shared" ref="F12" si="10">C12</f>
        <v>0</v>
      </c>
      <c r="G12" s="37">
        <v>1</v>
      </c>
      <c r="H12" s="15">
        <v>16</v>
      </c>
      <c r="I12" s="4">
        <v>17</v>
      </c>
      <c r="J12" s="4"/>
      <c r="K12" s="4"/>
      <c r="L12" s="4"/>
      <c r="M12" s="4">
        <v>18</v>
      </c>
      <c r="N12" s="15">
        <v>16</v>
      </c>
      <c r="O12" s="37">
        <v>1</v>
      </c>
      <c r="P12" s="15"/>
      <c r="Q12" s="15"/>
      <c r="R12" s="14">
        <f t="shared" ref="R12" si="11">S12</f>
        <v>0</v>
      </c>
      <c r="S12" s="14"/>
      <c r="T12" s="36"/>
      <c r="U12" s="15"/>
    </row>
    <row r="13" spans="1:26" x14ac:dyDescent="0.25">
      <c r="A13" s="24"/>
      <c r="B13" s="36"/>
      <c r="C13" s="14"/>
      <c r="D13" s="14">
        <f t="shared" ref="D13" si="12">C13</f>
        <v>0</v>
      </c>
      <c r="E13" s="14"/>
      <c r="F13" s="15"/>
      <c r="G13" s="37">
        <v>1</v>
      </c>
      <c r="H13" s="15">
        <v>16</v>
      </c>
      <c r="I13" s="4">
        <v>19</v>
      </c>
      <c r="J13" s="4"/>
      <c r="K13" s="4"/>
      <c r="L13" s="4"/>
      <c r="M13" s="4">
        <v>20</v>
      </c>
      <c r="N13" s="15">
        <v>16</v>
      </c>
      <c r="O13" s="37">
        <v>1</v>
      </c>
      <c r="P13" s="14">
        <f t="shared" ref="P13" si="13">S13</f>
        <v>0</v>
      </c>
      <c r="Q13" s="15"/>
      <c r="R13" s="15"/>
      <c r="S13" s="14"/>
      <c r="T13" s="36"/>
      <c r="U13" s="15"/>
    </row>
    <row r="14" spans="1:26" x14ac:dyDescent="0.25">
      <c r="A14" s="24"/>
      <c r="B14" s="36"/>
      <c r="C14" s="14"/>
      <c r="D14" s="15"/>
      <c r="E14" s="14">
        <f t="shared" ref="E14" si="14">C14</f>
        <v>0</v>
      </c>
      <c r="F14" s="14"/>
      <c r="G14" s="37">
        <v>1</v>
      </c>
      <c r="H14" s="15">
        <v>16</v>
      </c>
      <c r="I14" s="4">
        <v>21</v>
      </c>
      <c r="J14" s="4"/>
      <c r="K14" s="4"/>
      <c r="L14" s="4"/>
      <c r="M14" s="4">
        <v>22</v>
      </c>
      <c r="N14" s="15">
        <v>16</v>
      </c>
      <c r="O14" s="37">
        <v>1</v>
      </c>
      <c r="P14" s="15"/>
      <c r="Q14" s="14">
        <f t="shared" ref="Q14" si="15">S14</f>
        <v>0</v>
      </c>
      <c r="R14" s="15"/>
      <c r="S14" s="14"/>
      <c r="T14" s="36"/>
      <c r="U14" s="15"/>
      <c r="Z14" s="26"/>
    </row>
    <row r="15" spans="1:26" x14ac:dyDescent="0.25">
      <c r="A15" s="24"/>
      <c r="B15" s="36"/>
      <c r="C15" s="14"/>
      <c r="D15" s="15"/>
      <c r="E15" s="15"/>
      <c r="F15" s="14">
        <f t="shared" ref="F15" si="16">C15</f>
        <v>0</v>
      </c>
      <c r="G15" s="37">
        <v>1</v>
      </c>
      <c r="H15" s="15">
        <v>16</v>
      </c>
      <c r="I15" s="4">
        <v>23</v>
      </c>
      <c r="J15" s="4"/>
      <c r="K15" s="4"/>
      <c r="L15" s="4"/>
      <c r="M15" s="4">
        <v>24</v>
      </c>
      <c r="N15" s="15"/>
      <c r="O15" s="15"/>
      <c r="P15" s="15"/>
      <c r="Q15" s="15"/>
      <c r="R15" s="14">
        <f t="shared" ref="R15" si="17">S15</f>
        <v>0</v>
      </c>
      <c r="S15" s="25"/>
      <c r="T15" s="29"/>
      <c r="U15" s="15"/>
    </row>
    <row r="16" spans="1:26" x14ac:dyDescent="0.25">
      <c r="A16" s="15"/>
      <c r="B16" s="29"/>
      <c r="C16" s="25"/>
      <c r="D16" s="14">
        <f t="shared" ref="D16" si="18">C16</f>
        <v>0</v>
      </c>
      <c r="E16" s="14"/>
      <c r="F16" s="15"/>
      <c r="G16" s="15"/>
      <c r="H16" s="15"/>
      <c r="I16" s="4">
        <v>25</v>
      </c>
      <c r="J16" s="4"/>
      <c r="K16" s="4"/>
      <c r="L16" s="4"/>
      <c r="M16" s="4">
        <v>26</v>
      </c>
      <c r="N16" s="15"/>
      <c r="O16" s="15"/>
      <c r="P16" s="14">
        <f t="shared" ref="P16" si="19">S16</f>
        <v>0</v>
      </c>
      <c r="Q16" s="15"/>
      <c r="R16" s="15"/>
      <c r="S16" s="14"/>
      <c r="T16" s="29"/>
      <c r="U16" s="14"/>
    </row>
    <row r="17" spans="1:21" x14ac:dyDescent="0.25">
      <c r="A17" s="15"/>
      <c r="B17" s="29"/>
      <c r="C17" s="27"/>
      <c r="D17" s="15"/>
      <c r="E17" s="14">
        <f t="shared" ref="E17" si="20">C17</f>
        <v>0</v>
      </c>
      <c r="F17" s="14"/>
      <c r="G17" s="14"/>
      <c r="H17" s="14"/>
      <c r="I17" s="4">
        <v>27</v>
      </c>
      <c r="J17" s="4"/>
      <c r="K17" s="4"/>
      <c r="L17" s="4"/>
      <c r="M17" s="4">
        <v>28</v>
      </c>
      <c r="N17" s="14"/>
      <c r="O17" s="14"/>
      <c r="P17" s="15"/>
      <c r="Q17" s="14">
        <f t="shared" ref="Q17" si="21">S17</f>
        <v>0</v>
      </c>
      <c r="R17" s="15"/>
      <c r="S17" s="14"/>
      <c r="T17" s="29"/>
      <c r="U17" s="14"/>
    </row>
    <row r="18" spans="1:21" x14ac:dyDescent="0.25">
      <c r="A18" s="15"/>
      <c r="B18" s="29"/>
      <c r="C18" s="14"/>
      <c r="D18" s="15"/>
      <c r="E18" s="15"/>
      <c r="F18" s="14">
        <f t="shared" ref="F18" si="22">C18</f>
        <v>0</v>
      </c>
      <c r="G18" s="15"/>
      <c r="H18" s="15"/>
      <c r="I18" s="4">
        <v>29</v>
      </c>
      <c r="J18" s="4"/>
      <c r="K18" s="4"/>
      <c r="L18" s="4"/>
      <c r="M18" s="4">
        <v>30</v>
      </c>
      <c r="N18" s="15"/>
      <c r="O18" s="15"/>
      <c r="P18" s="15"/>
      <c r="Q18" s="15"/>
      <c r="R18" s="14">
        <f t="shared" ref="R18" si="23">S18</f>
        <v>0</v>
      </c>
      <c r="S18" s="15"/>
      <c r="T18" s="29"/>
      <c r="U18" s="14"/>
    </row>
    <row r="19" spans="1:21" x14ac:dyDescent="0.25">
      <c r="A19" s="56" t="s">
        <v>9</v>
      </c>
      <c r="B19" s="56"/>
      <c r="C19" s="5"/>
      <c r="D19" s="14">
        <f>SUM(D4:D18)</f>
        <v>1944</v>
      </c>
      <c r="E19" s="14">
        <f>SUM(E4:E18)</f>
        <v>2916</v>
      </c>
      <c r="F19" s="15">
        <f>SUM(F4:F18)</f>
        <v>1944</v>
      </c>
      <c r="G19" s="3"/>
      <c r="H19" s="4"/>
      <c r="I19" s="4"/>
      <c r="J19" s="11" t="s">
        <v>5</v>
      </c>
      <c r="K19" s="12" t="s">
        <v>6</v>
      </c>
      <c r="L19" s="13" t="s">
        <v>7</v>
      </c>
      <c r="M19" s="4"/>
      <c r="N19" s="3" t="s">
        <v>8</v>
      </c>
      <c r="O19" s="3"/>
      <c r="P19" s="3">
        <f>SUM(P4:P18)</f>
        <v>2592</v>
      </c>
      <c r="Q19" s="3">
        <f>SUM(Q4:Q18)</f>
        <v>1620</v>
      </c>
      <c r="R19" s="3">
        <f>SUM(R4:R18)</f>
        <v>1944</v>
      </c>
      <c r="S19" s="3"/>
      <c r="T19" s="56" t="s">
        <v>9</v>
      </c>
      <c r="U19" s="56"/>
    </row>
    <row r="20" spans="1:21" x14ac:dyDescent="0.25">
      <c r="A20" s="56" t="s">
        <v>27</v>
      </c>
      <c r="B20" s="56"/>
      <c r="C20" s="5"/>
      <c r="D20" s="16">
        <f>D19/1000</f>
        <v>1.944</v>
      </c>
      <c r="E20" s="16">
        <f t="shared" ref="E20:F20" si="24">E19/1000</f>
        <v>2.9159999999999999</v>
      </c>
      <c r="F20" s="16">
        <f t="shared" si="24"/>
        <v>1.944</v>
      </c>
      <c r="G20" s="16"/>
      <c r="H20" s="4"/>
      <c r="I20" s="4"/>
      <c r="J20" s="4"/>
      <c r="K20" s="4"/>
      <c r="L20" s="4"/>
      <c r="M20" s="4"/>
      <c r="N20" s="4"/>
      <c r="O20" s="4"/>
      <c r="P20" s="16">
        <f>P19/1000</f>
        <v>2.5920000000000001</v>
      </c>
      <c r="Q20" s="16">
        <f t="shared" ref="Q20:R20" si="25">Q19/1000</f>
        <v>1.62</v>
      </c>
      <c r="R20" s="16">
        <f t="shared" si="25"/>
        <v>1.944</v>
      </c>
      <c r="S20" s="16"/>
      <c r="T20" s="56" t="s">
        <v>27</v>
      </c>
      <c r="U20" s="56"/>
    </row>
    <row r="21" spans="1:21" x14ac:dyDescent="0.25">
      <c r="A21" s="52"/>
      <c r="B21" s="52"/>
      <c r="C21" s="17"/>
      <c r="D21" s="1">
        <f>D20+E20+F20+P20+Q20+R20</f>
        <v>12.959999999999997</v>
      </c>
      <c r="E21" s="1" t="s">
        <v>17</v>
      </c>
      <c r="F21" s="1"/>
      <c r="G21" s="1"/>
      <c r="H21" s="18"/>
      <c r="I21" s="18"/>
      <c r="J21" s="18"/>
      <c r="K21" s="18"/>
      <c r="L21" s="18"/>
      <c r="M21" s="18"/>
      <c r="N21" s="53" t="s">
        <v>11</v>
      </c>
      <c r="O21" s="53"/>
      <c r="P21" s="53"/>
      <c r="Q21" s="53"/>
      <c r="R21" s="20">
        <f>D19+P19</f>
        <v>4536</v>
      </c>
      <c r="S21" s="20"/>
      <c r="T21" s="53" t="s">
        <v>22</v>
      </c>
      <c r="U21" s="53"/>
    </row>
    <row r="22" spans="1:21" x14ac:dyDescent="0.25">
      <c r="A22" s="52"/>
      <c r="B22" s="52"/>
      <c r="C22" s="17"/>
      <c r="D22" s="1"/>
      <c r="E22" s="1"/>
      <c r="F22" s="1"/>
      <c r="G22" s="1"/>
      <c r="H22" s="18"/>
      <c r="I22" s="18"/>
      <c r="J22" s="18"/>
      <c r="K22" s="18"/>
      <c r="L22" s="18"/>
      <c r="M22" s="18"/>
      <c r="N22" s="53" t="s">
        <v>12</v>
      </c>
      <c r="O22" s="53"/>
      <c r="P22" s="53"/>
      <c r="Q22" s="53"/>
      <c r="R22" s="20">
        <f>E19+Q19</f>
        <v>4536</v>
      </c>
      <c r="S22" s="20"/>
      <c r="T22" s="53" t="s">
        <v>22</v>
      </c>
      <c r="U22" s="53"/>
    </row>
    <row r="23" spans="1:21" x14ac:dyDescent="0.25">
      <c r="A23" s="52"/>
      <c r="B23" s="52"/>
      <c r="C23" s="17"/>
      <c r="D23" s="1">
        <v>0.9</v>
      </c>
      <c r="E23" s="1"/>
      <c r="F23" s="1"/>
      <c r="G23" s="1"/>
      <c r="H23" s="18"/>
      <c r="I23" s="18"/>
      <c r="J23" s="18"/>
      <c r="K23" s="18"/>
      <c r="L23" s="18"/>
      <c r="M23" s="18"/>
      <c r="N23" s="53" t="s">
        <v>13</v>
      </c>
      <c r="O23" s="55"/>
      <c r="P23" s="55"/>
      <c r="Q23" s="55"/>
      <c r="R23" s="20">
        <f>F19+R19</f>
        <v>3888</v>
      </c>
      <c r="S23" s="20"/>
      <c r="T23" s="53" t="s">
        <v>22</v>
      </c>
      <c r="U23" s="53"/>
    </row>
    <row r="24" spans="1:21" x14ac:dyDescent="0.25">
      <c r="A24" s="58"/>
      <c r="B24" s="59"/>
      <c r="C24" s="17"/>
      <c r="D24" s="1"/>
      <c r="E24" s="1"/>
      <c r="F24" s="1"/>
      <c r="G24" s="1"/>
      <c r="H24" s="18"/>
      <c r="I24" s="18"/>
      <c r="J24" s="18"/>
      <c r="K24" s="18"/>
      <c r="L24" s="18"/>
      <c r="M24" s="18"/>
      <c r="N24" s="57" t="s">
        <v>16</v>
      </c>
      <c r="O24" s="57"/>
      <c r="P24" s="57"/>
      <c r="Q24" s="57"/>
      <c r="R24" s="28">
        <f>(MAX(R21:R23)-MIN(R21:R23))</f>
        <v>648</v>
      </c>
      <c r="S24" s="21"/>
      <c r="T24" s="19"/>
      <c r="U24" s="19"/>
    </row>
    <row r="25" spans="1:21" x14ac:dyDescent="0.25">
      <c r="A25" s="52"/>
      <c r="B25" s="52"/>
      <c r="C25" s="17"/>
      <c r="D25" s="1"/>
      <c r="E25" s="1"/>
      <c r="F25" s="1"/>
      <c r="G25" s="1"/>
      <c r="H25" s="18"/>
      <c r="I25" s="18"/>
      <c r="J25" s="18"/>
      <c r="K25" s="18"/>
      <c r="L25" s="18"/>
      <c r="M25" s="18"/>
      <c r="N25" s="57" t="s">
        <v>14</v>
      </c>
      <c r="O25" s="57"/>
      <c r="P25" s="57"/>
      <c r="Q25" s="57"/>
      <c r="R25" s="22">
        <f>(R24/MAX(R21:R23)) *100</f>
        <v>14.285714285714285</v>
      </c>
      <c r="S25" s="22"/>
      <c r="T25" s="23"/>
      <c r="U25" s="23"/>
    </row>
    <row r="26" spans="1:21" x14ac:dyDescent="0.25">
      <c r="A26" s="52"/>
      <c r="B26" s="52"/>
      <c r="C26" s="17"/>
      <c r="D26" s="1">
        <f>D21*D23</f>
        <v>11.663999999999998</v>
      </c>
      <c r="E26" s="1" t="s">
        <v>17</v>
      </c>
      <c r="F26" s="1"/>
      <c r="G26" s="1"/>
      <c r="H26" s="18"/>
      <c r="I26" s="18"/>
      <c r="J26" s="18"/>
      <c r="K26" s="18"/>
      <c r="L26" s="18"/>
      <c r="M26" s="18"/>
      <c r="N26" s="57" t="s">
        <v>15</v>
      </c>
      <c r="O26" s="57"/>
      <c r="P26" s="57"/>
      <c r="Q26" s="61" t="str">
        <f>IF(R25&lt;=10,"BALANCED","UNBALANCED")</f>
        <v>UNBALANCED</v>
      </c>
      <c r="R26" s="61"/>
      <c r="S26" s="61"/>
      <c r="T26" s="61"/>
      <c r="U26" s="18"/>
    </row>
    <row r="28" spans="1:21" x14ac:dyDescent="0.25">
      <c r="A28" s="2"/>
      <c r="B28" s="2"/>
      <c r="C28" s="2"/>
      <c r="D28" s="2"/>
      <c r="E28" s="2"/>
      <c r="F28" s="2"/>
      <c r="G28" s="2"/>
      <c r="H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60"/>
      <c r="B36" s="60"/>
      <c r="C36" s="60"/>
      <c r="D36" s="60"/>
      <c r="E36" s="60"/>
      <c r="F36" s="60"/>
      <c r="G36" s="60"/>
      <c r="H36" s="60"/>
    </row>
    <row r="37" spans="1:8" x14ac:dyDescent="0.25">
      <c r="A37" s="60"/>
      <c r="B37" s="60"/>
      <c r="C37" s="60"/>
      <c r="D37" s="60"/>
      <c r="E37" s="60"/>
      <c r="F37" s="60"/>
      <c r="G37" s="60"/>
      <c r="H37" s="60"/>
    </row>
    <row r="38" spans="1:8" x14ac:dyDescent="0.25">
      <c r="A38" s="60"/>
      <c r="B38" s="60"/>
      <c r="C38" s="60"/>
      <c r="D38" s="60"/>
      <c r="E38" s="60"/>
      <c r="F38" s="60"/>
      <c r="G38" s="60"/>
      <c r="H38" s="60"/>
    </row>
    <row r="39" spans="1:8" x14ac:dyDescent="0.25">
      <c r="A39" s="60"/>
      <c r="B39" s="60"/>
      <c r="C39" s="60"/>
      <c r="D39" s="60"/>
      <c r="E39" s="60"/>
      <c r="F39" s="60"/>
      <c r="G39" s="60"/>
      <c r="H39" s="60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mergeCells count="28">
    <mergeCell ref="A39:H39"/>
    <mergeCell ref="A24:B24"/>
    <mergeCell ref="A26:B26"/>
    <mergeCell ref="N26:P26"/>
    <mergeCell ref="Q26:T26"/>
    <mergeCell ref="A36:H36"/>
    <mergeCell ref="A37:H37"/>
    <mergeCell ref="A38:H38"/>
    <mergeCell ref="A23:B23"/>
    <mergeCell ref="N23:Q23"/>
    <mergeCell ref="T23:U23"/>
    <mergeCell ref="N24:Q24"/>
    <mergeCell ref="A25:B25"/>
    <mergeCell ref="N25:Q25"/>
    <mergeCell ref="A22:B22"/>
    <mergeCell ref="N22:Q22"/>
    <mergeCell ref="T22:U22"/>
    <mergeCell ref="A1:A3"/>
    <mergeCell ref="B1:T1"/>
    <mergeCell ref="U1:U3"/>
    <mergeCell ref="B2:T2"/>
    <mergeCell ref="A19:B19"/>
    <mergeCell ref="T19:U19"/>
    <mergeCell ref="A20:B20"/>
    <mergeCell ref="T20:U20"/>
    <mergeCell ref="A21:B21"/>
    <mergeCell ref="N21:Q21"/>
    <mergeCell ref="T21:U21"/>
  </mergeCells>
  <phoneticPr fontId="8" type="noConversion"/>
  <pageMargins left="1" right="1" top="1" bottom="1" header="0.5" footer="0.5"/>
  <pageSetup paperSize="8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8573-1165-4C38-B927-B90FCE48F623}">
  <sheetPr>
    <tabColor theme="9" tint="-0.249977111117893"/>
    <pageSetUpPr fitToPage="1"/>
  </sheetPr>
  <dimension ref="A1:Z40"/>
  <sheetViews>
    <sheetView view="pageBreakPreview" zoomScaleNormal="100" zoomScaleSheetLayoutView="100" workbookViewId="0">
      <selection activeCell="N21" sqref="N21:Q23"/>
    </sheetView>
  </sheetViews>
  <sheetFormatPr defaultRowHeight="15" x14ac:dyDescent="0.25"/>
  <cols>
    <col min="1" max="1" width="10.7109375" customWidth="1"/>
    <col min="2" max="2" width="15.5703125" bestFit="1" customWidth="1"/>
    <col min="3" max="3" width="5.140625" customWidth="1"/>
    <col min="4" max="4" width="9.140625" bestFit="1" customWidth="1"/>
    <col min="5" max="5" width="9.5703125" customWidth="1"/>
    <col min="6" max="6" width="9.42578125" customWidth="1"/>
    <col min="7" max="7" width="4.140625" customWidth="1"/>
    <col min="8" max="8" width="7.85546875" customWidth="1"/>
    <col min="10" max="10" width="2.42578125" bestFit="1" customWidth="1"/>
    <col min="11" max="11" width="2.28515625" bestFit="1" customWidth="1"/>
    <col min="12" max="12" width="2.42578125" bestFit="1" customWidth="1"/>
    <col min="13" max="13" width="8.140625" bestFit="1" customWidth="1"/>
    <col min="14" max="14" width="7.85546875" customWidth="1"/>
    <col min="15" max="15" width="3.7109375" bestFit="1" customWidth="1"/>
    <col min="16" max="17" width="9.85546875" customWidth="1"/>
    <col min="18" max="18" width="12" bestFit="1" customWidth="1"/>
    <col min="19" max="19" width="5.28515625" bestFit="1" customWidth="1"/>
    <col min="20" max="20" width="15.5703125" bestFit="1" customWidth="1"/>
  </cols>
  <sheetData>
    <row r="1" spans="1:26" x14ac:dyDescent="0.25">
      <c r="A1" s="54" t="s">
        <v>0</v>
      </c>
      <c r="B1" s="55" t="s">
        <v>49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 t="s">
        <v>0</v>
      </c>
    </row>
    <row r="2" spans="1:26" x14ac:dyDescent="0.25">
      <c r="A2" s="54"/>
      <c r="B2" s="55" t="s">
        <v>47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/>
    </row>
    <row r="3" spans="1:26" ht="22.5" x14ac:dyDescent="0.25">
      <c r="A3" s="54"/>
      <c r="B3" s="7" t="s">
        <v>1</v>
      </c>
      <c r="C3" s="6" t="s">
        <v>24</v>
      </c>
      <c r="D3" s="8" t="s">
        <v>18</v>
      </c>
      <c r="E3" s="9" t="s">
        <v>19</v>
      </c>
      <c r="F3" s="10" t="s">
        <v>20</v>
      </c>
      <c r="G3" s="6" t="s">
        <v>2</v>
      </c>
      <c r="H3" s="6" t="s">
        <v>3</v>
      </c>
      <c r="I3" s="6" t="s">
        <v>4</v>
      </c>
      <c r="J3" s="11" t="s">
        <v>5</v>
      </c>
      <c r="K3" s="12" t="s">
        <v>6</v>
      </c>
      <c r="L3" s="13" t="s">
        <v>7</v>
      </c>
      <c r="M3" s="6" t="s">
        <v>4</v>
      </c>
      <c r="N3" s="6" t="s">
        <v>3</v>
      </c>
      <c r="O3" s="6" t="s">
        <v>2</v>
      </c>
      <c r="P3" s="8" t="s">
        <v>21</v>
      </c>
      <c r="Q3" s="9" t="s">
        <v>19</v>
      </c>
      <c r="R3" s="10" t="s">
        <v>20</v>
      </c>
      <c r="S3" s="6" t="s">
        <v>24</v>
      </c>
      <c r="T3" s="7" t="s">
        <v>1</v>
      </c>
      <c r="U3" s="54"/>
    </row>
    <row r="4" spans="1:26" x14ac:dyDescent="0.25">
      <c r="A4" s="24" t="s">
        <v>28</v>
      </c>
      <c r="B4" s="35" t="s">
        <v>36</v>
      </c>
      <c r="C4" s="14">
        <v>972</v>
      </c>
      <c r="D4" s="14">
        <f>C4</f>
        <v>972</v>
      </c>
      <c r="E4" s="14"/>
      <c r="F4" s="15"/>
      <c r="G4" s="37">
        <v>1</v>
      </c>
      <c r="H4" s="15">
        <v>10</v>
      </c>
      <c r="I4" s="4">
        <v>1</v>
      </c>
      <c r="J4" s="4"/>
      <c r="K4" s="4"/>
      <c r="L4" s="4"/>
      <c r="M4" s="4">
        <v>2</v>
      </c>
      <c r="N4" s="15">
        <v>10</v>
      </c>
      <c r="O4" s="37">
        <v>1</v>
      </c>
      <c r="P4" s="14">
        <f>S4</f>
        <v>972</v>
      </c>
      <c r="Q4" s="15"/>
      <c r="R4" s="15"/>
      <c r="S4" s="14">
        <v>972</v>
      </c>
      <c r="T4" s="35" t="s">
        <v>36</v>
      </c>
      <c r="U4" s="15" t="s">
        <v>28</v>
      </c>
    </row>
    <row r="5" spans="1:26" x14ac:dyDescent="0.25">
      <c r="A5" s="24" t="s">
        <v>28</v>
      </c>
      <c r="B5" s="35" t="s">
        <v>36</v>
      </c>
      <c r="C5" s="14">
        <v>1296</v>
      </c>
      <c r="D5" s="15"/>
      <c r="E5" s="14">
        <f>C5</f>
        <v>1296</v>
      </c>
      <c r="F5" s="14"/>
      <c r="G5" s="37">
        <v>1</v>
      </c>
      <c r="H5" s="15">
        <v>10</v>
      </c>
      <c r="I5" s="4">
        <v>3</v>
      </c>
      <c r="J5" s="4"/>
      <c r="K5" s="4"/>
      <c r="L5" s="4"/>
      <c r="M5" s="4">
        <v>4</v>
      </c>
      <c r="N5" s="15">
        <v>10</v>
      </c>
      <c r="O5" s="37">
        <v>1</v>
      </c>
      <c r="P5" s="15"/>
      <c r="Q5" s="14">
        <f>S5</f>
        <v>648</v>
      </c>
      <c r="R5" s="15"/>
      <c r="S5" s="14">
        <v>648</v>
      </c>
      <c r="T5" s="35" t="s">
        <v>36</v>
      </c>
      <c r="U5" s="15" t="s">
        <v>28</v>
      </c>
    </row>
    <row r="6" spans="1:26" x14ac:dyDescent="0.25">
      <c r="A6" s="24" t="s">
        <v>28</v>
      </c>
      <c r="B6" s="35" t="s">
        <v>36</v>
      </c>
      <c r="C6" s="14">
        <v>972</v>
      </c>
      <c r="D6" s="15"/>
      <c r="E6" s="15"/>
      <c r="F6" s="14">
        <f>C6</f>
        <v>972</v>
      </c>
      <c r="G6" s="37">
        <v>1</v>
      </c>
      <c r="H6" s="15">
        <v>10</v>
      </c>
      <c r="I6" s="4">
        <v>5</v>
      </c>
      <c r="J6" s="4"/>
      <c r="K6" s="4"/>
      <c r="L6" s="4"/>
      <c r="M6" s="4">
        <v>6</v>
      </c>
      <c r="N6" s="15">
        <v>10</v>
      </c>
      <c r="O6" s="37">
        <v>1</v>
      </c>
      <c r="P6" s="15"/>
      <c r="Q6" s="15"/>
      <c r="R6" s="14">
        <f>S6</f>
        <v>972</v>
      </c>
      <c r="S6" s="14">
        <v>972</v>
      </c>
      <c r="T6" s="35" t="s">
        <v>36</v>
      </c>
      <c r="U6" s="15" t="s">
        <v>28</v>
      </c>
    </row>
    <row r="7" spans="1:26" x14ac:dyDescent="0.25">
      <c r="A7" s="24" t="s">
        <v>28</v>
      </c>
      <c r="B7" s="35" t="s">
        <v>36</v>
      </c>
      <c r="C7" s="25">
        <v>972</v>
      </c>
      <c r="D7" s="14">
        <f t="shared" ref="D7" si="0">C7</f>
        <v>972</v>
      </c>
      <c r="E7" s="14"/>
      <c r="F7" s="15"/>
      <c r="G7" s="37">
        <v>1</v>
      </c>
      <c r="H7" s="15">
        <v>10</v>
      </c>
      <c r="I7" s="4">
        <v>7</v>
      </c>
      <c r="J7" s="4"/>
      <c r="K7" s="4"/>
      <c r="L7" s="4"/>
      <c r="M7" s="4">
        <v>8</v>
      </c>
      <c r="N7" s="15">
        <v>10</v>
      </c>
      <c r="O7" s="37">
        <v>1</v>
      </c>
      <c r="P7" s="14">
        <f t="shared" ref="P7" si="1">S7</f>
        <v>972</v>
      </c>
      <c r="Q7" s="15"/>
      <c r="R7" s="15"/>
      <c r="S7" s="14">
        <v>972</v>
      </c>
      <c r="T7" s="35" t="s">
        <v>36</v>
      </c>
      <c r="U7" s="15" t="s">
        <v>28</v>
      </c>
    </row>
    <row r="8" spans="1:26" x14ac:dyDescent="0.25">
      <c r="A8" s="24" t="s">
        <v>28</v>
      </c>
      <c r="B8" s="35" t="s">
        <v>36</v>
      </c>
      <c r="C8" s="14">
        <v>972</v>
      </c>
      <c r="D8" s="15"/>
      <c r="E8" s="14">
        <f t="shared" ref="E8" si="2">C8</f>
        <v>972</v>
      </c>
      <c r="F8" s="14"/>
      <c r="G8" s="37">
        <v>1</v>
      </c>
      <c r="H8" s="15">
        <v>10</v>
      </c>
      <c r="I8" s="4">
        <v>9</v>
      </c>
      <c r="J8" s="4"/>
      <c r="K8" s="4"/>
      <c r="L8" s="4"/>
      <c r="M8" s="4">
        <v>10</v>
      </c>
      <c r="N8" s="15">
        <v>16</v>
      </c>
      <c r="O8" s="37">
        <v>1</v>
      </c>
      <c r="P8" s="15"/>
      <c r="Q8" s="14">
        <f t="shared" ref="Q8" si="3">S8</f>
        <v>972</v>
      </c>
      <c r="R8" s="15"/>
      <c r="S8" s="14">
        <v>972</v>
      </c>
      <c r="T8" s="35" t="s">
        <v>36</v>
      </c>
      <c r="U8" s="15" t="s">
        <v>28</v>
      </c>
    </row>
    <row r="9" spans="1:26" x14ac:dyDescent="0.25">
      <c r="A9" s="24" t="s">
        <v>28</v>
      </c>
      <c r="B9" s="35" t="s">
        <v>36</v>
      </c>
      <c r="C9" s="25">
        <v>972</v>
      </c>
      <c r="D9" s="15"/>
      <c r="E9" s="15"/>
      <c r="F9" s="14">
        <f t="shared" ref="F9" si="4">C9</f>
        <v>972</v>
      </c>
      <c r="G9" s="37">
        <v>1</v>
      </c>
      <c r="H9" s="15">
        <v>16</v>
      </c>
      <c r="I9" s="4">
        <v>11</v>
      </c>
      <c r="J9" s="4"/>
      <c r="K9" s="4"/>
      <c r="L9" s="4"/>
      <c r="M9" s="4">
        <v>12</v>
      </c>
      <c r="N9" s="15">
        <v>16</v>
      </c>
      <c r="O9" s="37">
        <v>1</v>
      </c>
      <c r="P9" s="15"/>
      <c r="Q9" s="15"/>
      <c r="R9" s="14">
        <f t="shared" ref="R9" si="5">S9</f>
        <v>972</v>
      </c>
      <c r="S9" s="14">
        <v>972</v>
      </c>
      <c r="T9" s="35" t="s">
        <v>36</v>
      </c>
      <c r="U9" s="15" t="s">
        <v>28</v>
      </c>
    </row>
    <row r="10" spans="1:26" x14ac:dyDescent="0.25">
      <c r="A10" s="24" t="s">
        <v>28</v>
      </c>
      <c r="B10" s="35" t="s">
        <v>36</v>
      </c>
      <c r="C10" s="14">
        <v>972</v>
      </c>
      <c r="D10" s="14">
        <f t="shared" ref="D10" si="6">C10</f>
        <v>972</v>
      </c>
      <c r="E10" s="14"/>
      <c r="F10" s="15"/>
      <c r="G10" s="37">
        <v>1</v>
      </c>
      <c r="H10" s="15">
        <v>16</v>
      </c>
      <c r="I10" s="4">
        <v>13</v>
      </c>
      <c r="J10" s="4"/>
      <c r="K10" s="4"/>
      <c r="L10" s="4"/>
      <c r="M10" s="4">
        <v>14</v>
      </c>
      <c r="N10" s="15">
        <v>16</v>
      </c>
      <c r="O10" s="37">
        <v>1</v>
      </c>
      <c r="P10" s="14">
        <f t="shared" ref="P10" si="7">S10</f>
        <v>972</v>
      </c>
      <c r="Q10" s="15"/>
      <c r="R10" s="15"/>
      <c r="S10" s="14">
        <v>972</v>
      </c>
      <c r="T10" s="35" t="s">
        <v>36</v>
      </c>
      <c r="U10" s="15" t="s">
        <v>28</v>
      </c>
    </row>
    <row r="11" spans="1:26" x14ac:dyDescent="0.25">
      <c r="A11" s="24" t="s">
        <v>28</v>
      </c>
      <c r="B11" s="35" t="s">
        <v>36</v>
      </c>
      <c r="C11" s="14">
        <v>972</v>
      </c>
      <c r="D11" s="15"/>
      <c r="E11" s="14">
        <f t="shared" ref="E11" si="8">C11</f>
        <v>972</v>
      </c>
      <c r="F11" s="14"/>
      <c r="G11" s="37">
        <v>1</v>
      </c>
      <c r="H11" s="15">
        <v>16</v>
      </c>
      <c r="I11" s="4">
        <v>15</v>
      </c>
      <c r="J11" s="4"/>
      <c r="K11" s="4"/>
      <c r="L11" s="4"/>
      <c r="M11" s="4">
        <v>16</v>
      </c>
      <c r="N11" s="15">
        <v>16</v>
      </c>
      <c r="O11" s="37">
        <v>1</v>
      </c>
      <c r="P11" s="15"/>
      <c r="Q11" s="14">
        <f t="shared" ref="Q11" si="9">S11</f>
        <v>972</v>
      </c>
      <c r="R11" s="15"/>
      <c r="S11" s="14">
        <v>972</v>
      </c>
      <c r="T11" s="35" t="s">
        <v>36</v>
      </c>
      <c r="U11" s="15" t="s">
        <v>28</v>
      </c>
    </row>
    <row r="12" spans="1:26" x14ac:dyDescent="0.25">
      <c r="A12" s="24" t="s">
        <v>28</v>
      </c>
      <c r="B12" s="35" t="s">
        <v>36</v>
      </c>
      <c r="C12" s="14">
        <v>972</v>
      </c>
      <c r="D12" s="15"/>
      <c r="E12" s="15"/>
      <c r="F12" s="14">
        <f t="shared" ref="F12" si="10">C12</f>
        <v>972</v>
      </c>
      <c r="G12" s="37">
        <v>1</v>
      </c>
      <c r="H12" s="15">
        <v>16</v>
      </c>
      <c r="I12" s="4">
        <v>17</v>
      </c>
      <c r="J12" s="4"/>
      <c r="K12" s="4"/>
      <c r="L12" s="4"/>
      <c r="M12" s="4">
        <v>18</v>
      </c>
      <c r="N12" s="15">
        <v>16</v>
      </c>
      <c r="O12" s="37">
        <v>1</v>
      </c>
      <c r="P12" s="15"/>
      <c r="Q12" s="15"/>
      <c r="R12" s="14">
        <f t="shared" ref="R12" si="11">S12</f>
        <v>1296</v>
      </c>
      <c r="S12" s="14">
        <v>1296</v>
      </c>
      <c r="T12" s="35" t="s">
        <v>36</v>
      </c>
      <c r="U12" s="15" t="s">
        <v>28</v>
      </c>
    </row>
    <row r="13" spans="1:26" x14ac:dyDescent="0.25">
      <c r="A13" s="24"/>
      <c r="B13" s="36"/>
      <c r="C13" s="14"/>
      <c r="D13" s="14">
        <f t="shared" ref="D13" si="12">C13</f>
        <v>0</v>
      </c>
      <c r="E13" s="14"/>
      <c r="F13" s="15"/>
      <c r="G13" s="37">
        <v>1</v>
      </c>
      <c r="H13" s="15">
        <v>16</v>
      </c>
      <c r="I13" s="4">
        <v>19</v>
      </c>
      <c r="J13" s="4"/>
      <c r="K13" s="4"/>
      <c r="L13" s="4"/>
      <c r="M13" s="4">
        <v>20</v>
      </c>
      <c r="N13" s="15">
        <v>16</v>
      </c>
      <c r="O13" s="37">
        <v>1</v>
      </c>
      <c r="P13" s="14">
        <f t="shared" ref="P13" si="13">S13</f>
        <v>0</v>
      </c>
      <c r="Q13" s="15"/>
      <c r="R13" s="15"/>
      <c r="S13" s="14"/>
      <c r="T13" s="36"/>
      <c r="U13" s="15"/>
    </row>
    <row r="14" spans="1:26" x14ac:dyDescent="0.25">
      <c r="A14" s="24"/>
      <c r="B14" s="36"/>
      <c r="C14" s="14"/>
      <c r="D14" s="15"/>
      <c r="E14" s="14">
        <f t="shared" ref="E14" si="14">C14</f>
        <v>0</v>
      </c>
      <c r="F14" s="14"/>
      <c r="G14" s="37">
        <v>1</v>
      </c>
      <c r="H14" s="15">
        <v>16</v>
      </c>
      <c r="I14" s="4">
        <v>21</v>
      </c>
      <c r="J14" s="4"/>
      <c r="K14" s="4"/>
      <c r="L14" s="4"/>
      <c r="M14" s="4">
        <v>22</v>
      </c>
      <c r="N14" s="15">
        <v>16</v>
      </c>
      <c r="O14" s="37">
        <v>1</v>
      </c>
      <c r="P14" s="15"/>
      <c r="Q14" s="14">
        <f t="shared" ref="Q14" si="15">S14</f>
        <v>0</v>
      </c>
      <c r="R14" s="15"/>
      <c r="S14" s="14"/>
      <c r="T14" s="36"/>
      <c r="U14" s="15"/>
      <c r="Z14" s="26"/>
    </row>
    <row r="15" spans="1:26" x14ac:dyDescent="0.25">
      <c r="A15" s="24"/>
      <c r="B15" s="36"/>
      <c r="C15" s="14"/>
      <c r="D15" s="15"/>
      <c r="E15" s="15"/>
      <c r="F15" s="14">
        <f t="shared" ref="F15" si="16">C15</f>
        <v>0</v>
      </c>
      <c r="G15" s="37">
        <v>1</v>
      </c>
      <c r="H15" s="15">
        <v>16</v>
      </c>
      <c r="I15" s="4">
        <v>23</v>
      </c>
      <c r="J15" s="4"/>
      <c r="K15" s="4"/>
      <c r="L15" s="4"/>
      <c r="M15" s="4">
        <v>24</v>
      </c>
      <c r="N15" s="15"/>
      <c r="O15" s="15"/>
      <c r="P15" s="15"/>
      <c r="Q15" s="15"/>
      <c r="R15" s="14">
        <f t="shared" ref="R15" si="17">S15</f>
        <v>0</v>
      </c>
      <c r="S15" s="25"/>
      <c r="T15" s="29"/>
      <c r="U15" s="15"/>
    </row>
    <row r="16" spans="1:26" x14ac:dyDescent="0.25">
      <c r="A16" s="15"/>
      <c r="B16" s="29"/>
      <c r="C16" s="25"/>
      <c r="D16" s="14">
        <f t="shared" ref="D16" si="18">C16</f>
        <v>0</v>
      </c>
      <c r="E16" s="14"/>
      <c r="F16" s="15"/>
      <c r="G16" s="15"/>
      <c r="H16" s="15"/>
      <c r="I16" s="4">
        <v>25</v>
      </c>
      <c r="J16" s="4"/>
      <c r="K16" s="4"/>
      <c r="L16" s="4"/>
      <c r="M16" s="4">
        <v>26</v>
      </c>
      <c r="N16" s="15"/>
      <c r="O16" s="15"/>
      <c r="P16" s="14">
        <f t="shared" ref="P16" si="19">S16</f>
        <v>0</v>
      </c>
      <c r="Q16" s="15"/>
      <c r="R16" s="15"/>
      <c r="S16" s="14"/>
      <c r="T16" s="29"/>
      <c r="U16" s="14"/>
    </row>
    <row r="17" spans="1:21" x14ac:dyDescent="0.25">
      <c r="A17" s="15"/>
      <c r="B17" s="29"/>
      <c r="C17" s="27"/>
      <c r="D17" s="15"/>
      <c r="E17" s="14">
        <f t="shared" ref="E17" si="20">C17</f>
        <v>0</v>
      </c>
      <c r="F17" s="14"/>
      <c r="G17" s="14"/>
      <c r="H17" s="14"/>
      <c r="I17" s="4">
        <v>27</v>
      </c>
      <c r="J17" s="4"/>
      <c r="K17" s="4"/>
      <c r="L17" s="4"/>
      <c r="M17" s="4">
        <v>28</v>
      </c>
      <c r="N17" s="14"/>
      <c r="O17" s="14"/>
      <c r="P17" s="15"/>
      <c r="Q17" s="14">
        <f t="shared" ref="Q17" si="21">S17</f>
        <v>0</v>
      </c>
      <c r="R17" s="15"/>
      <c r="S17" s="14"/>
      <c r="T17" s="29"/>
      <c r="U17" s="14"/>
    </row>
    <row r="18" spans="1:21" x14ac:dyDescent="0.25">
      <c r="A18" s="15"/>
      <c r="B18" s="29"/>
      <c r="C18" s="14"/>
      <c r="D18" s="15"/>
      <c r="E18" s="15"/>
      <c r="F18" s="14">
        <f t="shared" ref="F18" si="22">C18</f>
        <v>0</v>
      </c>
      <c r="G18" s="15"/>
      <c r="H18" s="15"/>
      <c r="I18" s="4">
        <v>29</v>
      </c>
      <c r="J18" s="4"/>
      <c r="K18" s="4"/>
      <c r="L18" s="4"/>
      <c r="M18" s="4">
        <v>30</v>
      </c>
      <c r="N18" s="15"/>
      <c r="O18" s="15"/>
      <c r="P18" s="15"/>
      <c r="Q18" s="15"/>
      <c r="R18" s="14">
        <f t="shared" ref="R18" si="23">S18</f>
        <v>0</v>
      </c>
      <c r="S18" s="15"/>
      <c r="T18" s="29"/>
      <c r="U18" s="14"/>
    </row>
    <row r="19" spans="1:21" x14ac:dyDescent="0.25">
      <c r="A19" s="56" t="s">
        <v>9</v>
      </c>
      <c r="B19" s="56"/>
      <c r="C19" s="5"/>
      <c r="D19" s="14">
        <f>SUM(D4:D18)</f>
        <v>2916</v>
      </c>
      <c r="E19" s="14">
        <f>SUM(E4:E18)</f>
        <v>3240</v>
      </c>
      <c r="F19" s="15">
        <f>SUM(F4:F18)</f>
        <v>2916</v>
      </c>
      <c r="G19" s="3"/>
      <c r="H19" s="4"/>
      <c r="I19" s="4"/>
      <c r="J19" s="11" t="s">
        <v>5</v>
      </c>
      <c r="K19" s="12" t="s">
        <v>6</v>
      </c>
      <c r="L19" s="13" t="s">
        <v>7</v>
      </c>
      <c r="M19" s="4"/>
      <c r="N19" s="3" t="s">
        <v>8</v>
      </c>
      <c r="O19" s="3"/>
      <c r="P19" s="3">
        <f>SUM(P4:P18)</f>
        <v>2916</v>
      </c>
      <c r="Q19" s="3">
        <f>SUM(Q4:Q18)</f>
        <v>2592</v>
      </c>
      <c r="R19" s="3">
        <f>SUM(R4:R18)</f>
        <v>3240</v>
      </c>
      <c r="S19" s="3"/>
      <c r="T19" s="56" t="s">
        <v>9</v>
      </c>
      <c r="U19" s="56"/>
    </row>
    <row r="20" spans="1:21" x14ac:dyDescent="0.25">
      <c r="A20" s="56" t="s">
        <v>27</v>
      </c>
      <c r="B20" s="56"/>
      <c r="C20" s="5"/>
      <c r="D20" s="16">
        <f>D19/1000</f>
        <v>2.9159999999999999</v>
      </c>
      <c r="E20" s="16">
        <f t="shared" ref="E20:F20" si="24">E19/1000</f>
        <v>3.24</v>
      </c>
      <c r="F20" s="16">
        <f t="shared" si="24"/>
        <v>2.9159999999999999</v>
      </c>
      <c r="G20" s="16"/>
      <c r="H20" s="4"/>
      <c r="I20" s="4"/>
      <c r="J20" s="4"/>
      <c r="K20" s="4"/>
      <c r="L20" s="4"/>
      <c r="M20" s="4"/>
      <c r="N20" s="4"/>
      <c r="O20" s="4"/>
      <c r="P20" s="16">
        <f>P19/1000</f>
        <v>2.9159999999999999</v>
      </c>
      <c r="Q20" s="16">
        <f t="shared" ref="Q20:R20" si="25">Q19/1000</f>
        <v>2.5920000000000001</v>
      </c>
      <c r="R20" s="16">
        <f t="shared" si="25"/>
        <v>3.24</v>
      </c>
      <c r="S20" s="16"/>
      <c r="T20" s="56" t="s">
        <v>27</v>
      </c>
      <c r="U20" s="56"/>
    </row>
    <row r="21" spans="1:21" x14ac:dyDescent="0.25">
      <c r="A21" s="52"/>
      <c r="B21" s="52"/>
      <c r="C21" s="17"/>
      <c r="D21" s="1">
        <f>D20+E20+F20+P20+Q20+R20</f>
        <v>17.82</v>
      </c>
      <c r="E21" s="1" t="s">
        <v>17</v>
      </c>
      <c r="F21" s="1"/>
      <c r="G21" s="1"/>
      <c r="H21" s="18"/>
      <c r="I21" s="18"/>
      <c r="J21" s="18"/>
      <c r="K21" s="18"/>
      <c r="L21" s="18"/>
      <c r="M21" s="18"/>
      <c r="N21" s="53" t="s">
        <v>11</v>
      </c>
      <c r="O21" s="53"/>
      <c r="P21" s="53"/>
      <c r="Q21" s="53"/>
      <c r="R21" s="20">
        <f>D19+P19</f>
        <v>5832</v>
      </c>
      <c r="S21" s="20"/>
      <c r="T21" s="53" t="s">
        <v>22</v>
      </c>
      <c r="U21" s="53"/>
    </row>
    <row r="22" spans="1:21" x14ac:dyDescent="0.25">
      <c r="A22" s="52"/>
      <c r="B22" s="52"/>
      <c r="C22" s="17"/>
      <c r="D22" s="1"/>
      <c r="E22" s="1"/>
      <c r="F22" s="1"/>
      <c r="G22" s="1"/>
      <c r="H22" s="18"/>
      <c r="I22" s="18"/>
      <c r="J22" s="18"/>
      <c r="K22" s="18"/>
      <c r="L22" s="18"/>
      <c r="M22" s="18"/>
      <c r="N22" s="53" t="s">
        <v>12</v>
      </c>
      <c r="O22" s="53"/>
      <c r="P22" s="53"/>
      <c r="Q22" s="53"/>
      <c r="R22" s="20">
        <f>E19+Q19</f>
        <v>5832</v>
      </c>
      <c r="S22" s="20"/>
      <c r="T22" s="53" t="s">
        <v>22</v>
      </c>
      <c r="U22" s="53"/>
    </row>
    <row r="23" spans="1:21" x14ac:dyDescent="0.25">
      <c r="A23" s="52"/>
      <c r="B23" s="52"/>
      <c r="C23" s="17"/>
      <c r="D23" s="1">
        <v>0.9</v>
      </c>
      <c r="E23" s="1"/>
      <c r="F23" s="1"/>
      <c r="G23" s="1"/>
      <c r="H23" s="18"/>
      <c r="I23" s="18"/>
      <c r="J23" s="18"/>
      <c r="K23" s="18"/>
      <c r="L23" s="18"/>
      <c r="M23" s="18"/>
      <c r="N23" s="53" t="s">
        <v>13</v>
      </c>
      <c r="O23" s="55"/>
      <c r="P23" s="55"/>
      <c r="Q23" s="55"/>
      <c r="R23" s="20">
        <f>F19+R19</f>
        <v>6156</v>
      </c>
      <c r="S23" s="20"/>
      <c r="T23" s="53" t="s">
        <v>22</v>
      </c>
      <c r="U23" s="53"/>
    </row>
    <row r="24" spans="1:21" x14ac:dyDescent="0.25">
      <c r="A24" s="58"/>
      <c r="B24" s="59"/>
      <c r="C24" s="17"/>
      <c r="D24" s="1"/>
      <c r="E24" s="1"/>
      <c r="F24" s="1"/>
      <c r="G24" s="1"/>
      <c r="H24" s="18"/>
      <c r="I24" s="18"/>
      <c r="J24" s="18"/>
      <c r="K24" s="18"/>
      <c r="L24" s="18"/>
      <c r="M24" s="18"/>
      <c r="N24" s="57" t="s">
        <v>16</v>
      </c>
      <c r="O24" s="57"/>
      <c r="P24" s="57"/>
      <c r="Q24" s="57"/>
      <c r="R24" s="28">
        <f>(MAX(R21:R23)-MIN(R21:R23))</f>
        <v>324</v>
      </c>
      <c r="S24" s="21"/>
      <c r="T24" s="19"/>
      <c r="U24" s="19"/>
    </row>
    <row r="25" spans="1:21" x14ac:dyDescent="0.25">
      <c r="A25" s="52"/>
      <c r="B25" s="52"/>
      <c r="C25" s="17"/>
      <c r="D25" s="1"/>
      <c r="E25" s="1"/>
      <c r="F25" s="1"/>
      <c r="G25" s="1"/>
      <c r="H25" s="18"/>
      <c r="I25" s="18"/>
      <c r="J25" s="18"/>
      <c r="K25" s="18"/>
      <c r="L25" s="18"/>
      <c r="M25" s="18"/>
      <c r="N25" s="57" t="s">
        <v>14</v>
      </c>
      <c r="O25" s="57"/>
      <c r="P25" s="57"/>
      <c r="Q25" s="57"/>
      <c r="R25" s="22">
        <f>(R24/MAX(R21:R23)) *100</f>
        <v>5.2631578947368416</v>
      </c>
      <c r="S25" s="22"/>
      <c r="T25" s="23"/>
      <c r="U25" s="23"/>
    </row>
    <row r="26" spans="1:21" x14ac:dyDescent="0.25">
      <c r="A26" s="52"/>
      <c r="B26" s="52"/>
      <c r="C26" s="17"/>
      <c r="D26" s="1">
        <f>D21*D23</f>
        <v>16.038</v>
      </c>
      <c r="E26" s="1" t="s">
        <v>17</v>
      </c>
      <c r="F26" s="1"/>
      <c r="G26" s="1"/>
      <c r="H26" s="18"/>
      <c r="I26" s="18"/>
      <c r="J26" s="18"/>
      <c r="K26" s="18"/>
      <c r="L26" s="18"/>
      <c r="M26" s="18"/>
      <c r="N26" s="57" t="s">
        <v>15</v>
      </c>
      <c r="O26" s="57"/>
      <c r="P26" s="57"/>
      <c r="Q26" s="61" t="str">
        <f>IF(R25&lt;=10,"BALANCED","UNBALANCED")</f>
        <v>BALANCED</v>
      </c>
      <c r="R26" s="61"/>
      <c r="S26" s="61"/>
      <c r="T26" s="61"/>
      <c r="U26" s="18"/>
    </row>
    <row r="28" spans="1:21" x14ac:dyDescent="0.25">
      <c r="A28" s="2"/>
      <c r="B28" s="2"/>
      <c r="C28" s="2"/>
      <c r="D28" s="2"/>
      <c r="E28" s="2"/>
      <c r="F28" s="2"/>
      <c r="G28" s="2"/>
      <c r="H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60"/>
      <c r="B36" s="60"/>
      <c r="C36" s="60"/>
      <c r="D36" s="60"/>
      <c r="E36" s="60"/>
      <c r="F36" s="60"/>
      <c r="G36" s="60"/>
      <c r="H36" s="60"/>
    </row>
    <row r="37" spans="1:8" x14ac:dyDescent="0.25">
      <c r="A37" s="60"/>
      <c r="B37" s="60"/>
      <c r="C37" s="60"/>
      <c r="D37" s="60"/>
      <c r="E37" s="60"/>
      <c r="F37" s="60"/>
      <c r="G37" s="60"/>
      <c r="H37" s="60"/>
    </row>
    <row r="38" spans="1:8" x14ac:dyDescent="0.25">
      <c r="A38" s="60"/>
      <c r="B38" s="60"/>
      <c r="C38" s="60"/>
      <c r="D38" s="60"/>
      <c r="E38" s="60"/>
      <c r="F38" s="60"/>
      <c r="G38" s="60"/>
      <c r="H38" s="60"/>
    </row>
    <row r="39" spans="1:8" x14ac:dyDescent="0.25">
      <c r="A39" s="60"/>
      <c r="B39" s="60"/>
      <c r="C39" s="60"/>
      <c r="D39" s="60"/>
      <c r="E39" s="60"/>
      <c r="F39" s="60"/>
      <c r="G39" s="60"/>
      <c r="H39" s="60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mergeCells count="28">
    <mergeCell ref="A39:H39"/>
    <mergeCell ref="A24:B24"/>
    <mergeCell ref="A26:B26"/>
    <mergeCell ref="N26:P26"/>
    <mergeCell ref="Q26:T26"/>
    <mergeCell ref="A36:H36"/>
    <mergeCell ref="A37:H37"/>
    <mergeCell ref="A38:H38"/>
    <mergeCell ref="A23:B23"/>
    <mergeCell ref="N23:Q23"/>
    <mergeCell ref="T23:U23"/>
    <mergeCell ref="N24:Q24"/>
    <mergeCell ref="A25:B25"/>
    <mergeCell ref="N25:Q25"/>
    <mergeCell ref="A22:B22"/>
    <mergeCell ref="N22:Q22"/>
    <mergeCell ref="T22:U22"/>
    <mergeCell ref="A1:A3"/>
    <mergeCell ref="B1:T1"/>
    <mergeCell ref="U1:U3"/>
    <mergeCell ref="B2:T2"/>
    <mergeCell ref="A19:B19"/>
    <mergeCell ref="T19:U19"/>
    <mergeCell ref="A20:B20"/>
    <mergeCell ref="T20:U20"/>
    <mergeCell ref="A21:B21"/>
    <mergeCell ref="N21:Q21"/>
    <mergeCell ref="T21:U21"/>
  </mergeCells>
  <phoneticPr fontId="8" type="noConversion"/>
  <pageMargins left="1" right="1" top="1" bottom="1" header="0.5" footer="0.5"/>
  <pageSetup paperSize="8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C4B2-30E0-46C2-BC05-EDD6BDB4FE52}">
  <sheetPr>
    <tabColor rgb="FF00B050"/>
    <pageSetUpPr fitToPage="1"/>
  </sheetPr>
  <dimension ref="A1:S40"/>
  <sheetViews>
    <sheetView view="pageBreakPreview" zoomScaleNormal="100" zoomScaleSheetLayoutView="100" workbookViewId="0">
      <selection activeCell="C37" sqref="C37"/>
    </sheetView>
  </sheetViews>
  <sheetFormatPr defaultRowHeight="15" x14ac:dyDescent="0.25"/>
  <cols>
    <col min="1" max="1" width="22.140625" customWidth="1"/>
    <col min="2" max="2" width="21" customWidth="1"/>
    <col min="3" max="3" width="9.140625" bestFit="1" customWidth="1"/>
    <col min="4" max="4" width="9.5703125" customWidth="1"/>
    <col min="5" max="5" width="9.42578125" customWidth="1"/>
    <col min="6" max="6" width="4.42578125" bestFit="1" customWidth="1"/>
    <col min="7" max="7" width="8.42578125" bestFit="1" customWidth="1"/>
    <col min="9" max="9" width="2.42578125" bestFit="1" customWidth="1"/>
    <col min="10" max="10" width="2.28515625" bestFit="1" customWidth="1"/>
    <col min="11" max="11" width="2.42578125" bestFit="1" customWidth="1"/>
    <col min="12" max="12" width="8.140625" bestFit="1" customWidth="1"/>
    <col min="13" max="13" width="4.140625" customWidth="1"/>
    <col min="14" max="14" width="6.42578125" customWidth="1"/>
    <col min="15" max="16" width="9.85546875" customWidth="1"/>
    <col min="17" max="17" width="9.5703125" customWidth="1"/>
    <col min="18" max="18" width="21.85546875" customWidth="1"/>
    <col min="19" max="19" width="21.7109375" customWidth="1"/>
  </cols>
  <sheetData>
    <row r="1" spans="1:19" x14ac:dyDescent="0.25">
      <c r="A1" s="70" t="s">
        <v>39</v>
      </c>
      <c r="B1" s="65" t="s">
        <v>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70" t="s">
        <v>39</v>
      </c>
    </row>
    <row r="2" spans="1:19" x14ac:dyDescent="0.25">
      <c r="A2" s="70"/>
      <c r="B2" s="65" t="s">
        <v>61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70"/>
    </row>
    <row r="3" spans="1:19" ht="36" x14ac:dyDescent="0.25">
      <c r="A3" s="70"/>
      <c r="B3" s="38" t="s">
        <v>1</v>
      </c>
      <c r="C3" s="39" t="s">
        <v>18</v>
      </c>
      <c r="D3" s="40" t="s">
        <v>19</v>
      </c>
      <c r="E3" s="41" t="s">
        <v>20</v>
      </c>
      <c r="F3" s="38" t="s">
        <v>2</v>
      </c>
      <c r="G3" s="38" t="s">
        <v>3</v>
      </c>
      <c r="H3" s="38" t="s">
        <v>4</v>
      </c>
      <c r="I3" s="42" t="s">
        <v>5</v>
      </c>
      <c r="J3" s="43" t="s">
        <v>6</v>
      </c>
      <c r="K3" s="44" t="s">
        <v>7</v>
      </c>
      <c r="L3" s="38" t="s">
        <v>4</v>
      </c>
      <c r="M3" s="38" t="s">
        <v>2</v>
      </c>
      <c r="N3" s="38" t="s">
        <v>3</v>
      </c>
      <c r="O3" s="39" t="s">
        <v>18</v>
      </c>
      <c r="P3" s="40" t="s">
        <v>19</v>
      </c>
      <c r="Q3" s="41" t="s">
        <v>20</v>
      </c>
      <c r="R3" s="38" t="s">
        <v>1</v>
      </c>
      <c r="S3" s="70"/>
    </row>
    <row r="4" spans="1:19" x14ac:dyDescent="0.25">
      <c r="A4" s="68" t="s">
        <v>41</v>
      </c>
      <c r="B4" s="68" t="s">
        <v>54</v>
      </c>
      <c r="C4" s="67">
        <f>EDP!R21</f>
        <v>587.5</v>
      </c>
      <c r="D4" s="67">
        <f>EDP!R22</f>
        <v>605.5</v>
      </c>
      <c r="E4" s="67">
        <f>EDP!R23</f>
        <v>625.5</v>
      </c>
      <c r="F4" s="66">
        <v>3</v>
      </c>
      <c r="G4" s="66">
        <v>16</v>
      </c>
      <c r="H4" s="29">
        <v>1</v>
      </c>
      <c r="I4" s="29"/>
      <c r="J4" s="29"/>
      <c r="K4" s="29"/>
      <c r="L4" s="29">
        <v>2</v>
      </c>
      <c r="M4" s="66">
        <v>3</v>
      </c>
      <c r="N4" s="66">
        <v>32</v>
      </c>
      <c r="O4" s="67">
        <f>'UPS-G'!R21</f>
        <v>4536</v>
      </c>
      <c r="P4" s="67">
        <f>'UPS-G'!R22</f>
        <v>4536</v>
      </c>
      <c r="Q4" s="67">
        <f>'UPS-G'!R23</f>
        <v>3888</v>
      </c>
      <c r="R4" s="68" t="s">
        <v>55</v>
      </c>
      <c r="S4" s="68" t="s">
        <v>58</v>
      </c>
    </row>
    <row r="5" spans="1:19" x14ac:dyDescent="0.25">
      <c r="A5" s="68"/>
      <c r="B5" s="68"/>
      <c r="C5" s="67"/>
      <c r="D5" s="67"/>
      <c r="E5" s="66"/>
      <c r="F5" s="66"/>
      <c r="G5" s="66"/>
      <c r="H5" s="29">
        <v>3</v>
      </c>
      <c r="I5" s="29"/>
      <c r="J5" s="29"/>
      <c r="K5" s="29"/>
      <c r="L5" s="29">
        <v>4</v>
      </c>
      <c r="M5" s="66"/>
      <c r="N5" s="66"/>
      <c r="O5" s="67"/>
      <c r="P5" s="67"/>
      <c r="Q5" s="67"/>
      <c r="R5" s="68"/>
      <c r="S5" s="68"/>
    </row>
    <row r="6" spans="1:19" x14ac:dyDescent="0.25">
      <c r="A6" s="68"/>
      <c r="B6" s="68"/>
      <c r="C6" s="67"/>
      <c r="D6" s="67"/>
      <c r="E6" s="66"/>
      <c r="F6" s="66"/>
      <c r="G6" s="66"/>
      <c r="H6" s="29">
        <v>5</v>
      </c>
      <c r="I6" s="29"/>
      <c r="J6" s="29"/>
      <c r="K6" s="29"/>
      <c r="L6" s="29">
        <v>6</v>
      </c>
      <c r="M6" s="66"/>
      <c r="N6" s="66"/>
      <c r="O6" s="67"/>
      <c r="P6" s="67"/>
      <c r="Q6" s="67"/>
      <c r="R6" s="68"/>
      <c r="S6" s="68"/>
    </row>
    <row r="7" spans="1:19" x14ac:dyDescent="0.25">
      <c r="A7" s="68" t="s">
        <v>60</v>
      </c>
      <c r="B7" s="68" t="s">
        <v>56</v>
      </c>
      <c r="C7" s="67">
        <f>'UPS-F'!R21</f>
        <v>5832</v>
      </c>
      <c r="D7" s="67">
        <f>'UPS-F'!R22</f>
        <v>5832</v>
      </c>
      <c r="E7" s="67">
        <f>'UPS-F'!R23</f>
        <v>6156</v>
      </c>
      <c r="F7" s="66">
        <v>3</v>
      </c>
      <c r="G7" s="66">
        <v>40</v>
      </c>
      <c r="H7" s="29">
        <v>7</v>
      </c>
      <c r="I7" s="29"/>
      <c r="J7" s="29"/>
      <c r="K7" s="29"/>
      <c r="L7" s="29">
        <v>8</v>
      </c>
      <c r="M7" s="66">
        <v>3</v>
      </c>
      <c r="N7" s="66"/>
      <c r="O7" s="67"/>
      <c r="P7" s="67"/>
      <c r="Q7" s="67"/>
      <c r="R7" s="68" t="s">
        <v>62</v>
      </c>
      <c r="S7" s="69"/>
    </row>
    <row r="8" spans="1:19" x14ac:dyDescent="0.25">
      <c r="A8" s="68"/>
      <c r="B8" s="68"/>
      <c r="C8" s="67"/>
      <c r="D8" s="67"/>
      <c r="E8" s="66"/>
      <c r="F8" s="66"/>
      <c r="G8" s="66"/>
      <c r="H8" s="29">
        <v>9</v>
      </c>
      <c r="I8" s="29"/>
      <c r="J8" s="29"/>
      <c r="K8" s="29"/>
      <c r="L8" s="29">
        <v>10</v>
      </c>
      <c r="M8" s="66"/>
      <c r="N8" s="66"/>
      <c r="O8" s="67"/>
      <c r="P8" s="67"/>
      <c r="Q8" s="66"/>
      <c r="R8" s="68"/>
      <c r="S8" s="69"/>
    </row>
    <row r="9" spans="1:19" x14ac:dyDescent="0.25">
      <c r="A9" s="68"/>
      <c r="B9" s="68"/>
      <c r="C9" s="67"/>
      <c r="D9" s="67"/>
      <c r="E9" s="66"/>
      <c r="F9" s="66"/>
      <c r="G9" s="66"/>
      <c r="H9" s="29">
        <v>11</v>
      </c>
      <c r="I9" s="29"/>
      <c r="J9" s="29"/>
      <c r="K9" s="29"/>
      <c r="L9" s="29">
        <v>12</v>
      </c>
      <c r="M9" s="66"/>
      <c r="N9" s="66"/>
      <c r="O9" s="67"/>
      <c r="P9" s="67"/>
      <c r="Q9" s="66"/>
      <c r="R9" s="68"/>
      <c r="S9" s="69"/>
    </row>
    <row r="10" spans="1:19" x14ac:dyDescent="0.25">
      <c r="A10" s="68"/>
      <c r="B10" s="68"/>
      <c r="C10" s="67"/>
      <c r="D10" s="67"/>
      <c r="E10" s="67"/>
      <c r="F10" s="66"/>
      <c r="G10" s="66"/>
      <c r="H10" s="29">
        <v>13</v>
      </c>
      <c r="I10" s="29"/>
      <c r="J10" s="29"/>
      <c r="K10" s="29"/>
      <c r="L10" s="29">
        <v>14</v>
      </c>
      <c r="M10" s="66"/>
      <c r="N10" s="66"/>
      <c r="O10" s="67"/>
      <c r="P10" s="67"/>
      <c r="Q10" s="67"/>
      <c r="R10" s="68"/>
      <c r="S10" s="69"/>
    </row>
    <row r="11" spans="1:19" x14ac:dyDescent="0.25">
      <c r="A11" s="68"/>
      <c r="B11" s="68"/>
      <c r="C11" s="67"/>
      <c r="D11" s="67"/>
      <c r="E11" s="66"/>
      <c r="F11" s="66"/>
      <c r="G11" s="66"/>
      <c r="H11" s="29">
        <v>15</v>
      </c>
      <c r="I11" s="29"/>
      <c r="J11" s="29"/>
      <c r="K11" s="29"/>
      <c r="L11" s="29">
        <v>16</v>
      </c>
      <c r="M11" s="66"/>
      <c r="N11" s="66"/>
      <c r="O11" s="67"/>
      <c r="P11" s="67"/>
      <c r="Q11" s="66"/>
      <c r="R11" s="68"/>
      <c r="S11" s="69"/>
    </row>
    <row r="12" spans="1:19" x14ac:dyDescent="0.25">
      <c r="A12" s="68"/>
      <c r="B12" s="68"/>
      <c r="C12" s="67"/>
      <c r="D12" s="67"/>
      <c r="E12" s="66"/>
      <c r="F12" s="66"/>
      <c r="G12" s="66"/>
      <c r="H12" s="29">
        <v>17</v>
      </c>
      <c r="I12" s="29"/>
      <c r="J12" s="29"/>
      <c r="K12" s="29"/>
      <c r="L12" s="29">
        <v>18</v>
      </c>
      <c r="M12" s="66"/>
      <c r="N12" s="66"/>
      <c r="O12" s="67"/>
      <c r="P12" s="67"/>
      <c r="Q12" s="66"/>
      <c r="R12" s="68"/>
      <c r="S12" s="69"/>
    </row>
    <row r="13" spans="1:19" x14ac:dyDescent="0.25">
      <c r="A13" s="68"/>
      <c r="B13" s="68"/>
      <c r="C13" s="67"/>
      <c r="D13" s="67"/>
      <c r="E13" s="66"/>
      <c r="F13" s="66"/>
      <c r="G13" s="66"/>
      <c r="H13" s="29">
        <v>19</v>
      </c>
      <c r="I13" s="29"/>
      <c r="J13" s="29"/>
      <c r="K13" s="29"/>
      <c r="L13" s="29">
        <v>20</v>
      </c>
      <c r="M13" s="66"/>
      <c r="N13" s="66"/>
      <c r="O13" s="67"/>
      <c r="P13" s="67"/>
      <c r="Q13" s="67"/>
      <c r="R13" s="68"/>
      <c r="S13" s="68"/>
    </row>
    <row r="14" spans="1:19" x14ac:dyDescent="0.25">
      <c r="A14" s="68"/>
      <c r="B14" s="68"/>
      <c r="C14" s="67"/>
      <c r="D14" s="67"/>
      <c r="E14" s="66"/>
      <c r="F14" s="66"/>
      <c r="G14" s="66"/>
      <c r="H14" s="29">
        <v>21</v>
      </c>
      <c r="I14" s="29"/>
      <c r="J14" s="29"/>
      <c r="K14" s="29"/>
      <c r="L14" s="29">
        <v>22</v>
      </c>
      <c r="M14" s="66"/>
      <c r="N14" s="66"/>
      <c r="O14" s="67"/>
      <c r="P14" s="67"/>
      <c r="Q14" s="66"/>
      <c r="R14" s="68"/>
      <c r="S14" s="68"/>
    </row>
    <row r="15" spans="1:19" x14ac:dyDescent="0.25">
      <c r="A15" s="68"/>
      <c r="B15" s="68"/>
      <c r="C15" s="67"/>
      <c r="D15" s="67"/>
      <c r="E15" s="66"/>
      <c r="F15" s="66"/>
      <c r="G15" s="66"/>
      <c r="H15" s="29">
        <v>23</v>
      </c>
      <c r="I15" s="29"/>
      <c r="J15" s="29"/>
      <c r="K15" s="29"/>
      <c r="L15" s="29">
        <v>24</v>
      </c>
      <c r="M15" s="66"/>
      <c r="N15" s="66"/>
      <c r="O15" s="67"/>
      <c r="P15" s="67"/>
      <c r="Q15" s="66"/>
      <c r="R15" s="68"/>
      <c r="S15" s="68"/>
    </row>
    <row r="16" spans="1:19" x14ac:dyDescent="0.25">
      <c r="A16" s="68"/>
      <c r="B16" s="68"/>
      <c r="C16" s="67"/>
      <c r="D16" s="67"/>
      <c r="E16" s="66"/>
      <c r="F16" s="66"/>
      <c r="G16" s="66"/>
      <c r="H16" s="29">
        <v>25</v>
      </c>
      <c r="I16" s="29"/>
      <c r="J16" s="29"/>
      <c r="K16" s="29"/>
      <c r="L16" s="29">
        <v>26</v>
      </c>
      <c r="M16" s="66"/>
      <c r="N16" s="66"/>
      <c r="O16" s="67"/>
      <c r="P16" s="67"/>
      <c r="Q16" s="66"/>
      <c r="R16" s="68"/>
      <c r="S16" s="69"/>
    </row>
    <row r="17" spans="1:19" x14ac:dyDescent="0.25">
      <c r="A17" s="68"/>
      <c r="B17" s="68"/>
      <c r="C17" s="67"/>
      <c r="D17" s="67"/>
      <c r="E17" s="66"/>
      <c r="F17" s="66"/>
      <c r="G17" s="66"/>
      <c r="H17" s="29">
        <v>27</v>
      </c>
      <c r="I17" s="29"/>
      <c r="J17" s="29"/>
      <c r="K17" s="29"/>
      <c r="L17" s="29">
        <v>28</v>
      </c>
      <c r="M17" s="66"/>
      <c r="N17" s="66"/>
      <c r="O17" s="67"/>
      <c r="P17" s="67"/>
      <c r="Q17" s="66"/>
      <c r="R17" s="68"/>
      <c r="S17" s="69"/>
    </row>
    <row r="18" spans="1:19" x14ac:dyDescent="0.25">
      <c r="A18" s="68"/>
      <c r="B18" s="68"/>
      <c r="C18" s="67"/>
      <c r="D18" s="67"/>
      <c r="E18" s="66"/>
      <c r="F18" s="66"/>
      <c r="G18" s="66"/>
      <c r="H18" s="29">
        <v>29</v>
      </c>
      <c r="I18" s="29"/>
      <c r="J18" s="29"/>
      <c r="K18" s="29"/>
      <c r="L18" s="29">
        <v>30</v>
      </c>
      <c r="M18" s="66"/>
      <c r="N18" s="66"/>
      <c r="O18" s="67"/>
      <c r="P18" s="67"/>
      <c r="Q18" s="66"/>
      <c r="R18" s="68"/>
      <c r="S18" s="69"/>
    </row>
    <row r="19" spans="1:19" hidden="1" x14ac:dyDescent="0.25">
      <c r="A19" s="67"/>
      <c r="B19" s="67"/>
      <c r="C19" s="67"/>
      <c r="D19" s="67"/>
      <c r="E19" s="66"/>
      <c r="F19" s="66">
        <v>3</v>
      </c>
      <c r="G19" s="66"/>
      <c r="H19" s="29">
        <v>31</v>
      </c>
      <c r="I19" s="29"/>
      <c r="J19" s="29"/>
      <c r="K19" s="29"/>
      <c r="L19" s="29">
        <v>32</v>
      </c>
      <c r="M19" s="66">
        <v>3</v>
      </c>
      <c r="N19" s="66"/>
      <c r="O19" s="67"/>
      <c r="P19" s="67"/>
      <c r="Q19" s="66"/>
      <c r="R19" s="67"/>
      <c r="S19" s="66"/>
    </row>
    <row r="20" spans="1:19" hidden="1" x14ac:dyDescent="0.25">
      <c r="A20" s="67"/>
      <c r="B20" s="67"/>
      <c r="C20" s="67"/>
      <c r="D20" s="67"/>
      <c r="E20" s="66"/>
      <c r="F20" s="66"/>
      <c r="G20" s="66"/>
      <c r="H20" s="29">
        <v>33</v>
      </c>
      <c r="I20" s="29"/>
      <c r="J20" s="29"/>
      <c r="K20" s="29"/>
      <c r="L20" s="29">
        <v>34</v>
      </c>
      <c r="M20" s="66"/>
      <c r="N20" s="66"/>
      <c r="O20" s="67"/>
      <c r="P20" s="67"/>
      <c r="Q20" s="66"/>
      <c r="R20" s="67"/>
      <c r="S20" s="66"/>
    </row>
    <row r="21" spans="1:19" hidden="1" x14ac:dyDescent="0.25">
      <c r="A21" s="67"/>
      <c r="B21" s="67"/>
      <c r="C21" s="67"/>
      <c r="D21" s="67"/>
      <c r="E21" s="66"/>
      <c r="F21" s="66"/>
      <c r="G21" s="66"/>
      <c r="H21" s="29">
        <v>35</v>
      </c>
      <c r="I21" s="29"/>
      <c r="J21" s="29"/>
      <c r="K21" s="29"/>
      <c r="L21" s="29">
        <v>36</v>
      </c>
      <c r="M21" s="66"/>
      <c r="N21" s="66"/>
      <c r="O21" s="67"/>
      <c r="P21" s="67"/>
      <c r="Q21" s="66"/>
      <c r="R21" s="67"/>
      <c r="S21" s="66"/>
    </row>
    <row r="22" spans="1:19" hidden="1" x14ac:dyDescent="0.25">
      <c r="A22" s="67"/>
      <c r="B22" s="67"/>
      <c r="C22" s="67"/>
      <c r="D22" s="67"/>
      <c r="E22" s="66"/>
      <c r="F22" s="66">
        <v>3</v>
      </c>
      <c r="G22" s="66"/>
      <c r="H22" s="29">
        <v>37</v>
      </c>
      <c r="I22" s="29"/>
      <c r="J22" s="29"/>
      <c r="K22" s="29"/>
      <c r="L22" s="29">
        <v>38</v>
      </c>
      <c r="M22" s="66">
        <v>3</v>
      </c>
      <c r="N22" s="66"/>
      <c r="O22" s="67"/>
      <c r="P22" s="67"/>
      <c r="Q22" s="66"/>
      <c r="R22" s="67"/>
      <c r="S22" s="66"/>
    </row>
    <row r="23" spans="1:19" hidden="1" x14ac:dyDescent="0.25">
      <c r="A23" s="67"/>
      <c r="B23" s="67"/>
      <c r="C23" s="67"/>
      <c r="D23" s="67"/>
      <c r="E23" s="66"/>
      <c r="F23" s="66"/>
      <c r="G23" s="66"/>
      <c r="H23" s="29">
        <v>39</v>
      </c>
      <c r="I23" s="29"/>
      <c r="J23" s="29"/>
      <c r="K23" s="29"/>
      <c r="L23" s="29">
        <v>40</v>
      </c>
      <c r="M23" s="66"/>
      <c r="N23" s="66"/>
      <c r="O23" s="67"/>
      <c r="P23" s="67"/>
      <c r="Q23" s="66"/>
      <c r="R23" s="67"/>
      <c r="S23" s="66"/>
    </row>
    <row r="24" spans="1:19" hidden="1" x14ac:dyDescent="0.25">
      <c r="A24" s="67"/>
      <c r="B24" s="67"/>
      <c r="C24" s="67"/>
      <c r="D24" s="67"/>
      <c r="E24" s="66"/>
      <c r="F24" s="66"/>
      <c r="G24" s="66"/>
      <c r="H24" s="29">
        <v>41</v>
      </c>
      <c r="I24" s="29"/>
      <c r="J24" s="29"/>
      <c r="K24" s="29"/>
      <c r="L24" s="29">
        <v>42</v>
      </c>
      <c r="M24" s="66"/>
      <c r="N24" s="66"/>
      <c r="O24" s="67"/>
      <c r="P24" s="67"/>
      <c r="Q24" s="66"/>
      <c r="R24" s="67"/>
      <c r="S24" s="66"/>
    </row>
    <row r="25" spans="1:19" hidden="1" x14ac:dyDescent="0.25">
      <c r="A25" s="67"/>
      <c r="B25" s="67"/>
      <c r="C25" s="67"/>
      <c r="D25" s="67"/>
      <c r="E25" s="66"/>
      <c r="F25" s="66">
        <v>3</v>
      </c>
      <c r="G25" s="66"/>
      <c r="H25" s="29">
        <v>43</v>
      </c>
      <c r="I25" s="29"/>
      <c r="J25" s="29"/>
      <c r="K25" s="29"/>
      <c r="L25" s="29">
        <v>44</v>
      </c>
      <c r="M25" s="66">
        <v>3</v>
      </c>
      <c r="N25" s="66"/>
      <c r="O25" s="67"/>
      <c r="P25" s="67"/>
      <c r="Q25" s="66"/>
      <c r="R25" s="67"/>
      <c r="S25" s="66"/>
    </row>
    <row r="26" spans="1:19" hidden="1" x14ac:dyDescent="0.25">
      <c r="A26" s="67"/>
      <c r="B26" s="67"/>
      <c r="C26" s="67"/>
      <c r="D26" s="67"/>
      <c r="E26" s="66"/>
      <c r="F26" s="66"/>
      <c r="G26" s="66"/>
      <c r="H26" s="29">
        <v>45</v>
      </c>
      <c r="I26" s="29"/>
      <c r="J26" s="29"/>
      <c r="K26" s="29"/>
      <c r="L26" s="29">
        <v>46</v>
      </c>
      <c r="M26" s="66"/>
      <c r="N26" s="66"/>
      <c r="O26" s="67"/>
      <c r="P26" s="67"/>
      <c r="Q26" s="66"/>
      <c r="R26" s="67"/>
      <c r="S26" s="66"/>
    </row>
    <row r="27" spans="1:19" hidden="1" x14ac:dyDescent="0.25">
      <c r="A27" s="67"/>
      <c r="B27" s="67"/>
      <c r="C27" s="67"/>
      <c r="D27" s="67"/>
      <c r="E27" s="66"/>
      <c r="F27" s="66"/>
      <c r="G27" s="66"/>
      <c r="H27" s="29">
        <v>47</v>
      </c>
      <c r="I27" s="29"/>
      <c r="J27" s="29"/>
      <c r="K27" s="29"/>
      <c r="L27" s="29">
        <v>48</v>
      </c>
      <c r="M27" s="66"/>
      <c r="N27" s="66"/>
      <c r="O27" s="67"/>
      <c r="P27" s="67"/>
      <c r="Q27" s="66"/>
      <c r="R27" s="67"/>
      <c r="S27" s="66"/>
    </row>
    <row r="28" spans="1:19" x14ac:dyDescent="0.25">
      <c r="A28" s="53" t="s">
        <v>9</v>
      </c>
      <c r="B28" s="53"/>
      <c r="C28" s="20">
        <f>SUM(C4:C27)</f>
        <v>6419.5</v>
      </c>
      <c r="D28" s="20">
        <f>SUM(D4:D27)</f>
        <v>6437.5</v>
      </c>
      <c r="E28" s="20">
        <f>SUM(E4:E27)</f>
        <v>6781.5</v>
      </c>
      <c r="F28" s="20"/>
      <c r="G28" s="29"/>
      <c r="H28" s="29"/>
      <c r="I28" s="45" t="s">
        <v>5</v>
      </c>
      <c r="J28" s="46" t="s">
        <v>6</v>
      </c>
      <c r="K28" s="47" t="s">
        <v>7</v>
      </c>
      <c r="L28" s="29"/>
      <c r="M28" s="29"/>
      <c r="N28" s="20"/>
      <c r="O28" s="20">
        <f>SUM(O4:O27)</f>
        <v>4536</v>
      </c>
      <c r="P28" s="20">
        <f>SUM(P4:P27)</f>
        <v>4536</v>
      </c>
      <c r="Q28" s="20">
        <f>SUM(Q4:Q27)</f>
        <v>3888</v>
      </c>
      <c r="R28" s="53" t="s">
        <v>9</v>
      </c>
      <c r="S28" s="53"/>
    </row>
    <row r="29" spans="1:19" x14ac:dyDescent="0.25">
      <c r="A29" s="53" t="s">
        <v>27</v>
      </c>
      <c r="B29" s="53"/>
      <c r="C29" s="1">
        <f>C28/1000</f>
        <v>6.4195000000000002</v>
      </c>
      <c r="D29" s="1">
        <f t="shared" ref="D29:E29" si="0">D28/1000</f>
        <v>6.4375</v>
      </c>
      <c r="E29" s="1">
        <f t="shared" si="0"/>
        <v>6.7815000000000003</v>
      </c>
      <c r="F29" s="1"/>
      <c r="G29" s="29"/>
      <c r="H29" s="29"/>
      <c r="I29" s="29"/>
      <c r="J29" s="29"/>
      <c r="K29" s="29"/>
      <c r="L29" s="29"/>
      <c r="M29" s="29"/>
      <c r="N29" s="29"/>
      <c r="O29" s="1">
        <f>O28/1000</f>
        <v>4.5359999999999996</v>
      </c>
      <c r="P29" s="1">
        <f t="shared" ref="P29:Q29" si="1">P28/1000</f>
        <v>4.5359999999999996</v>
      </c>
      <c r="Q29" s="1">
        <f t="shared" si="1"/>
        <v>3.8879999999999999</v>
      </c>
      <c r="R29" s="53" t="s">
        <v>27</v>
      </c>
      <c r="S29" s="53"/>
    </row>
    <row r="30" spans="1:19" x14ac:dyDescent="0.25">
      <c r="A30" s="52"/>
      <c r="B30" s="52"/>
      <c r="C30" s="1">
        <f>(C29+D29+E29+O29+P29+Q29)</f>
        <v>32.598500000000001</v>
      </c>
      <c r="D30" s="1" t="s">
        <v>17</v>
      </c>
      <c r="E30" s="1"/>
      <c r="F30" s="1"/>
      <c r="G30" s="18"/>
      <c r="H30" s="18"/>
      <c r="I30" s="18"/>
      <c r="J30" s="18"/>
      <c r="K30" s="18"/>
      <c r="L30" s="18"/>
      <c r="M30" s="18"/>
      <c r="N30" s="18"/>
      <c r="O30" s="53"/>
      <c r="P30" s="53"/>
      <c r="Q30" s="20">
        <f>C28+O28</f>
        <v>10955.5</v>
      </c>
      <c r="R30" s="53" t="s">
        <v>22</v>
      </c>
      <c r="S30" s="53"/>
    </row>
    <row r="31" spans="1:19" x14ac:dyDescent="0.25">
      <c r="A31" s="52"/>
      <c r="B31" s="52"/>
      <c r="C31" s="1"/>
      <c r="D31" s="1"/>
      <c r="E31" s="1"/>
      <c r="F31" s="1"/>
      <c r="G31" s="18"/>
      <c r="H31" s="18"/>
      <c r="I31" s="18"/>
      <c r="J31" s="18"/>
      <c r="K31" s="18"/>
      <c r="L31" s="18"/>
      <c r="M31" s="18"/>
      <c r="N31" s="18"/>
      <c r="O31" s="53"/>
      <c r="P31" s="53"/>
      <c r="Q31" s="20">
        <f>D28+P28</f>
        <v>10973.5</v>
      </c>
      <c r="R31" s="53" t="s">
        <v>22</v>
      </c>
      <c r="S31" s="53"/>
    </row>
    <row r="32" spans="1:19" x14ac:dyDescent="0.25">
      <c r="A32" s="52"/>
      <c r="B32" s="52"/>
      <c r="C32" s="1">
        <v>0.9</v>
      </c>
      <c r="D32" s="1"/>
      <c r="E32" s="1"/>
      <c r="F32" s="1"/>
      <c r="G32" s="18"/>
      <c r="H32" s="18"/>
      <c r="I32" s="18"/>
      <c r="J32" s="18"/>
      <c r="K32" s="18"/>
      <c r="L32" s="18"/>
      <c r="M32" s="18"/>
      <c r="N32" s="18"/>
      <c r="O32" s="65"/>
      <c r="P32" s="65"/>
      <c r="Q32" s="20">
        <f>E28+Q28</f>
        <v>10669.5</v>
      </c>
      <c r="R32" s="53" t="s">
        <v>22</v>
      </c>
      <c r="S32" s="53"/>
    </row>
    <row r="33" spans="1:19" hidden="1" x14ac:dyDescent="0.25">
      <c r="A33" s="17"/>
      <c r="B33" s="17"/>
      <c r="C33" s="1"/>
      <c r="D33" s="1"/>
      <c r="E33" s="1"/>
      <c r="F33" s="1"/>
      <c r="G33" s="18"/>
      <c r="H33" s="18"/>
      <c r="I33" s="18"/>
      <c r="J33" s="18"/>
      <c r="K33" s="18"/>
      <c r="L33" s="18"/>
      <c r="M33" s="18"/>
      <c r="N33" s="18"/>
      <c r="O33" s="62"/>
      <c r="P33" s="63"/>
      <c r="Q33" s="48">
        <f>(MAX(Q30:Q32)-MIN(Q30:Q32))</f>
        <v>304</v>
      </c>
      <c r="R33" s="19"/>
      <c r="S33" s="19"/>
    </row>
    <row r="34" spans="1:19" hidden="1" x14ac:dyDescent="0.25">
      <c r="A34" s="52"/>
      <c r="B34" s="52"/>
      <c r="C34" s="1"/>
      <c r="D34" s="1"/>
      <c r="E34" s="1"/>
      <c r="F34" s="1"/>
      <c r="G34" s="18"/>
      <c r="H34" s="18"/>
      <c r="I34" s="18"/>
      <c r="J34" s="18"/>
      <c r="K34" s="18"/>
      <c r="L34" s="18"/>
      <c r="M34" s="18"/>
      <c r="N34" s="18"/>
      <c r="O34" s="62"/>
      <c r="P34" s="63"/>
      <c r="Q34" s="49">
        <f>(Q33/MAX(Q30:Q32)) *100</f>
        <v>2.770310292978539</v>
      </c>
      <c r="R34" s="23"/>
      <c r="S34" s="23"/>
    </row>
    <row r="35" spans="1:19" x14ac:dyDescent="0.25">
      <c r="A35" s="52"/>
      <c r="B35" s="52"/>
      <c r="C35" s="1">
        <f>C30*C32</f>
        <v>29.338650000000001</v>
      </c>
      <c r="D35" s="1" t="s">
        <v>17</v>
      </c>
      <c r="E35" s="1"/>
      <c r="F35" s="1"/>
      <c r="G35" s="18"/>
      <c r="H35" s="18"/>
      <c r="I35" s="18"/>
      <c r="J35" s="18"/>
      <c r="K35" s="18"/>
      <c r="L35" s="18"/>
      <c r="M35" s="18"/>
      <c r="N35" s="18"/>
      <c r="O35" s="29"/>
      <c r="P35" s="64" t="str">
        <f>IF(Q34&lt;=10,"BALANCED","UNBALANCED")</f>
        <v>BALANCED</v>
      </c>
      <c r="Q35" s="64"/>
      <c r="R35" s="64"/>
      <c r="S35" s="18"/>
    </row>
    <row r="36" spans="1:19" x14ac:dyDescent="0.25">
      <c r="C36" s="1">
        <f>C35/0.85</f>
        <v>34.516058823529413</v>
      </c>
      <c r="D36" s="1" t="s">
        <v>67</v>
      </c>
    </row>
    <row r="37" spans="1:19" x14ac:dyDescent="0.25">
      <c r="A37" s="2"/>
      <c r="B37" s="2"/>
      <c r="C37" s="2"/>
      <c r="D37" s="2"/>
      <c r="E37" s="2"/>
      <c r="F37" s="2"/>
      <c r="G37" s="2"/>
    </row>
    <row r="38" spans="1:19" x14ac:dyDescent="0.25">
      <c r="A38" s="2"/>
      <c r="B38" s="2"/>
      <c r="C38" s="2"/>
      <c r="D38" s="2"/>
      <c r="E38" s="2"/>
      <c r="F38" s="2"/>
      <c r="G38" s="2"/>
    </row>
    <row r="39" spans="1:19" x14ac:dyDescent="0.25">
      <c r="A39" s="2"/>
      <c r="B39" s="2"/>
      <c r="C39" s="2"/>
      <c r="D39" s="2"/>
      <c r="E39" s="2"/>
      <c r="F39" s="2"/>
      <c r="G39" s="2"/>
    </row>
    <row r="40" spans="1:19" x14ac:dyDescent="0.25">
      <c r="A40" s="2"/>
      <c r="B40" s="2"/>
      <c r="C40" s="2"/>
      <c r="D40" s="2"/>
      <c r="E40" s="2"/>
      <c r="F40" s="2"/>
      <c r="G40" s="2"/>
    </row>
  </sheetData>
  <mergeCells count="134">
    <mergeCell ref="A1:A3"/>
    <mergeCell ref="B1:R1"/>
    <mergeCell ref="S1:S3"/>
    <mergeCell ref="B2:R2"/>
    <mergeCell ref="A4:A6"/>
    <mergeCell ref="B4:B6"/>
    <mergeCell ref="C4:C6"/>
    <mergeCell ref="D4:D6"/>
    <mergeCell ref="E4:E6"/>
    <mergeCell ref="F4:F6"/>
    <mergeCell ref="N7:N9"/>
    <mergeCell ref="O7:O9"/>
    <mergeCell ref="P7:P9"/>
    <mergeCell ref="Q7:Q9"/>
    <mergeCell ref="R7:R9"/>
    <mergeCell ref="S7:S9"/>
    <mergeCell ref="R4:R6"/>
    <mergeCell ref="S4:S6"/>
    <mergeCell ref="A7:A9"/>
    <mergeCell ref="B7:B9"/>
    <mergeCell ref="C7:C9"/>
    <mergeCell ref="D7:D9"/>
    <mergeCell ref="E7:E9"/>
    <mergeCell ref="F7:F9"/>
    <mergeCell ref="G7:G9"/>
    <mergeCell ref="M7:M9"/>
    <mergeCell ref="G4:G6"/>
    <mergeCell ref="M4:M6"/>
    <mergeCell ref="N4:N6"/>
    <mergeCell ref="O4:O6"/>
    <mergeCell ref="P4:P6"/>
    <mergeCell ref="Q4:Q6"/>
    <mergeCell ref="S13:S15"/>
    <mergeCell ref="R10:R12"/>
    <mergeCell ref="S10:S12"/>
    <mergeCell ref="A13:A15"/>
    <mergeCell ref="B13:B15"/>
    <mergeCell ref="C13:C15"/>
    <mergeCell ref="D13:D15"/>
    <mergeCell ref="E13:E15"/>
    <mergeCell ref="F13:F15"/>
    <mergeCell ref="G13:G15"/>
    <mergeCell ref="M13:M15"/>
    <mergeCell ref="G10:G12"/>
    <mergeCell ref="M10:M12"/>
    <mergeCell ref="N10:N12"/>
    <mergeCell ref="O10:O12"/>
    <mergeCell ref="P10:P12"/>
    <mergeCell ref="Q10:Q12"/>
    <mergeCell ref="A10:A12"/>
    <mergeCell ref="B10:B12"/>
    <mergeCell ref="C10:C12"/>
    <mergeCell ref="D10:D12"/>
    <mergeCell ref="E10:E12"/>
    <mergeCell ref="F10:F12"/>
    <mergeCell ref="C16:C18"/>
    <mergeCell ref="D16:D18"/>
    <mergeCell ref="E16:E18"/>
    <mergeCell ref="F16:F18"/>
    <mergeCell ref="N13:N15"/>
    <mergeCell ref="O13:O15"/>
    <mergeCell ref="P13:P15"/>
    <mergeCell ref="Q13:Q15"/>
    <mergeCell ref="R13:R15"/>
    <mergeCell ref="N19:N21"/>
    <mergeCell ref="O19:O21"/>
    <mergeCell ref="P19:P21"/>
    <mergeCell ref="Q19:Q21"/>
    <mergeCell ref="R19:R21"/>
    <mergeCell ref="S19:S21"/>
    <mergeCell ref="R16:R18"/>
    <mergeCell ref="S16:S18"/>
    <mergeCell ref="A19:A21"/>
    <mergeCell ref="B19:B21"/>
    <mergeCell ref="C19:C21"/>
    <mergeCell ref="D19:D21"/>
    <mergeCell ref="E19:E21"/>
    <mergeCell ref="F19:F21"/>
    <mergeCell ref="G19:G21"/>
    <mergeCell ref="M19:M21"/>
    <mergeCell ref="G16:G18"/>
    <mergeCell ref="M16:M18"/>
    <mergeCell ref="N16:N18"/>
    <mergeCell ref="O16:O18"/>
    <mergeCell ref="P16:P18"/>
    <mergeCell ref="Q16:Q18"/>
    <mergeCell ref="A16:A18"/>
    <mergeCell ref="B16:B18"/>
    <mergeCell ref="R22:R24"/>
    <mergeCell ref="S22:S24"/>
    <mergeCell ref="A25:A27"/>
    <mergeCell ref="B25:B27"/>
    <mergeCell ref="C25:C27"/>
    <mergeCell ref="D25:D27"/>
    <mergeCell ref="E25:E27"/>
    <mergeCell ref="F25:F27"/>
    <mergeCell ref="G25:G27"/>
    <mergeCell ref="M25:M27"/>
    <mergeCell ref="G22:G24"/>
    <mergeCell ref="M22:M24"/>
    <mergeCell ref="N22:N24"/>
    <mergeCell ref="O22:O24"/>
    <mergeCell ref="P22:P24"/>
    <mergeCell ref="Q22:Q24"/>
    <mergeCell ref="A22:A24"/>
    <mergeCell ref="B22:B24"/>
    <mergeCell ref="C22:C24"/>
    <mergeCell ref="D22:D24"/>
    <mergeCell ref="E22:E24"/>
    <mergeCell ref="F22:F24"/>
    <mergeCell ref="A28:B28"/>
    <mergeCell ref="R28:S28"/>
    <mergeCell ref="A29:B29"/>
    <mergeCell ref="R29:S29"/>
    <mergeCell ref="A30:B30"/>
    <mergeCell ref="O30:P30"/>
    <mergeCell ref="R30:S30"/>
    <mergeCell ref="N25:N27"/>
    <mergeCell ref="O25:O27"/>
    <mergeCell ref="P25:P27"/>
    <mergeCell ref="Q25:Q27"/>
    <mergeCell ref="R25:R27"/>
    <mergeCell ref="S25:S27"/>
    <mergeCell ref="O33:P33"/>
    <mergeCell ref="A34:B34"/>
    <mergeCell ref="O34:P34"/>
    <mergeCell ref="A35:B35"/>
    <mergeCell ref="P35:R35"/>
    <mergeCell ref="A31:B31"/>
    <mergeCell ref="O31:P31"/>
    <mergeCell ref="R31:S31"/>
    <mergeCell ref="A32:B32"/>
    <mergeCell ref="O32:P32"/>
    <mergeCell ref="R32:S32"/>
  </mergeCells>
  <pageMargins left="1" right="1" top="1" bottom="1" header="0.5" footer="0.5"/>
  <pageSetup paperSize="8" scale="96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BF54-75DF-474B-8D27-D330D0E26FA7}">
  <sheetPr>
    <tabColor rgb="FF00B050"/>
    <pageSetUpPr fitToPage="1"/>
  </sheetPr>
  <dimension ref="A1:S40"/>
  <sheetViews>
    <sheetView tabSelected="1" view="pageBreakPreview" topLeftCell="A11" zoomScaleNormal="100" zoomScaleSheetLayoutView="100" workbookViewId="0">
      <selection activeCell="C35" sqref="C35"/>
    </sheetView>
  </sheetViews>
  <sheetFormatPr defaultRowHeight="15" x14ac:dyDescent="0.25"/>
  <cols>
    <col min="1" max="1" width="22.140625" customWidth="1"/>
    <col min="2" max="2" width="21" customWidth="1"/>
    <col min="3" max="3" width="9.140625" bestFit="1" customWidth="1"/>
    <col min="4" max="4" width="9.5703125" customWidth="1"/>
    <col min="5" max="5" width="9.42578125" customWidth="1"/>
    <col min="6" max="6" width="4.42578125" bestFit="1" customWidth="1"/>
    <col min="7" max="7" width="8.42578125" bestFit="1" customWidth="1"/>
    <col min="9" max="9" width="2.42578125" bestFit="1" customWidth="1"/>
    <col min="10" max="10" width="2.28515625" bestFit="1" customWidth="1"/>
    <col min="11" max="11" width="2.42578125" bestFit="1" customWidth="1"/>
    <col min="12" max="12" width="8.140625" bestFit="1" customWidth="1"/>
    <col min="13" max="13" width="4.140625" customWidth="1"/>
    <col min="14" max="14" width="6.42578125" customWidth="1"/>
    <col min="15" max="16" width="9.85546875" customWidth="1"/>
    <col min="17" max="17" width="9.5703125" customWidth="1"/>
    <col min="18" max="18" width="21.85546875" customWidth="1"/>
    <col min="19" max="19" width="21.7109375" customWidth="1"/>
  </cols>
  <sheetData>
    <row r="1" spans="1:19" x14ac:dyDescent="0.25">
      <c r="A1" s="70" t="s">
        <v>39</v>
      </c>
      <c r="B1" s="65" t="s">
        <v>40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70" t="s">
        <v>39</v>
      </c>
    </row>
    <row r="2" spans="1:19" x14ac:dyDescent="0.25">
      <c r="A2" s="70"/>
      <c r="B2" s="65" t="s">
        <v>66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70"/>
    </row>
    <row r="3" spans="1:19" ht="36" x14ac:dyDescent="0.25">
      <c r="A3" s="70"/>
      <c r="B3" s="38" t="s">
        <v>1</v>
      </c>
      <c r="C3" s="39" t="s">
        <v>18</v>
      </c>
      <c r="D3" s="40" t="s">
        <v>19</v>
      </c>
      <c r="E3" s="41" t="s">
        <v>20</v>
      </c>
      <c r="F3" s="38" t="s">
        <v>2</v>
      </c>
      <c r="G3" s="38" t="s">
        <v>3</v>
      </c>
      <c r="H3" s="38" t="s">
        <v>4</v>
      </c>
      <c r="I3" s="42" t="s">
        <v>5</v>
      </c>
      <c r="J3" s="43" t="s">
        <v>6</v>
      </c>
      <c r="K3" s="44" t="s">
        <v>7</v>
      </c>
      <c r="L3" s="38" t="s">
        <v>4</v>
      </c>
      <c r="M3" s="38" t="s">
        <v>2</v>
      </c>
      <c r="N3" s="38" t="s">
        <v>3</v>
      </c>
      <c r="O3" s="39" t="s">
        <v>18</v>
      </c>
      <c r="P3" s="40" t="s">
        <v>19</v>
      </c>
      <c r="Q3" s="41" t="s">
        <v>20</v>
      </c>
      <c r="R3" s="38" t="s">
        <v>1</v>
      </c>
      <c r="S3" s="70"/>
    </row>
    <row r="4" spans="1:19" x14ac:dyDescent="0.25">
      <c r="A4" s="68" t="s">
        <v>63</v>
      </c>
      <c r="B4" s="68" t="s">
        <v>43</v>
      </c>
      <c r="C4" s="67">
        <f>'LP-G'!R30</f>
        <v>750</v>
      </c>
      <c r="D4" s="67">
        <f>'LP-G'!R31</f>
        <v>730</v>
      </c>
      <c r="E4" s="67">
        <f>'LP-G'!R32</f>
        <v>714.5</v>
      </c>
      <c r="F4" s="66">
        <v>3</v>
      </c>
      <c r="G4" s="66">
        <v>10</v>
      </c>
      <c r="H4" s="29">
        <v>1</v>
      </c>
      <c r="I4" s="29"/>
      <c r="J4" s="29"/>
      <c r="K4" s="29"/>
      <c r="L4" s="29">
        <v>2</v>
      </c>
      <c r="M4" s="66">
        <v>3</v>
      </c>
      <c r="N4" s="66">
        <v>10</v>
      </c>
      <c r="O4" s="67">
        <f>'LP-F'!R30</f>
        <v>674</v>
      </c>
      <c r="P4" s="67">
        <f>'LP-F'!R31</f>
        <v>640.5</v>
      </c>
      <c r="Q4" s="67">
        <f>'LP-F'!R32</f>
        <v>688.5</v>
      </c>
      <c r="R4" s="68" t="s">
        <v>44</v>
      </c>
      <c r="S4" s="68" t="s">
        <v>63</v>
      </c>
    </row>
    <row r="5" spans="1:19" x14ac:dyDescent="0.25">
      <c r="A5" s="68"/>
      <c r="B5" s="68"/>
      <c r="C5" s="67"/>
      <c r="D5" s="67"/>
      <c r="E5" s="66"/>
      <c r="F5" s="66"/>
      <c r="G5" s="66"/>
      <c r="H5" s="29">
        <v>3</v>
      </c>
      <c r="I5" s="29"/>
      <c r="J5" s="29"/>
      <c r="K5" s="29"/>
      <c r="L5" s="29">
        <v>4</v>
      </c>
      <c r="M5" s="66"/>
      <c r="N5" s="66"/>
      <c r="O5" s="67"/>
      <c r="P5" s="67"/>
      <c r="Q5" s="67"/>
      <c r="R5" s="68"/>
      <c r="S5" s="68"/>
    </row>
    <row r="6" spans="1:19" x14ac:dyDescent="0.25">
      <c r="A6" s="68"/>
      <c r="B6" s="68"/>
      <c r="C6" s="67"/>
      <c r="D6" s="67"/>
      <c r="E6" s="66"/>
      <c r="F6" s="66"/>
      <c r="G6" s="66"/>
      <c r="H6" s="29">
        <v>5</v>
      </c>
      <c r="I6" s="29"/>
      <c r="J6" s="29"/>
      <c r="K6" s="29"/>
      <c r="L6" s="29">
        <v>6</v>
      </c>
      <c r="M6" s="66"/>
      <c r="N6" s="66"/>
      <c r="O6" s="67"/>
      <c r="P6" s="67"/>
      <c r="Q6" s="67"/>
      <c r="R6" s="68"/>
      <c r="S6" s="68"/>
    </row>
    <row r="7" spans="1:19" x14ac:dyDescent="0.25">
      <c r="A7" s="68" t="s">
        <v>60</v>
      </c>
      <c r="B7" s="68" t="s">
        <v>45</v>
      </c>
      <c r="C7" s="67">
        <f>'PP-G'!R30</f>
        <v>7749</v>
      </c>
      <c r="D7" s="67">
        <f>'PP-G'!R31</f>
        <v>7984</v>
      </c>
      <c r="E7" s="67">
        <f>'PP-G'!R32</f>
        <v>8600</v>
      </c>
      <c r="F7" s="66">
        <v>3</v>
      </c>
      <c r="G7" s="66">
        <v>50</v>
      </c>
      <c r="H7" s="29">
        <v>7</v>
      </c>
      <c r="I7" s="29"/>
      <c r="J7" s="29"/>
      <c r="K7" s="29"/>
      <c r="L7" s="29">
        <v>8</v>
      </c>
      <c r="M7" s="66">
        <v>3</v>
      </c>
      <c r="N7" s="66">
        <v>100</v>
      </c>
      <c r="O7" s="67">
        <f>'PP-F'!R30</f>
        <v>16495</v>
      </c>
      <c r="P7" s="67">
        <f>'PP-F'!R31</f>
        <v>17720</v>
      </c>
      <c r="Q7" s="67">
        <f>'PP-F'!R32</f>
        <v>16033.5</v>
      </c>
      <c r="R7" s="68" t="s">
        <v>46</v>
      </c>
      <c r="S7" s="69" t="s">
        <v>65</v>
      </c>
    </row>
    <row r="8" spans="1:19" x14ac:dyDescent="0.25">
      <c r="A8" s="68"/>
      <c r="B8" s="68"/>
      <c r="C8" s="67"/>
      <c r="D8" s="67"/>
      <c r="E8" s="66"/>
      <c r="F8" s="66"/>
      <c r="G8" s="66"/>
      <c r="H8" s="29">
        <v>9</v>
      </c>
      <c r="I8" s="29"/>
      <c r="J8" s="29"/>
      <c r="K8" s="29"/>
      <c r="L8" s="29">
        <v>10</v>
      </c>
      <c r="M8" s="66"/>
      <c r="N8" s="66"/>
      <c r="O8" s="67"/>
      <c r="P8" s="67"/>
      <c r="Q8" s="66"/>
      <c r="R8" s="68"/>
      <c r="S8" s="69"/>
    </row>
    <row r="9" spans="1:19" x14ac:dyDescent="0.25">
      <c r="A9" s="68"/>
      <c r="B9" s="68"/>
      <c r="C9" s="67"/>
      <c r="D9" s="67"/>
      <c r="E9" s="66"/>
      <c r="F9" s="66"/>
      <c r="G9" s="66"/>
      <c r="H9" s="29">
        <v>11</v>
      </c>
      <c r="I9" s="29"/>
      <c r="J9" s="29"/>
      <c r="K9" s="29"/>
      <c r="L9" s="29">
        <v>12</v>
      </c>
      <c r="M9" s="66"/>
      <c r="N9" s="66"/>
      <c r="O9" s="67"/>
      <c r="P9" s="67"/>
      <c r="Q9" s="66"/>
      <c r="R9" s="68"/>
      <c r="S9" s="69"/>
    </row>
    <row r="10" spans="1:19" x14ac:dyDescent="0.25">
      <c r="A10" s="68" t="s">
        <v>64</v>
      </c>
      <c r="B10" s="68" t="s">
        <v>42</v>
      </c>
      <c r="C10" s="67">
        <f>EMDP!Q30</f>
        <v>10955.5</v>
      </c>
      <c r="D10" s="67">
        <f>EMDP!Q31</f>
        <v>10973.5</v>
      </c>
      <c r="E10" s="67">
        <f>EMDP!Q32</f>
        <v>10669.5</v>
      </c>
      <c r="F10" s="66">
        <v>3</v>
      </c>
      <c r="G10" s="66">
        <v>80</v>
      </c>
      <c r="H10" s="29">
        <v>13</v>
      </c>
      <c r="I10" s="29"/>
      <c r="J10" s="29"/>
      <c r="K10" s="29"/>
      <c r="L10" s="29">
        <v>14</v>
      </c>
      <c r="M10" s="66">
        <v>3</v>
      </c>
      <c r="N10" s="66"/>
      <c r="O10" s="67"/>
      <c r="P10" s="67"/>
      <c r="Q10" s="67"/>
      <c r="R10" s="68" t="s">
        <v>62</v>
      </c>
      <c r="S10" s="69"/>
    </row>
    <row r="11" spans="1:19" x14ac:dyDescent="0.25">
      <c r="A11" s="68"/>
      <c r="B11" s="68"/>
      <c r="C11" s="67"/>
      <c r="D11" s="67"/>
      <c r="E11" s="66"/>
      <c r="F11" s="66"/>
      <c r="G11" s="66"/>
      <c r="H11" s="29">
        <v>15</v>
      </c>
      <c r="I11" s="29"/>
      <c r="J11" s="29"/>
      <c r="K11" s="29"/>
      <c r="L11" s="29">
        <v>16</v>
      </c>
      <c r="M11" s="66"/>
      <c r="N11" s="66"/>
      <c r="O11" s="67"/>
      <c r="P11" s="67"/>
      <c r="Q11" s="66"/>
      <c r="R11" s="68"/>
      <c r="S11" s="69"/>
    </row>
    <row r="12" spans="1:19" x14ac:dyDescent="0.25">
      <c r="A12" s="68"/>
      <c r="B12" s="68"/>
      <c r="C12" s="67"/>
      <c r="D12" s="67"/>
      <c r="E12" s="66"/>
      <c r="F12" s="66"/>
      <c r="G12" s="66"/>
      <c r="H12" s="29">
        <v>17</v>
      </c>
      <c r="I12" s="29"/>
      <c r="J12" s="29"/>
      <c r="K12" s="29"/>
      <c r="L12" s="29">
        <v>18</v>
      </c>
      <c r="M12" s="66"/>
      <c r="N12" s="66"/>
      <c r="O12" s="67"/>
      <c r="P12" s="67"/>
      <c r="Q12" s="66"/>
      <c r="R12" s="68"/>
      <c r="S12" s="69"/>
    </row>
    <row r="13" spans="1:19" x14ac:dyDescent="0.25">
      <c r="A13" s="68"/>
      <c r="B13" s="68"/>
      <c r="C13" s="67"/>
      <c r="D13" s="67"/>
      <c r="E13" s="66"/>
      <c r="F13" s="66">
        <v>3</v>
      </c>
      <c r="G13" s="66"/>
      <c r="H13" s="29">
        <v>19</v>
      </c>
      <c r="I13" s="29"/>
      <c r="J13" s="29"/>
      <c r="K13" s="29"/>
      <c r="L13" s="29">
        <v>20</v>
      </c>
      <c r="M13" s="66">
        <v>3</v>
      </c>
      <c r="N13" s="66"/>
      <c r="O13" s="67"/>
      <c r="P13" s="67"/>
      <c r="Q13" s="67"/>
      <c r="R13" s="68"/>
      <c r="S13" s="68"/>
    </row>
    <row r="14" spans="1:19" x14ac:dyDescent="0.25">
      <c r="A14" s="68"/>
      <c r="B14" s="68"/>
      <c r="C14" s="67"/>
      <c r="D14" s="67"/>
      <c r="E14" s="66"/>
      <c r="F14" s="66"/>
      <c r="G14" s="66"/>
      <c r="H14" s="29">
        <v>21</v>
      </c>
      <c r="I14" s="29"/>
      <c r="J14" s="29"/>
      <c r="K14" s="29"/>
      <c r="L14" s="29">
        <v>22</v>
      </c>
      <c r="M14" s="66"/>
      <c r="N14" s="66"/>
      <c r="O14" s="67"/>
      <c r="P14" s="67"/>
      <c r="Q14" s="66"/>
      <c r="R14" s="68"/>
      <c r="S14" s="68"/>
    </row>
    <row r="15" spans="1:19" x14ac:dyDescent="0.25">
      <c r="A15" s="68"/>
      <c r="B15" s="68"/>
      <c r="C15" s="67"/>
      <c r="D15" s="67"/>
      <c r="E15" s="66"/>
      <c r="F15" s="66"/>
      <c r="G15" s="66"/>
      <c r="H15" s="29">
        <v>23</v>
      </c>
      <c r="I15" s="29"/>
      <c r="J15" s="29"/>
      <c r="K15" s="29"/>
      <c r="L15" s="29">
        <v>24</v>
      </c>
      <c r="M15" s="66"/>
      <c r="N15" s="66"/>
      <c r="O15" s="67"/>
      <c r="P15" s="67"/>
      <c r="Q15" s="66"/>
      <c r="R15" s="68"/>
      <c r="S15" s="68"/>
    </row>
    <row r="16" spans="1:19" x14ac:dyDescent="0.25">
      <c r="A16" s="68"/>
      <c r="B16" s="68"/>
      <c r="C16" s="67"/>
      <c r="D16" s="67"/>
      <c r="E16" s="66"/>
      <c r="F16" s="66">
        <v>3</v>
      </c>
      <c r="G16" s="66"/>
      <c r="H16" s="29">
        <v>25</v>
      </c>
      <c r="I16" s="29"/>
      <c r="J16" s="29"/>
      <c r="K16" s="29"/>
      <c r="L16" s="29">
        <v>26</v>
      </c>
      <c r="M16" s="66">
        <v>3</v>
      </c>
      <c r="N16" s="66"/>
      <c r="O16" s="67"/>
      <c r="P16" s="67"/>
      <c r="Q16" s="66"/>
      <c r="R16" s="68"/>
      <c r="S16" s="69"/>
    </row>
    <row r="17" spans="1:19" x14ac:dyDescent="0.25">
      <c r="A17" s="68"/>
      <c r="B17" s="68"/>
      <c r="C17" s="67"/>
      <c r="D17" s="67"/>
      <c r="E17" s="66"/>
      <c r="F17" s="66"/>
      <c r="G17" s="66"/>
      <c r="H17" s="29">
        <v>27</v>
      </c>
      <c r="I17" s="29"/>
      <c r="J17" s="29"/>
      <c r="K17" s="29"/>
      <c r="L17" s="29">
        <v>28</v>
      </c>
      <c r="M17" s="66"/>
      <c r="N17" s="66"/>
      <c r="O17" s="67"/>
      <c r="P17" s="67"/>
      <c r="Q17" s="66"/>
      <c r="R17" s="68"/>
      <c r="S17" s="69"/>
    </row>
    <row r="18" spans="1:19" x14ac:dyDescent="0.25">
      <c r="A18" s="68"/>
      <c r="B18" s="68"/>
      <c r="C18" s="67"/>
      <c r="D18" s="67"/>
      <c r="E18" s="66"/>
      <c r="F18" s="66"/>
      <c r="G18" s="66"/>
      <c r="H18" s="29">
        <v>29</v>
      </c>
      <c r="I18" s="29"/>
      <c r="J18" s="29"/>
      <c r="K18" s="29"/>
      <c r="L18" s="29">
        <v>30</v>
      </c>
      <c r="M18" s="66"/>
      <c r="N18" s="66"/>
      <c r="O18" s="67"/>
      <c r="P18" s="67"/>
      <c r="Q18" s="66"/>
      <c r="R18" s="68"/>
      <c r="S18" s="69"/>
    </row>
    <row r="19" spans="1:19" hidden="1" x14ac:dyDescent="0.25">
      <c r="A19" s="67"/>
      <c r="B19" s="67"/>
      <c r="C19" s="67"/>
      <c r="D19" s="67"/>
      <c r="E19" s="66"/>
      <c r="F19" s="66">
        <v>3</v>
      </c>
      <c r="G19" s="66"/>
      <c r="H19" s="29">
        <v>31</v>
      </c>
      <c r="I19" s="29"/>
      <c r="J19" s="29"/>
      <c r="K19" s="29"/>
      <c r="L19" s="29">
        <v>32</v>
      </c>
      <c r="M19" s="66">
        <v>3</v>
      </c>
      <c r="N19" s="66"/>
      <c r="O19" s="67"/>
      <c r="P19" s="67"/>
      <c r="Q19" s="66"/>
      <c r="R19" s="67"/>
      <c r="S19" s="66"/>
    </row>
    <row r="20" spans="1:19" hidden="1" x14ac:dyDescent="0.25">
      <c r="A20" s="67"/>
      <c r="B20" s="67"/>
      <c r="C20" s="67"/>
      <c r="D20" s="67"/>
      <c r="E20" s="66"/>
      <c r="F20" s="66"/>
      <c r="G20" s="66"/>
      <c r="H20" s="29">
        <v>33</v>
      </c>
      <c r="I20" s="29"/>
      <c r="J20" s="29"/>
      <c r="K20" s="29"/>
      <c r="L20" s="29">
        <v>34</v>
      </c>
      <c r="M20" s="66"/>
      <c r="N20" s="66"/>
      <c r="O20" s="67"/>
      <c r="P20" s="67"/>
      <c r="Q20" s="66"/>
      <c r="R20" s="67"/>
      <c r="S20" s="66"/>
    </row>
    <row r="21" spans="1:19" hidden="1" x14ac:dyDescent="0.25">
      <c r="A21" s="67"/>
      <c r="B21" s="67"/>
      <c r="C21" s="67"/>
      <c r="D21" s="67"/>
      <c r="E21" s="66"/>
      <c r="F21" s="66"/>
      <c r="G21" s="66"/>
      <c r="H21" s="29">
        <v>35</v>
      </c>
      <c r="I21" s="29"/>
      <c r="J21" s="29"/>
      <c r="K21" s="29"/>
      <c r="L21" s="29">
        <v>36</v>
      </c>
      <c r="M21" s="66"/>
      <c r="N21" s="66"/>
      <c r="O21" s="67"/>
      <c r="P21" s="67"/>
      <c r="Q21" s="66"/>
      <c r="R21" s="67"/>
      <c r="S21" s="66"/>
    </row>
    <row r="22" spans="1:19" hidden="1" x14ac:dyDescent="0.25">
      <c r="A22" s="67"/>
      <c r="B22" s="67"/>
      <c r="C22" s="67"/>
      <c r="D22" s="67"/>
      <c r="E22" s="66"/>
      <c r="F22" s="66">
        <v>3</v>
      </c>
      <c r="G22" s="66"/>
      <c r="H22" s="29">
        <v>37</v>
      </c>
      <c r="I22" s="29"/>
      <c r="J22" s="29"/>
      <c r="K22" s="29"/>
      <c r="L22" s="29">
        <v>38</v>
      </c>
      <c r="M22" s="66">
        <v>3</v>
      </c>
      <c r="N22" s="66"/>
      <c r="O22" s="67"/>
      <c r="P22" s="67"/>
      <c r="Q22" s="66"/>
      <c r="R22" s="67"/>
      <c r="S22" s="66"/>
    </row>
    <row r="23" spans="1:19" hidden="1" x14ac:dyDescent="0.25">
      <c r="A23" s="67"/>
      <c r="B23" s="67"/>
      <c r="C23" s="67"/>
      <c r="D23" s="67"/>
      <c r="E23" s="66"/>
      <c r="F23" s="66"/>
      <c r="G23" s="66"/>
      <c r="H23" s="29">
        <v>39</v>
      </c>
      <c r="I23" s="29"/>
      <c r="J23" s="29"/>
      <c r="K23" s="29"/>
      <c r="L23" s="29">
        <v>40</v>
      </c>
      <c r="M23" s="66"/>
      <c r="N23" s="66"/>
      <c r="O23" s="67"/>
      <c r="P23" s="67"/>
      <c r="Q23" s="66"/>
      <c r="R23" s="67"/>
      <c r="S23" s="66"/>
    </row>
    <row r="24" spans="1:19" hidden="1" x14ac:dyDescent="0.25">
      <c r="A24" s="67"/>
      <c r="B24" s="67"/>
      <c r="C24" s="67"/>
      <c r="D24" s="67"/>
      <c r="E24" s="66"/>
      <c r="F24" s="66"/>
      <c r="G24" s="66"/>
      <c r="H24" s="29">
        <v>41</v>
      </c>
      <c r="I24" s="29"/>
      <c r="J24" s="29"/>
      <c r="K24" s="29"/>
      <c r="L24" s="29">
        <v>42</v>
      </c>
      <c r="M24" s="66"/>
      <c r="N24" s="66"/>
      <c r="O24" s="67"/>
      <c r="P24" s="67"/>
      <c r="Q24" s="66"/>
      <c r="R24" s="67"/>
      <c r="S24" s="66"/>
    </row>
    <row r="25" spans="1:19" hidden="1" x14ac:dyDescent="0.25">
      <c r="A25" s="67"/>
      <c r="B25" s="67"/>
      <c r="C25" s="67"/>
      <c r="D25" s="67"/>
      <c r="E25" s="66"/>
      <c r="F25" s="66">
        <v>3</v>
      </c>
      <c r="G25" s="66"/>
      <c r="H25" s="29">
        <v>43</v>
      </c>
      <c r="I25" s="29"/>
      <c r="J25" s="29"/>
      <c r="K25" s="29"/>
      <c r="L25" s="29">
        <v>44</v>
      </c>
      <c r="M25" s="66">
        <v>3</v>
      </c>
      <c r="N25" s="66"/>
      <c r="O25" s="67"/>
      <c r="P25" s="67"/>
      <c r="Q25" s="66"/>
      <c r="R25" s="67"/>
      <c r="S25" s="66"/>
    </row>
    <row r="26" spans="1:19" hidden="1" x14ac:dyDescent="0.25">
      <c r="A26" s="67"/>
      <c r="B26" s="67"/>
      <c r="C26" s="67"/>
      <c r="D26" s="67"/>
      <c r="E26" s="66"/>
      <c r="F26" s="66"/>
      <c r="G26" s="66"/>
      <c r="H26" s="29">
        <v>45</v>
      </c>
      <c r="I26" s="29"/>
      <c r="J26" s="29"/>
      <c r="K26" s="29"/>
      <c r="L26" s="29">
        <v>46</v>
      </c>
      <c r="M26" s="66"/>
      <c r="N26" s="66"/>
      <c r="O26" s="67"/>
      <c r="P26" s="67"/>
      <c r="Q26" s="66"/>
      <c r="R26" s="67"/>
      <c r="S26" s="66"/>
    </row>
    <row r="27" spans="1:19" hidden="1" x14ac:dyDescent="0.25">
      <c r="A27" s="67"/>
      <c r="B27" s="67"/>
      <c r="C27" s="67"/>
      <c r="D27" s="67"/>
      <c r="E27" s="66"/>
      <c r="F27" s="66"/>
      <c r="G27" s="66"/>
      <c r="H27" s="29">
        <v>47</v>
      </c>
      <c r="I27" s="29"/>
      <c r="J27" s="29"/>
      <c r="K27" s="29"/>
      <c r="L27" s="29">
        <v>48</v>
      </c>
      <c r="M27" s="66"/>
      <c r="N27" s="66"/>
      <c r="O27" s="67"/>
      <c r="P27" s="67"/>
      <c r="Q27" s="66"/>
      <c r="R27" s="67"/>
      <c r="S27" s="66"/>
    </row>
    <row r="28" spans="1:19" x14ac:dyDescent="0.25">
      <c r="A28" s="53" t="s">
        <v>9</v>
      </c>
      <c r="B28" s="53"/>
      <c r="C28" s="20">
        <f>SUM(C4:C27)</f>
        <v>19454.5</v>
      </c>
      <c r="D28" s="20">
        <f>SUM(D4:D27)</f>
        <v>19687.5</v>
      </c>
      <c r="E28" s="20">
        <f>SUM(E4:E27)</f>
        <v>19984</v>
      </c>
      <c r="F28" s="20"/>
      <c r="G28" s="29"/>
      <c r="H28" s="29"/>
      <c r="I28" s="45" t="s">
        <v>5</v>
      </c>
      <c r="J28" s="46" t="s">
        <v>6</v>
      </c>
      <c r="K28" s="47" t="s">
        <v>7</v>
      </c>
      <c r="L28" s="29"/>
      <c r="M28" s="29"/>
      <c r="N28" s="20"/>
      <c r="O28" s="20">
        <f>SUM(O4:O27)</f>
        <v>17169</v>
      </c>
      <c r="P28" s="20">
        <f>SUM(P4:P27)</f>
        <v>18360.5</v>
      </c>
      <c r="Q28" s="20">
        <f>SUM(Q4:Q27)</f>
        <v>16722</v>
      </c>
      <c r="R28" s="53" t="s">
        <v>9</v>
      </c>
      <c r="S28" s="53"/>
    </row>
    <row r="29" spans="1:19" x14ac:dyDescent="0.25">
      <c r="A29" s="53" t="s">
        <v>27</v>
      </c>
      <c r="B29" s="53"/>
      <c r="C29" s="1">
        <f>C28/1000</f>
        <v>19.454499999999999</v>
      </c>
      <c r="D29" s="1">
        <f t="shared" ref="D29:E29" si="0">D28/1000</f>
        <v>19.6875</v>
      </c>
      <c r="E29" s="1">
        <f t="shared" si="0"/>
        <v>19.984000000000002</v>
      </c>
      <c r="F29" s="1"/>
      <c r="G29" s="29"/>
      <c r="H29" s="29"/>
      <c r="I29" s="29"/>
      <c r="J29" s="29"/>
      <c r="K29" s="29"/>
      <c r="L29" s="29"/>
      <c r="M29" s="29"/>
      <c r="N29" s="29"/>
      <c r="O29" s="1">
        <f>O28/1000</f>
        <v>17.169</v>
      </c>
      <c r="P29" s="1">
        <f t="shared" ref="P29:Q29" si="1">P28/1000</f>
        <v>18.360499999999998</v>
      </c>
      <c r="Q29" s="1">
        <f t="shared" si="1"/>
        <v>16.722000000000001</v>
      </c>
      <c r="R29" s="53" t="s">
        <v>27</v>
      </c>
      <c r="S29" s="53"/>
    </row>
    <row r="30" spans="1:19" x14ac:dyDescent="0.25">
      <c r="A30" s="52"/>
      <c r="B30" s="52"/>
      <c r="C30" s="1">
        <f>(C29+D29+E29+O29+P29+Q29)</f>
        <v>111.3775</v>
      </c>
      <c r="D30" s="1" t="s">
        <v>17</v>
      </c>
      <c r="E30" s="1"/>
      <c r="F30" s="1"/>
      <c r="G30" s="18"/>
      <c r="H30" s="18"/>
      <c r="I30" s="18"/>
      <c r="J30" s="18"/>
      <c r="K30" s="18"/>
      <c r="L30" s="18"/>
      <c r="M30" s="18"/>
      <c r="N30" s="18"/>
      <c r="O30" s="53"/>
      <c r="P30" s="53"/>
      <c r="Q30" s="20">
        <f>C28+O28</f>
        <v>36623.5</v>
      </c>
      <c r="R30" s="53" t="s">
        <v>22</v>
      </c>
      <c r="S30" s="53"/>
    </row>
    <row r="31" spans="1:19" x14ac:dyDescent="0.25">
      <c r="A31" s="52"/>
      <c r="B31" s="52"/>
      <c r="C31" s="1"/>
      <c r="D31" s="1"/>
      <c r="E31" s="1"/>
      <c r="F31" s="1"/>
      <c r="G31" s="18"/>
      <c r="H31" s="18"/>
      <c r="I31" s="18"/>
      <c r="J31" s="18"/>
      <c r="K31" s="18"/>
      <c r="L31" s="18"/>
      <c r="M31" s="18"/>
      <c r="N31" s="18"/>
      <c r="O31" s="53"/>
      <c r="P31" s="53"/>
      <c r="Q31" s="20">
        <f>D28+P28</f>
        <v>38048</v>
      </c>
      <c r="R31" s="53" t="s">
        <v>22</v>
      </c>
      <c r="S31" s="53"/>
    </row>
    <row r="32" spans="1:19" x14ac:dyDescent="0.25">
      <c r="A32" s="52"/>
      <c r="B32" s="52"/>
      <c r="C32" s="1">
        <v>0.8</v>
      </c>
      <c r="D32" s="1"/>
      <c r="E32" s="1"/>
      <c r="F32" s="1"/>
      <c r="G32" s="18"/>
      <c r="H32" s="18"/>
      <c r="I32" s="18"/>
      <c r="J32" s="18"/>
      <c r="K32" s="18"/>
      <c r="L32" s="18"/>
      <c r="M32" s="18"/>
      <c r="N32" s="18"/>
      <c r="O32" s="65"/>
      <c r="P32" s="65"/>
      <c r="Q32" s="20">
        <f>E28+Q28</f>
        <v>36706</v>
      </c>
      <c r="R32" s="53" t="s">
        <v>22</v>
      </c>
      <c r="S32" s="53"/>
    </row>
    <row r="33" spans="1:19" hidden="1" x14ac:dyDescent="0.25">
      <c r="A33" s="17"/>
      <c r="B33" s="17"/>
      <c r="C33" s="1"/>
      <c r="D33" s="1"/>
      <c r="E33" s="1"/>
      <c r="F33" s="1"/>
      <c r="G33" s="18"/>
      <c r="H33" s="18"/>
      <c r="I33" s="18"/>
      <c r="J33" s="18"/>
      <c r="K33" s="18"/>
      <c r="L33" s="18"/>
      <c r="M33" s="18"/>
      <c r="N33" s="18"/>
      <c r="O33" s="57"/>
      <c r="P33" s="57"/>
      <c r="Q33" s="48">
        <f>(MAX(Q30:Q32)-MIN(Q30:Q32))</f>
        <v>1424.5</v>
      </c>
      <c r="R33" s="19"/>
      <c r="S33" s="19"/>
    </row>
    <row r="34" spans="1:19" hidden="1" x14ac:dyDescent="0.25">
      <c r="A34" s="52"/>
      <c r="B34" s="52"/>
      <c r="C34" s="1"/>
      <c r="D34" s="1"/>
      <c r="E34" s="1"/>
      <c r="F34" s="1"/>
      <c r="G34" s="18"/>
      <c r="H34" s="18"/>
      <c r="I34" s="18"/>
      <c r="J34" s="18"/>
      <c r="K34" s="18"/>
      <c r="L34" s="18"/>
      <c r="M34" s="18"/>
      <c r="N34" s="18"/>
      <c r="O34" s="57"/>
      <c r="P34" s="57"/>
      <c r="Q34" s="49">
        <f>(Q33/MAX(Q30:Q32)) *100</f>
        <v>3.7439550042052141</v>
      </c>
      <c r="R34" s="23"/>
      <c r="S34" s="23"/>
    </row>
    <row r="35" spans="1:19" x14ac:dyDescent="0.25">
      <c r="A35" s="52"/>
      <c r="B35" s="52"/>
      <c r="C35" s="1">
        <f>C30*C32</f>
        <v>89.102000000000004</v>
      </c>
      <c r="D35" s="1" t="s">
        <v>17</v>
      </c>
      <c r="E35" s="1"/>
      <c r="F35" s="1"/>
      <c r="G35" s="18"/>
      <c r="H35" s="18"/>
      <c r="I35" s="18"/>
      <c r="J35" s="18"/>
      <c r="K35" s="18"/>
      <c r="L35" s="18"/>
      <c r="M35" s="18"/>
      <c r="N35" s="18"/>
      <c r="O35" s="29"/>
      <c r="P35" s="64" t="str">
        <f>IF(Q34&lt;=10,"BALANCED","UNBALANCED")</f>
        <v>BALANCED</v>
      </c>
      <c r="Q35" s="64"/>
      <c r="R35" s="64"/>
      <c r="S35" s="18"/>
    </row>
    <row r="36" spans="1:19" x14ac:dyDescent="0.25">
      <c r="C36" s="51">
        <f>C35/0.85</f>
        <v>104.82588235294118</v>
      </c>
      <c r="D36" s="50" t="s">
        <v>67</v>
      </c>
    </row>
    <row r="37" spans="1:19" x14ac:dyDescent="0.25">
      <c r="A37" s="2"/>
      <c r="B37" s="2"/>
      <c r="C37" s="2"/>
      <c r="D37" s="2"/>
      <c r="E37" s="2"/>
      <c r="F37" s="2"/>
      <c r="G37" s="2"/>
    </row>
    <row r="38" spans="1:19" x14ac:dyDescent="0.25">
      <c r="A38" s="2"/>
      <c r="B38" s="2"/>
      <c r="C38" s="2"/>
      <c r="D38" s="2"/>
      <c r="E38" s="2"/>
      <c r="F38" s="2"/>
      <c r="G38" s="2"/>
    </row>
    <row r="39" spans="1:19" x14ac:dyDescent="0.25">
      <c r="A39" s="2"/>
      <c r="B39" s="2"/>
      <c r="C39" s="2"/>
      <c r="D39" s="2"/>
      <c r="E39" s="2"/>
      <c r="F39" s="2"/>
      <c r="G39" s="2"/>
    </row>
    <row r="40" spans="1:19" x14ac:dyDescent="0.25">
      <c r="A40" s="2"/>
      <c r="B40" s="2"/>
      <c r="C40" s="2"/>
      <c r="D40" s="2"/>
      <c r="E40" s="2"/>
      <c r="F40" s="2"/>
      <c r="G40" s="2"/>
    </row>
  </sheetData>
  <mergeCells count="134">
    <mergeCell ref="O33:P33"/>
    <mergeCell ref="A34:B34"/>
    <mergeCell ref="O34:P34"/>
    <mergeCell ref="A35:B35"/>
    <mergeCell ref="P35:R35"/>
    <mergeCell ref="A31:B31"/>
    <mergeCell ref="O31:P31"/>
    <mergeCell ref="R31:S31"/>
    <mergeCell ref="A32:B32"/>
    <mergeCell ref="O32:P32"/>
    <mergeCell ref="R32:S32"/>
    <mergeCell ref="A28:B28"/>
    <mergeCell ref="R28:S28"/>
    <mergeCell ref="A29:B29"/>
    <mergeCell ref="R29:S29"/>
    <mergeCell ref="A30:B30"/>
    <mergeCell ref="O30:P30"/>
    <mergeCell ref="R30:S30"/>
    <mergeCell ref="N25:N27"/>
    <mergeCell ref="O25:O27"/>
    <mergeCell ref="P25:P27"/>
    <mergeCell ref="Q25:Q27"/>
    <mergeCell ref="R25:R27"/>
    <mergeCell ref="S25:S27"/>
    <mergeCell ref="R22:R24"/>
    <mergeCell ref="S22:S24"/>
    <mergeCell ref="A25:A27"/>
    <mergeCell ref="B25:B27"/>
    <mergeCell ref="C25:C27"/>
    <mergeCell ref="D25:D27"/>
    <mergeCell ref="E25:E27"/>
    <mergeCell ref="F25:F27"/>
    <mergeCell ref="G25:G27"/>
    <mergeCell ref="M25:M27"/>
    <mergeCell ref="G22:G24"/>
    <mergeCell ref="M22:M24"/>
    <mergeCell ref="N22:N24"/>
    <mergeCell ref="O22:O24"/>
    <mergeCell ref="P22:P24"/>
    <mergeCell ref="Q22:Q24"/>
    <mergeCell ref="A22:A24"/>
    <mergeCell ref="B22:B24"/>
    <mergeCell ref="C22:C24"/>
    <mergeCell ref="D22:D24"/>
    <mergeCell ref="E22:E24"/>
    <mergeCell ref="F22:F24"/>
    <mergeCell ref="N19:N21"/>
    <mergeCell ref="O19:O21"/>
    <mergeCell ref="P19:P21"/>
    <mergeCell ref="Q19:Q21"/>
    <mergeCell ref="R19:R21"/>
    <mergeCell ref="S19:S21"/>
    <mergeCell ref="R16:R18"/>
    <mergeCell ref="S16:S18"/>
    <mergeCell ref="A19:A21"/>
    <mergeCell ref="B19:B21"/>
    <mergeCell ref="C19:C21"/>
    <mergeCell ref="D19:D21"/>
    <mergeCell ref="E19:E21"/>
    <mergeCell ref="F19:F21"/>
    <mergeCell ref="G19:G21"/>
    <mergeCell ref="M19:M21"/>
    <mergeCell ref="G16:G18"/>
    <mergeCell ref="M16:M18"/>
    <mergeCell ref="N16:N18"/>
    <mergeCell ref="O16:O18"/>
    <mergeCell ref="P16:P18"/>
    <mergeCell ref="Q16:Q18"/>
    <mergeCell ref="A16:A18"/>
    <mergeCell ref="B16:B18"/>
    <mergeCell ref="C16:C18"/>
    <mergeCell ref="D16:D18"/>
    <mergeCell ref="E16:E18"/>
    <mergeCell ref="F16:F18"/>
    <mergeCell ref="N13:N15"/>
    <mergeCell ref="O13:O15"/>
    <mergeCell ref="P13:P15"/>
    <mergeCell ref="Q13:Q15"/>
    <mergeCell ref="R13:R15"/>
    <mergeCell ref="S13:S15"/>
    <mergeCell ref="R10:R12"/>
    <mergeCell ref="S10:S12"/>
    <mergeCell ref="A13:A15"/>
    <mergeCell ref="B13:B15"/>
    <mergeCell ref="C13:C15"/>
    <mergeCell ref="D13:D15"/>
    <mergeCell ref="E13:E15"/>
    <mergeCell ref="F13:F15"/>
    <mergeCell ref="G13:G15"/>
    <mergeCell ref="M13:M15"/>
    <mergeCell ref="G10:G12"/>
    <mergeCell ref="M10:M12"/>
    <mergeCell ref="N10:N12"/>
    <mergeCell ref="O10:O12"/>
    <mergeCell ref="P10:P12"/>
    <mergeCell ref="Q10:Q12"/>
    <mergeCell ref="A10:A12"/>
    <mergeCell ref="B10:B12"/>
    <mergeCell ref="C10:C12"/>
    <mergeCell ref="D10:D12"/>
    <mergeCell ref="E10:E12"/>
    <mergeCell ref="F10:F12"/>
    <mergeCell ref="N7:N9"/>
    <mergeCell ref="O7:O9"/>
    <mergeCell ref="P7:P9"/>
    <mergeCell ref="Q7:Q9"/>
    <mergeCell ref="R7:R9"/>
    <mergeCell ref="S7:S9"/>
    <mergeCell ref="R4:R6"/>
    <mergeCell ref="S4:S6"/>
    <mergeCell ref="A7:A9"/>
    <mergeCell ref="B7:B9"/>
    <mergeCell ref="C7:C9"/>
    <mergeCell ref="D7:D9"/>
    <mergeCell ref="E7:E9"/>
    <mergeCell ref="F7:F9"/>
    <mergeCell ref="G7:G9"/>
    <mergeCell ref="M7:M9"/>
    <mergeCell ref="G4:G6"/>
    <mergeCell ref="M4:M6"/>
    <mergeCell ref="N4:N6"/>
    <mergeCell ref="O4:O6"/>
    <mergeCell ref="P4:P6"/>
    <mergeCell ref="Q4:Q6"/>
    <mergeCell ref="A1:A3"/>
    <mergeCell ref="B1:R1"/>
    <mergeCell ref="S1:S3"/>
    <mergeCell ref="B2:R2"/>
    <mergeCell ref="A4:A6"/>
    <mergeCell ref="B4:B6"/>
    <mergeCell ref="C4:C6"/>
    <mergeCell ref="D4:D6"/>
    <mergeCell ref="E4:E6"/>
    <mergeCell ref="F4:F6"/>
  </mergeCells>
  <pageMargins left="1" right="1" top="1" bottom="1" header="0.5" footer="0.5"/>
  <pageSetup paperSize="8" scale="9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LP-G</vt:lpstr>
      <vt:lpstr>LP-F</vt:lpstr>
      <vt:lpstr>PP-G</vt:lpstr>
      <vt:lpstr>PP-F</vt:lpstr>
      <vt:lpstr>EDP</vt:lpstr>
      <vt:lpstr>UPS-G</vt:lpstr>
      <vt:lpstr>UPS-F</vt:lpstr>
      <vt:lpstr>EMDP</vt:lpstr>
      <vt:lpstr>MDP</vt:lpstr>
      <vt:lpstr>EDP!Print_Area</vt:lpstr>
      <vt:lpstr>EMDP!Print_Area</vt:lpstr>
      <vt:lpstr>'LP-F'!Print_Area</vt:lpstr>
      <vt:lpstr>'LP-G'!Print_Area</vt:lpstr>
      <vt:lpstr>MDP!Print_Area</vt:lpstr>
      <vt:lpstr>'PP-F'!Print_Area</vt:lpstr>
      <vt:lpstr>'PP-G'!Print_Area</vt:lpstr>
      <vt:lpstr>'UPS-F'!Print_Area</vt:lpstr>
      <vt:lpstr>'UPS-G'!Print_Area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2022-12-17T09:03:07Z</dcterms:modified>
</cp:coreProperties>
</file>